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omments2.xml" ContentType="application/vnd.openxmlformats-officedocument.spreadsheetml.comment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cshapiro/Work/projects/SWIFT-NGPS/ETC/"/>
    </mc:Choice>
  </mc:AlternateContent>
  <xr:revisionPtr revIDLastSave="0" documentId="8_{3689A1D1-6F3A-3D40-AD59-8BAF4778D526}" xr6:coauthVersionLast="47" xr6:coauthVersionMax="47" xr10:uidLastSave="{00000000-0000-0000-0000-000000000000}"/>
  <bookViews>
    <workbookView xWindow="0" yWindow="460" windowWidth="28800" windowHeight="17540" firstSheet="2" activeTab="6" xr2:uid="{8C10BB91-D7B7-4BBD-986D-AF7A56466147}"/>
  </bookViews>
  <sheets>
    <sheet name="Summary" sheetId="13" r:id="rId1"/>
    <sheet name="Plots" sheetId="9" r:id="rId2"/>
    <sheet name="Detectors and demag" sheetId="12" r:id="rId3"/>
    <sheet name="Total" sheetId="8" r:id="rId4"/>
    <sheet name="QE" sheetId="1" r:id="rId5"/>
    <sheet name="Camera_optics" sheetId="2" r:id="rId6"/>
    <sheet name="Gratings" sheetId="3" r:id="rId7"/>
    <sheet name="Collimator_optics" sheetId="4" r:id="rId8"/>
    <sheet name="Dichroics" sheetId="5" r:id="rId9"/>
    <sheet name="Telescope" sheetId="6" r:id="rId10"/>
    <sheet name="Atmosphere" sheetId="7" r:id="rId11"/>
    <sheet name="Lists" sheetId="10" r:id="rId1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 i="8" l="1"/>
  <c r="H10" i="12"/>
  <c r="K7" i="12"/>
  <c r="F25" i="13" s="1"/>
  <c r="H7" i="12" l="1"/>
  <c r="E756" i="3"/>
  <c r="E755" i="3"/>
  <c r="E754" i="3"/>
  <c r="E753" i="3"/>
  <c r="E752" i="3"/>
  <c r="E751" i="3"/>
  <c r="E750" i="3"/>
  <c r="E749" i="3"/>
  <c r="E748" i="3"/>
  <c r="E747" i="3"/>
  <c r="E461" i="3"/>
  <c r="E460" i="3"/>
  <c r="E459" i="3"/>
  <c r="E458" i="3"/>
  <c r="E457" i="3"/>
  <c r="E456" i="3"/>
  <c r="E455" i="3"/>
  <c r="E454" i="3"/>
  <c r="E453" i="3"/>
  <c r="E452" i="3"/>
  <c r="E451" i="3"/>
  <c r="E450" i="3"/>
  <c r="E449" i="3"/>
  <c r="E448" i="3"/>
  <c r="E447" i="3"/>
  <c r="E446" i="3"/>
  <c r="E445" i="3"/>
  <c r="E444" i="3"/>
  <c r="E443" i="3"/>
  <c r="E442" i="3"/>
  <c r="E441" i="3"/>
  <c r="E440" i="3"/>
  <c r="E439" i="3"/>
  <c r="E438" i="3"/>
  <c r="E437" i="3"/>
  <c r="E436" i="3"/>
  <c r="E435" i="3"/>
  <c r="E434" i="3"/>
  <c r="E433" i="3"/>
  <c r="E432" i="3"/>
  <c r="E431" i="3"/>
  <c r="E430" i="3"/>
  <c r="E429" i="3"/>
  <c r="E428" i="3"/>
  <c r="E427" i="3"/>
  <c r="E426" i="3"/>
  <c r="E425" i="3"/>
  <c r="E424" i="3"/>
  <c r="E423" i="3"/>
  <c r="E422" i="3"/>
  <c r="E421" i="3"/>
  <c r="E420" i="3"/>
  <c r="E419" i="3"/>
  <c r="E418" i="3"/>
  <c r="E417" i="3"/>
  <c r="E416" i="3"/>
  <c r="E415" i="3"/>
  <c r="E414" i="3"/>
  <c r="E413" i="3"/>
  <c r="E412" i="3"/>
  <c r="E411" i="3"/>
  <c r="E410" i="3"/>
  <c r="E409" i="3"/>
  <c r="E408" i="3"/>
  <c r="E407" i="3"/>
  <c r="E406" i="3"/>
  <c r="E405" i="3"/>
  <c r="E404" i="3"/>
  <c r="E403" i="3"/>
  <c r="E402" i="3"/>
  <c r="E401" i="3"/>
  <c r="E400" i="3"/>
  <c r="E399" i="3"/>
  <c r="E398" i="3"/>
  <c r="E397" i="3"/>
  <c r="E396" i="3"/>
  <c r="E395" i="3"/>
  <c r="E394" i="3"/>
  <c r="E393" i="3"/>
  <c r="E392" i="3"/>
  <c r="E391" i="3"/>
  <c r="E390" i="3"/>
  <c r="E389" i="3"/>
  <c r="E388" i="3"/>
  <c r="E387" i="3"/>
  <c r="E386" i="3"/>
  <c r="E385" i="3"/>
  <c r="E384" i="3"/>
  <c r="E383" i="3"/>
  <c r="E382" i="3"/>
  <c r="E381" i="3"/>
  <c r="E380" i="3"/>
  <c r="E379" i="3"/>
  <c r="E378" i="3"/>
  <c r="E377" i="3"/>
  <c r="E376" i="3"/>
  <c r="E375" i="3"/>
  <c r="E374" i="3"/>
  <c r="E373" i="3"/>
  <c r="E372" i="3"/>
  <c r="E371" i="3"/>
  <c r="E370" i="3"/>
  <c r="E369" i="3"/>
  <c r="E368" i="3"/>
  <c r="E367" i="3"/>
  <c r="E366" i="3"/>
  <c r="E365" i="3"/>
  <c r="E364" i="3"/>
  <c r="E363" i="3"/>
  <c r="E362" i="3"/>
  <c r="E361" i="3"/>
  <c r="E360" i="3"/>
  <c r="E359" i="3"/>
  <c r="E358" i="3"/>
  <c r="E357" i="3"/>
  <c r="E356" i="3"/>
  <c r="E355" i="3"/>
  <c r="E354" i="3"/>
  <c r="E353" i="3"/>
  <c r="E352" i="3"/>
  <c r="E351" i="3"/>
  <c r="E350" i="3"/>
  <c r="E349" i="3"/>
  <c r="E348" i="3"/>
  <c r="E347" i="3"/>
  <c r="E346" i="3"/>
  <c r="E345" i="3"/>
  <c r="E344" i="3"/>
  <c r="E343" i="3"/>
  <c r="E342" i="3"/>
  <c r="E341" i="3"/>
  <c r="E340" i="3"/>
  <c r="E339" i="3"/>
  <c r="E338" i="3"/>
  <c r="E337" i="3"/>
  <c r="E336" i="3"/>
  <c r="E335" i="3"/>
  <c r="E334" i="3"/>
  <c r="E333" i="3"/>
  <c r="E332" i="3"/>
  <c r="E331" i="3"/>
  <c r="E330" i="3"/>
  <c r="E329" i="3"/>
  <c r="E328" i="3"/>
  <c r="E327" i="3"/>
  <c r="E326" i="3"/>
  <c r="E325" i="3"/>
  <c r="E324" i="3"/>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D756" i="3"/>
  <c r="D755" i="3"/>
  <c r="D754" i="3"/>
  <c r="D753" i="3"/>
  <c r="D752" i="3"/>
  <c r="D751" i="3"/>
  <c r="D750" i="3"/>
  <c r="D749" i="3"/>
  <c r="D748" i="3"/>
  <c r="D747" i="3"/>
  <c r="D746" i="3"/>
  <c r="D745" i="3"/>
  <c r="D744" i="3"/>
  <c r="D743" i="3"/>
  <c r="D742" i="3"/>
  <c r="D741" i="3"/>
  <c r="D740" i="3"/>
  <c r="D739" i="3"/>
  <c r="D738" i="3"/>
  <c r="D737" i="3"/>
  <c r="D736" i="3"/>
  <c r="D735" i="3"/>
  <c r="D734" i="3"/>
  <c r="D733" i="3"/>
  <c r="D732" i="3"/>
  <c r="D731" i="3"/>
  <c r="D730" i="3"/>
  <c r="D729" i="3"/>
  <c r="D728" i="3"/>
  <c r="D727" i="3"/>
  <c r="D726" i="3"/>
  <c r="D725" i="3"/>
  <c r="D724" i="3"/>
  <c r="D723" i="3"/>
  <c r="D722" i="3"/>
  <c r="D721" i="3"/>
  <c r="D720" i="3"/>
  <c r="D719" i="3"/>
  <c r="D718" i="3"/>
  <c r="D717" i="3"/>
  <c r="D716" i="3"/>
  <c r="D715" i="3"/>
  <c r="D714" i="3"/>
  <c r="D713" i="3"/>
  <c r="D712" i="3"/>
  <c r="D711" i="3"/>
  <c r="D710" i="3"/>
  <c r="D709" i="3"/>
  <c r="D708" i="3"/>
  <c r="D707" i="3"/>
  <c r="D706" i="3"/>
  <c r="D705" i="3"/>
  <c r="D704" i="3"/>
  <c r="D703" i="3"/>
  <c r="D702" i="3"/>
  <c r="D701" i="3"/>
  <c r="D700" i="3"/>
  <c r="D699" i="3"/>
  <c r="D698" i="3"/>
  <c r="D697" i="3"/>
  <c r="D696" i="3"/>
  <c r="D695" i="3"/>
  <c r="D694" i="3"/>
  <c r="D693" i="3"/>
  <c r="D692" i="3"/>
  <c r="D691" i="3"/>
  <c r="D690" i="3"/>
  <c r="D689" i="3"/>
  <c r="D688" i="3"/>
  <c r="D687" i="3"/>
  <c r="D686" i="3"/>
  <c r="D685" i="3"/>
  <c r="D684" i="3"/>
  <c r="D683" i="3"/>
  <c r="D682" i="3"/>
  <c r="D681" i="3"/>
  <c r="D680" i="3"/>
  <c r="D679" i="3"/>
  <c r="D678" i="3"/>
  <c r="D677" i="3"/>
  <c r="D676" i="3"/>
  <c r="D675" i="3"/>
  <c r="D674" i="3"/>
  <c r="D673" i="3"/>
  <c r="D672" i="3"/>
  <c r="D671" i="3"/>
  <c r="D670" i="3"/>
  <c r="D669" i="3"/>
  <c r="D668" i="3"/>
  <c r="D667" i="3"/>
  <c r="D666" i="3"/>
  <c r="D665" i="3"/>
  <c r="D664" i="3"/>
  <c r="D663" i="3"/>
  <c r="D662" i="3"/>
  <c r="D661" i="3"/>
  <c r="D660" i="3"/>
  <c r="D659" i="3"/>
  <c r="D658" i="3"/>
  <c r="D657" i="3"/>
  <c r="D656" i="3"/>
  <c r="D655" i="3"/>
  <c r="D654" i="3"/>
  <c r="D653" i="3"/>
  <c r="D652" i="3"/>
  <c r="D651" i="3"/>
  <c r="D650" i="3"/>
  <c r="D649" i="3"/>
  <c r="D648" i="3"/>
  <c r="D647" i="3"/>
  <c r="D646" i="3"/>
  <c r="D645" i="3"/>
  <c r="D644" i="3"/>
  <c r="D643" i="3"/>
  <c r="D642" i="3"/>
  <c r="D641" i="3"/>
  <c r="D640" i="3"/>
  <c r="D639" i="3"/>
  <c r="D638" i="3"/>
  <c r="D637" i="3"/>
  <c r="D636" i="3"/>
  <c r="D635" i="3"/>
  <c r="D634" i="3"/>
  <c r="D633" i="3"/>
  <c r="D632" i="3"/>
  <c r="D631" i="3"/>
  <c r="D630" i="3"/>
  <c r="D629" i="3"/>
  <c r="D628" i="3"/>
  <c r="D627" i="3"/>
  <c r="D626" i="3"/>
  <c r="D625" i="3"/>
  <c r="D624" i="3"/>
  <c r="D623" i="3"/>
  <c r="D622" i="3"/>
  <c r="D621" i="3"/>
  <c r="D620" i="3"/>
  <c r="D619" i="3"/>
  <c r="D618" i="3"/>
  <c r="D617" i="3"/>
  <c r="D616" i="3"/>
  <c r="D615" i="3"/>
  <c r="D614" i="3"/>
  <c r="D613" i="3"/>
  <c r="D612" i="3"/>
  <c r="D611" i="3"/>
  <c r="D610" i="3"/>
  <c r="D609" i="3"/>
  <c r="D608" i="3"/>
  <c r="D607" i="3"/>
  <c r="D606" i="3"/>
  <c r="D605" i="3"/>
  <c r="D604" i="3"/>
  <c r="D603" i="3"/>
  <c r="D602" i="3"/>
  <c r="D601" i="3"/>
  <c r="D600" i="3"/>
  <c r="D599" i="3"/>
  <c r="D598" i="3"/>
  <c r="D597" i="3"/>
  <c r="D596" i="3"/>
  <c r="D595" i="3"/>
  <c r="D594" i="3"/>
  <c r="D593" i="3"/>
  <c r="D592" i="3"/>
  <c r="D591" i="3"/>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5" i="3"/>
  <c r="D564" i="3"/>
  <c r="D563" i="3"/>
  <c r="D562" i="3"/>
  <c r="D561" i="3"/>
  <c r="D560" i="3"/>
  <c r="D559" i="3"/>
  <c r="D558" i="3"/>
  <c r="D557" i="3"/>
  <c r="D556" i="3"/>
  <c r="D555" i="3"/>
  <c r="D554" i="3"/>
  <c r="D553" i="3"/>
  <c r="D552" i="3"/>
  <c r="D551" i="3"/>
  <c r="D550" i="3"/>
  <c r="D549" i="3"/>
  <c r="D548" i="3"/>
  <c r="D547" i="3"/>
  <c r="D546" i="3"/>
  <c r="D545" i="3"/>
  <c r="D544" i="3"/>
  <c r="D543" i="3"/>
  <c r="D542" i="3"/>
  <c r="D541" i="3"/>
  <c r="D540" i="3"/>
  <c r="D539" i="3"/>
  <c r="D538" i="3"/>
  <c r="D537" i="3"/>
  <c r="D536" i="3"/>
  <c r="D535" i="3"/>
  <c r="D534" i="3"/>
  <c r="D533" i="3"/>
  <c r="D532" i="3"/>
  <c r="D531" i="3"/>
  <c r="D530" i="3"/>
  <c r="D529" i="3"/>
  <c r="D528" i="3"/>
  <c r="D527" i="3"/>
  <c r="D526" i="3"/>
  <c r="D525" i="3"/>
  <c r="D524" i="3"/>
  <c r="D523" i="3"/>
  <c r="D522" i="3"/>
  <c r="D521" i="3"/>
  <c r="D520" i="3"/>
  <c r="D519" i="3"/>
  <c r="D518" i="3"/>
  <c r="D517" i="3"/>
  <c r="D516" i="3"/>
  <c r="D515" i="3"/>
  <c r="D514" i="3"/>
  <c r="D513" i="3"/>
  <c r="D512" i="3"/>
  <c r="D511" i="3"/>
  <c r="D510" i="3"/>
  <c r="D509" i="3"/>
  <c r="D508" i="3"/>
  <c r="D507" i="3"/>
  <c r="D506" i="3"/>
  <c r="D505" i="3"/>
  <c r="D504" i="3"/>
  <c r="D503" i="3"/>
  <c r="D502" i="3"/>
  <c r="D501"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C756" i="3"/>
  <c r="C755" i="3"/>
  <c r="C754" i="3"/>
  <c r="C753" i="3"/>
  <c r="C752" i="3"/>
  <c r="C751" i="3"/>
  <c r="C750" i="3"/>
  <c r="C749" i="3"/>
  <c r="C748" i="3"/>
  <c r="C747" i="3"/>
  <c r="C746" i="3"/>
  <c r="C745" i="3"/>
  <c r="C744" i="3"/>
  <c r="C743" i="3"/>
  <c r="C742" i="3"/>
  <c r="C741" i="3"/>
  <c r="C740" i="3"/>
  <c r="C739" i="3"/>
  <c r="C738" i="3"/>
  <c r="C737" i="3"/>
  <c r="C736" i="3"/>
  <c r="C735" i="3"/>
  <c r="C734" i="3"/>
  <c r="C733" i="3"/>
  <c r="C732" i="3"/>
  <c r="C731" i="3"/>
  <c r="C730" i="3"/>
  <c r="C729" i="3"/>
  <c r="C728" i="3"/>
  <c r="C727" i="3"/>
  <c r="C726" i="3"/>
  <c r="C725" i="3"/>
  <c r="C724" i="3"/>
  <c r="C723" i="3"/>
  <c r="C722" i="3"/>
  <c r="C721" i="3"/>
  <c r="C720" i="3"/>
  <c r="C719" i="3"/>
  <c r="C718" i="3"/>
  <c r="C717" i="3"/>
  <c r="C716" i="3"/>
  <c r="C715" i="3"/>
  <c r="C714" i="3"/>
  <c r="C713" i="3"/>
  <c r="C712" i="3"/>
  <c r="C711" i="3"/>
  <c r="C710" i="3"/>
  <c r="C709" i="3"/>
  <c r="C708" i="3"/>
  <c r="C707" i="3"/>
  <c r="C706" i="3"/>
  <c r="C705" i="3"/>
  <c r="C704" i="3"/>
  <c r="C703" i="3"/>
  <c r="C702" i="3"/>
  <c r="C701" i="3"/>
  <c r="C700" i="3"/>
  <c r="C699" i="3"/>
  <c r="C698" i="3"/>
  <c r="C697" i="3"/>
  <c r="C696" i="3"/>
  <c r="C695" i="3"/>
  <c r="C694" i="3"/>
  <c r="C693" i="3"/>
  <c r="C692" i="3"/>
  <c r="C691" i="3"/>
  <c r="C690" i="3"/>
  <c r="C689" i="3"/>
  <c r="C688" i="3"/>
  <c r="C687" i="3"/>
  <c r="C686" i="3"/>
  <c r="C685" i="3"/>
  <c r="C684" i="3"/>
  <c r="C683" i="3"/>
  <c r="C682" i="3"/>
  <c r="C681" i="3"/>
  <c r="C680" i="3"/>
  <c r="C679" i="3"/>
  <c r="C678" i="3"/>
  <c r="C677" i="3"/>
  <c r="C676" i="3"/>
  <c r="C675" i="3"/>
  <c r="C674" i="3"/>
  <c r="C673" i="3"/>
  <c r="C672" i="3"/>
  <c r="C671" i="3"/>
  <c r="C670" i="3"/>
  <c r="C669" i="3"/>
  <c r="C668" i="3"/>
  <c r="C667" i="3"/>
  <c r="C666" i="3"/>
  <c r="C665" i="3"/>
  <c r="C664" i="3"/>
  <c r="C663" i="3"/>
  <c r="C662" i="3"/>
  <c r="C661" i="3"/>
  <c r="C660" i="3"/>
  <c r="C659" i="3"/>
  <c r="C658" i="3"/>
  <c r="C657" i="3"/>
  <c r="C656" i="3"/>
  <c r="C655" i="3"/>
  <c r="C654" i="3"/>
  <c r="C653" i="3"/>
  <c r="C652" i="3"/>
  <c r="C651" i="3"/>
  <c r="C650" i="3"/>
  <c r="C649" i="3"/>
  <c r="C648" i="3"/>
  <c r="C647" i="3"/>
  <c r="C646" i="3"/>
  <c r="C645" i="3"/>
  <c r="C644" i="3"/>
  <c r="C643" i="3"/>
  <c r="C642" i="3"/>
  <c r="C641" i="3"/>
  <c r="C640" i="3"/>
  <c r="C639" i="3"/>
  <c r="C638" i="3"/>
  <c r="C637" i="3"/>
  <c r="C636" i="3"/>
  <c r="C635" i="3"/>
  <c r="C634" i="3"/>
  <c r="C633" i="3"/>
  <c r="C632" i="3"/>
  <c r="C631" i="3"/>
  <c r="C630" i="3"/>
  <c r="C629" i="3"/>
  <c r="C628" i="3"/>
  <c r="C627" i="3"/>
  <c r="C626" i="3"/>
  <c r="C625" i="3"/>
  <c r="C624" i="3"/>
  <c r="C623" i="3"/>
  <c r="C622" i="3"/>
  <c r="C621" i="3"/>
  <c r="C620" i="3"/>
  <c r="C619" i="3"/>
  <c r="C618" i="3"/>
  <c r="C617" i="3"/>
  <c r="C616" i="3"/>
  <c r="C615" i="3"/>
  <c r="C614" i="3"/>
  <c r="C613" i="3"/>
  <c r="C612" i="3"/>
  <c r="C611" i="3"/>
  <c r="C610" i="3"/>
  <c r="C609" i="3"/>
  <c r="C608" i="3"/>
  <c r="C607" i="3"/>
  <c r="C606" i="3"/>
  <c r="C605" i="3"/>
  <c r="C604" i="3"/>
  <c r="C603" i="3"/>
  <c r="C602" i="3"/>
  <c r="C601" i="3"/>
  <c r="C600" i="3"/>
  <c r="C599" i="3"/>
  <c r="C598" i="3"/>
  <c r="C597" i="3"/>
  <c r="C596" i="3"/>
  <c r="C595" i="3"/>
  <c r="C594" i="3"/>
  <c r="C593" i="3"/>
  <c r="C592" i="3"/>
  <c r="C591" i="3"/>
  <c r="C590" i="3"/>
  <c r="C589" i="3"/>
  <c r="C588" i="3"/>
  <c r="C587" i="3"/>
  <c r="C586" i="3"/>
  <c r="C585" i="3"/>
  <c r="C584" i="3"/>
  <c r="C583" i="3"/>
  <c r="C582" i="3"/>
  <c r="C581" i="3"/>
  <c r="C580" i="3"/>
  <c r="C579" i="3"/>
  <c r="C578" i="3"/>
  <c r="C577" i="3"/>
  <c r="C576" i="3"/>
  <c r="C575" i="3"/>
  <c r="C574" i="3"/>
  <c r="C573" i="3"/>
  <c r="C572" i="3"/>
  <c r="C571" i="3"/>
  <c r="C570" i="3"/>
  <c r="C569" i="3"/>
  <c r="C568" i="3"/>
  <c r="C567" i="3"/>
  <c r="C566" i="3"/>
  <c r="C565" i="3"/>
  <c r="C564" i="3"/>
  <c r="C563" i="3"/>
  <c r="C562" i="3"/>
  <c r="C561" i="3"/>
  <c r="C560" i="3"/>
  <c r="C559" i="3"/>
  <c r="C558" i="3"/>
  <c r="C557" i="3"/>
  <c r="C556" i="3"/>
  <c r="C555" i="3"/>
  <c r="C554" i="3"/>
  <c r="C553" i="3"/>
  <c r="C552" i="3"/>
  <c r="C551" i="3"/>
  <c r="C550" i="3"/>
  <c r="C549" i="3"/>
  <c r="C548" i="3"/>
  <c r="C547" i="3"/>
  <c r="C546" i="3"/>
  <c r="C545" i="3"/>
  <c r="C544" i="3"/>
  <c r="C543" i="3"/>
  <c r="C542" i="3"/>
  <c r="C541" i="3"/>
  <c r="C540" i="3"/>
  <c r="C539" i="3"/>
  <c r="C538" i="3"/>
  <c r="C537" i="3"/>
  <c r="C536" i="3"/>
  <c r="C535" i="3"/>
  <c r="C534" i="3"/>
  <c r="C533" i="3"/>
  <c r="C532" i="3"/>
  <c r="C531" i="3"/>
  <c r="C530" i="3"/>
  <c r="C529" i="3"/>
  <c r="C528" i="3"/>
  <c r="C527" i="3"/>
  <c r="C526" i="3"/>
  <c r="C525" i="3"/>
  <c r="C524" i="3"/>
  <c r="C523" i="3"/>
  <c r="C522" i="3"/>
  <c r="C521" i="3"/>
  <c r="C520" i="3"/>
  <c r="C519" i="3"/>
  <c r="C518" i="3"/>
  <c r="C517" i="3"/>
  <c r="C516" i="3"/>
  <c r="C515" i="3"/>
  <c r="C514" i="3"/>
  <c r="C513" i="3"/>
  <c r="C512" i="3"/>
  <c r="C511" i="3"/>
  <c r="C510" i="3"/>
  <c r="C509" i="3"/>
  <c r="C508" i="3"/>
  <c r="C507" i="3"/>
  <c r="C506" i="3"/>
  <c r="C505" i="3"/>
  <c r="C504" i="3"/>
  <c r="C503" i="3"/>
  <c r="C502" i="3"/>
  <c r="C501" i="3"/>
  <c r="C500" i="3"/>
  <c r="C499" i="3"/>
  <c r="C498" i="3"/>
  <c r="C497" i="3"/>
  <c r="C496" i="3"/>
  <c r="C495" i="3"/>
  <c r="C494" i="3"/>
  <c r="C493" i="3"/>
  <c r="C492" i="3"/>
  <c r="C491" i="3"/>
  <c r="C490" i="3"/>
  <c r="C489" i="3"/>
  <c r="C488" i="3"/>
  <c r="C487" i="3"/>
  <c r="C486" i="3"/>
  <c r="C485" i="3"/>
  <c r="C484" i="3"/>
  <c r="C483" i="3"/>
  <c r="C482" i="3"/>
  <c r="C481" i="3"/>
  <c r="C480" i="3"/>
  <c r="C479" i="3"/>
  <c r="C478" i="3"/>
  <c r="C477" i="3"/>
  <c r="C476" i="3"/>
  <c r="C475" i="3"/>
  <c r="C474" i="3"/>
  <c r="C473" i="3"/>
  <c r="C472" i="3"/>
  <c r="C471" i="3"/>
  <c r="C470" i="3"/>
  <c r="C469" i="3"/>
  <c r="C468" i="3"/>
  <c r="C467" i="3"/>
  <c r="C466" i="3"/>
  <c r="C465" i="3"/>
  <c r="C464" i="3"/>
  <c r="C463" i="3"/>
  <c r="C462" i="3"/>
  <c r="C461" i="3"/>
  <c r="C460" i="3"/>
  <c r="C459" i="3"/>
  <c r="C458" i="3"/>
  <c r="C457" i="3"/>
  <c r="C456" i="3"/>
  <c r="C455" i="3"/>
  <c r="C454" i="3"/>
  <c r="C453" i="3"/>
  <c r="C452" i="3"/>
  <c r="C451" i="3"/>
  <c r="C450" i="3"/>
  <c r="C449" i="3"/>
  <c r="C448" i="3"/>
  <c r="C447" i="3"/>
  <c r="C446" i="3"/>
  <c r="C445" i="3"/>
  <c r="C444" i="3"/>
  <c r="C443" i="3"/>
  <c r="C442" i="3"/>
  <c r="C441" i="3"/>
  <c r="C440" i="3"/>
  <c r="C439" i="3"/>
  <c r="C438" i="3"/>
  <c r="C437" i="3"/>
  <c r="C436" i="3"/>
  <c r="C435" i="3"/>
  <c r="C434" i="3"/>
  <c r="C433" i="3"/>
  <c r="C432" i="3"/>
  <c r="C431" i="3"/>
  <c r="C430" i="3"/>
  <c r="C429" i="3"/>
  <c r="C428" i="3"/>
  <c r="C427" i="3"/>
  <c r="C426" i="3"/>
  <c r="C425" i="3"/>
  <c r="C424" i="3"/>
  <c r="C423" i="3"/>
  <c r="C422" i="3"/>
  <c r="C421" i="3"/>
  <c r="C420" i="3"/>
  <c r="C419" i="3"/>
  <c r="C418" i="3"/>
  <c r="C417" i="3"/>
  <c r="C416" i="3"/>
  <c r="C415" i="3"/>
  <c r="C414" i="3"/>
  <c r="C413" i="3"/>
  <c r="C412" i="3"/>
  <c r="C411" i="3"/>
  <c r="C410" i="3"/>
  <c r="C409" i="3"/>
  <c r="C408" i="3"/>
  <c r="C407" i="3"/>
  <c r="C406" i="3"/>
  <c r="C405" i="3"/>
  <c r="C404" i="3"/>
  <c r="C403" i="3"/>
  <c r="C402" i="3"/>
  <c r="C401" i="3"/>
  <c r="C400" i="3"/>
  <c r="C399" i="3"/>
  <c r="C398" i="3"/>
  <c r="C397" i="3"/>
  <c r="C396" i="3"/>
  <c r="C395" i="3"/>
  <c r="C394" i="3"/>
  <c r="C393" i="3"/>
  <c r="C392" i="3"/>
  <c r="C391" i="3"/>
  <c r="C390" i="3"/>
  <c r="C389" i="3"/>
  <c r="C388" i="3"/>
  <c r="C387" i="3"/>
  <c r="C386" i="3"/>
  <c r="C385" i="3"/>
  <c r="C384" i="3"/>
  <c r="C383" i="3"/>
  <c r="C382" i="3"/>
  <c r="C381" i="3"/>
  <c r="C380" i="3"/>
  <c r="C379" i="3"/>
  <c r="C378" i="3"/>
  <c r="C377" i="3"/>
  <c r="C376" i="3"/>
  <c r="C375" i="3"/>
  <c r="C374" i="3"/>
  <c r="C373" i="3"/>
  <c r="C372" i="3"/>
  <c r="C371" i="3"/>
  <c r="C370" i="3"/>
  <c r="C369" i="3"/>
  <c r="C368" i="3"/>
  <c r="C367" i="3"/>
  <c r="C366" i="3"/>
  <c r="C365" i="3"/>
  <c r="C364" i="3"/>
  <c r="C363" i="3"/>
  <c r="C362" i="3"/>
  <c r="C361" i="3"/>
  <c r="C360" i="3"/>
  <c r="C359" i="3"/>
  <c r="C358" i="3"/>
  <c r="C357" i="3"/>
  <c r="C356" i="3"/>
  <c r="C355" i="3"/>
  <c r="C354" i="3"/>
  <c r="C353" i="3"/>
  <c r="C352" i="3"/>
  <c r="C351" i="3"/>
  <c r="C350" i="3"/>
  <c r="C349" i="3"/>
  <c r="C348" i="3"/>
  <c r="C347" i="3"/>
  <c r="C346" i="3"/>
  <c r="C345" i="3"/>
  <c r="C344" i="3"/>
  <c r="C343" i="3"/>
  <c r="C342" i="3"/>
  <c r="C341" i="3"/>
  <c r="C340" i="3"/>
  <c r="C339" i="3"/>
  <c r="C338" i="3"/>
  <c r="C337" i="3"/>
  <c r="C336" i="3"/>
  <c r="C335" i="3"/>
  <c r="C334" i="3"/>
  <c r="C333" i="3"/>
  <c r="C332" i="3"/>
  <c r="C331" i="3"/>
  <c r="C330" i="3"/>
  <c r="C329" i="3"/>
  <c r="C328" i="3"/>
  <c r="C327" i="3"/>
  <c r="C326" i="3"/>
  <c r="C325" i="3"/>
  <c r="C324" i="3"/>
  <c r="C323" i="3"/>
  <c r="C322" i="3"/>
  <c r="C321" i="3"/>
  <c r="C320" i="3"/>
  <c r="C319" i="3"/>
  <c r="C318" i="3"/>
  <c r="C317" i="3"/>
  <c r="C316" i="3"/>
  <c r="C315" i="3"/>
  <c r="C314" i="3"/>
  <c r="C313" i="3"/>
  <c r="C312" i="3"/>
  <c r="C311" i="3"/>
  <c r="C310" i="3"/>
  <c r="C309" i="3"/>
  <c r="C308" i="3"/>
  <c r="C307" i="3"/>
  <c r="C306" i="3"/>
  <c r="C305" i="3"/>
  <c r="C304" i="3"/>
  <c r="C303" i="3"/>
  <c r="C302" i="3"/>
  <c r="C301" i="3"/>
  <c r="C300" i="3"/>
  <c r="C299" i="3"/>
  <c r="C298" i="3"/>
  <c r="C297"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B756" i="3"/>
  <c r="B755" i="3"/>
  <c r="B754" i="3"/>
  <c r="B753" i="3"/>
  <c r="B752" i="3"/>
  <c r="B751" i="3"/>
  <c r="B750" i="3"/>
  <c r="B749" i="3"/>
  <c r="B748" i="3"/>
  <c r="B747" i="3"/>
  <c r="B746" i="3"/>
  <c r="B745" i="3"/>
  <c r="B744" i="3"/>
  <c r="B743" i="3"/>
  <c r="B742" i="3"/>
  <c r="B741" i="3"/>
  <c r="B740" i="3"/>
  <c r="B739" i="3"/>
  <c r="B738" i="3"/>
  <c r="B737" i="3"/>
  <c r="B736" i="3"/>
  <c r="B735" i="3"/>
  <c r="B734" i="3"/>
  <c r="B733" i="3"/>
  <c r="B732" i="3"/>
  <c r="B731" i="3"/>
  <c r="B730" i="3"/>
  <c r="B729" i="3"/>
  <c r="B728" i="3"/>
  <c r="B727" i="3"/>
  <c r="B726" i="3"/>
  <c r="B725" i="3"/>
  <c r="B724" i="3"/>
  <c r="B723" i="3"/>
  <c r="B722" i="3"/>
  <c r="B721" i="3"/>
  <c r="B720" i="3"/>
  <c r="B719" i="3"/>
  <c r="B718" i="3"/>
  <c r="B717" i="3"/>
  <c r="B716" i="3"/>
  <c r="B715" i="3"/>
  <c r="B714" i="3"/>
  <c r="B713" i="3"/>
  <c r="B712" i="3"/>
  <c r="B711" i="3"/>
  <c r="B710" i="3"/>
  <c r="B709" i="3"/>
  <c r="B708" i="3"/>
  <c r="B707" i="3"/>
  <c r="B706" i="3"/>
  <c r="B705" i="3"/>
  <c r="B704" i="3"/>
  <c r="B703" i="3"/>
  <c r="B702" i="3"/>
  <c r="B701" i="3"/>
  <c r="B700" i="3"/>
  <c r="B699" i="3"/>
  <c r="B698" i="3"/>
  <c r="B697" i="3"/>
  <c r="B696" i="3"/>
  <c r="B695" i="3"/>
  <c r="B694" i="3"/>
  <c r="B693" i="3"/>
  <c r="B692" i="3"/>
  <c r="B691" i="3"/>
  <c r="B690" i="3"/>
  <c r="B689" i="3"/>
  <c r="B688" i="3"/>
  <c r="B687" i="3"/>
  <c r="B686" i="3"/>
  <c r="B685" i="3"/>
  <c r="B684" i="3"/>
  <c r="B683" i="3"/>
  <c r="B682" i="3"/>
  <c r="B681" i="3"/>
  <c r="B680" i="3"/>
  <c r="B679" i="3"/>
  <c r="B678" i="3"/>
  <c r="B677" i="3"/>
  <c r="B676" i="3"/>
  <c r="B675" i="3"/>
  <c r="B674" i="3"/>
  <c r="B673" i="3"/>
  <c r="B672" i="3"/>
  <c r="B671" i="3"/>
  <c r="B670" i="3"/>
  <c r="B669" i="3"/>
  <c r="B668" i="3"/>
  <c r="B667" i="3"/>
  <c r="B666" i="3"/>
  <c r="B665" i="3"/>
  <c r="B664" i="3"/>
  <c r="B663" i="3"/>
  <c r="B662" i="3"/>
  <c r="B661" i="3"/>
  <c r="B660" i="3"/>
  <c r="B659" i="3"/>
  <c r="B658" i="3"/>
  <c r="B657" i="3"/>
  <c r="B656" i="3"/>
  <c r="B655" i="3"/>
  <c r="B654" i="3"/>
  <c r="B653" i="3"/>
  <c r="B652" i="3"/>
  <c r="B651" i="3"/>
  <c r="B650" i="3"/>
  <c r="B649" i="3"/>
  <c r="B648" i="3"/>
  <c r="B647" i="3"/>
  <c r="B646" i="3"/>
  <c r="B645" i="3"/>
  <c r="B644" i="3"/>
  <c r="B643" i="3"/>
  <c r="B642" i="3"/>
  <c r="B641" i="3"/>
  <c r="B640" i="3"/>
  <c r="B639" i="3"/>
  <c r="B638" i="3"/>
  <c r="B637" i="3"/>
  <c r="B636" i="3"/>
  <c r="B635" i="3"/>
  <c r="B634" i="3"/>
  <c r="B633" i="3"/>
  <c r="B632" i="3"/>
  <c r="B631" i="3"/>
  <c r="B630" i="3"/>
  <c r="B629" i="3"/>
  <c r="B628" i="3"/>
  <c r="B627" i="3"/>
  <c r="B626" i="3"/>
  <c r="B625" i="3"/>
  <c r="B624" i="3"/>
  <c r="B623" i="3"/>
  <c r="B622" i="3"/>
  <c r="B621" i="3"/>
  <c r="B620" i="3"/>
  <c r="B619" i="3"/>
  <c r="B618" i="3"/>
  <c r="B617" i="3"/>
  <c r="B616" i="3"/>
  <c r="B615" i="3"/>
  <c r="B614" i="3"/>
  <c r="B613" i="3"/>
  <c r="B612" i="3"/>
  <c r="B611" i="3"/>
  <c r="B610" i="3"/>
  <c r="B609" i="3"/>
  <c r="B608" i="3"/>
  <c r="B607" i="3"/>
  <c r="B606" i="3"/>
  <c r="B605" i="3"/>
  <c r="B604" i="3"/>
  <c r="B603" i="3"/>
  <c r="B602" i="3"/>
  <c r="B601" i="3"/>
  <c r="B600" i="3"/>
  <c r="B599" i="3"/>
  <c r="B598" i="3"/>
  <c r="B597" i="3"/>
  <c r="B596" i="3"/>
  <c r="B595" i="3"/>
  <c r="B594" i="3"/>
  <c r="B593" i="3"/>
  <c r="B592" i="3"/>
  <c r="B591" i="3"/>
  <c r="B590" i="3"/>
  <c r="B589" i="3"/>
  <c r="B588" i="3"/>
  <c r="B587" i="3"/>
  <c r="B586" i="3"/>
  <c r="B585" i="3"/>
  <c r="B584" i="3"/>
  <c r="B583" i="3"/>
  <c r="B582" i="3"/>
  <c r="B581" i="3"/>
  <c r="B580" i="3"/>
  <c r="B579" i="3"/>
  <c r="B578" i="3"/>
  <c r="B577" i="3"/>
  <c r="B576" i="3"/>
  <c r="B575" i="3"/>
  <c r="B574" i="3"/>
  <c r="B573" i="3"/>
  <c r="B572" i="3"/>
  <c r="B571" i="3"/>
  <c r="B570" i="3"/>
  <c r="B569" i="3"/>
  <c r="B568" i="3"/>
  <c r="B567" i="3"/>
  <c r="B566" i="3"/>
  <c r="B565" i="3"/>
  <c r="B564" i="3"/>
  <c r="B563" i="3"/>
  <c r="B562" i="3"/>
  <c r="B561" i="3"/>
  <c r="B560" i="3"/>
  <c r="B559" i="3"/>
  <c r="B558" i="3"/>
  <c r="B557" i="3"/>
  <c r="B556" i="3"/>
  <c r="B555" i="3"/>
  <c r="B554" i="3"/>
  <c r="B553" i="3"/>
  <c r="B552" i="3"/>
  <c r="B551" i="3"/>
  <c r="B550" i="3"/>
  <c r="B549" i="3"/>
  <c r="B548" i="3"/>
  <c r="B547" i="3"/>
  <c r="B546" i="3"/>
  <c r="B545" i="3"/>
  <c r="B544" i="3"/>
  <c r="B543" i="3"/>
  <c r="B542" i="3"/>
  <c r="B541" i="3"/>
  <c r="B540" i="3"/>
  <c r="B539" i="3"/>
  <c r="B538" i="3"/>
  <c r="B537" i="3"/>
  <c r="B536" i="3"/>
  <c r="B535" i="3"/>
  <c r="B534" i="3"/>
  <c r="B533" i="3"/>
  <c r="B532" i="3"/>
  <c r="B531" i="3"/>
  <c r="B530" i="3"/>
  <c r="B529" i="3"/>
  <c r="B528" i="3"/>
  <c r="B527" i="3"/>
  <c r="B526" i="3"/>
  <c r="B525" i="3"/>
  <c r="B524" i="3"/>
  <c r="B523" i="3"/>
  <c r="B522" i="3"/>
  <c r="B521" i="3"/>
  <c r="B520" i="3"/>
  <c r="B519" i="3"/>
  <c r="B518" i="3"/>
  <c r="B517" i="3"/>
  <c r="B516" i="3"/>
  <c r="B515" i="3"/>
  <c r="B514" i="3"/>
  <c r="B513" i="3"/>
  <c r="B512" i="3"/>
  <c r="B511" i="3"/>
  <c r="B510" i="3"/>
  <c r="B509" i="3"/>
  <c r="B508" i="3"/>
  <c r="B507" i="3"/>
  <c r="B506" i="3"/>
  <c r="B505" i="3"/>
  <c r="B504" i="3"/>
  <c r="B503" i="3"/>
  <c r="B502" i="3"/>
  <c r="B501" i="3"/>
  <c r="B500" i="3"/>
  <c r="B499" i="3"/>
  <c r="B498" i="3"/>
  <c r="B497" i="3"/>
  <c r="B496" i="3"/>
  <c r="B495" i="3"/>
  <c r="B494" i="3"/>
  <c r="B493" i="3"/>
  <c r="B492" i="3"/>
  <c r="B491" i="3"/>
  <c r="B490" i="3"/>
  <c r="B489" i="3"/>
  <c r="B488" i="3"/>
  <c r="B487" i="3"/>
  <c r="B486" i="3"/>
  <c r="B485" i="3"/>
  <c r="B484" i="3"/>
  <c r="B483" i="3"/>
  <c r="B482" i="3"/>
  <c r="B481" i="3"/>
  <c r="B480" i="3"/>
  <c r="B479" i="3"/>
  <c r="B478" i="3"/>
  <c r="B477" i="3"/>
  <c r="B476" i="3"/>
  <c r="B475" i="3"/>
  <c r="B474" i="3"/>
  <c r="B473" i="3"/>
  <c r="B472" i="3"/>
  <c r="B471" i="3"/>
  <c r="B470" i="3"/>
  <c r="B469" i="3"/>
  <c r="B468" i="3"/>
  <c r="B467" i="3"/>
  <c r="B466" i="3"/>
  <c r="B465" i="3"/>
  <c r="B464" i="3"/>
  <c r="B463" i="3"/>
  <c r="B462" i="3"/>
  <c r="B461" i="3"/>
  <c r="B460" i="3"/>
  <c r="B459" i="3"/>
  <c r="B458" i="3"/>
  <c r="B457" i="3"/>
  <c r="B456" i="3"/>
  <c r="B455" i="3"/>
  <c r="B454" i="3"/>
  <c r="B453" i="3"/>
  <c r="B452" i="3"/>
  <c r="B451" i="3"/>
  <c r="B450" i="3"/>
  <c r="B449" i="3"/>
  <c r="B448" i="3"/>
  <c r="B447" i="3"/>
  <c r="B446" i="3"/>
  <c r="B445" i="3"/>
  <c r="B444" i="3"/>
  <c r="B443" i="3"/>
  <c r="B442" i="3"/>
  <c r="B441" i="3"/>
  <c r="B440" i="3"/>
  <c r="B439" i="3"/>
  <c r="B438" i="3"/>
  <c r="B437" i="3"/>
  <c r="B436" i="3"/>
  <c r="B435" i="3"/>
  <c r="B434" i="3"/>
  <c r="B433" i="3"/>
  <c r="B432" i="3"/>
  <c r="B431" i="3"/>
  <c r="B430" i="3"/>
  <c r="B429" i="3"/>
  <c r="B428" i="3"/>
  <c r="B427" i="3"/>
  <c r="B426" i="3"/>
  <c r="B425" i="3"/>
  <c r="B424" i="3"/>
  <c r="B423" i="3"/>
  <c r="B422" i="3"/>
  <c r="B421" i="3"/>
  <c r="B420" i="3"/>
  <c r="B419" i="3"/>
  <c r="B418" i="3"/>
  <c r="B417" i="3"/>
  <c r="B416" i="3"/>
  <c r="B415" i="3"/>
  <c r="B414" i="3"/>
  <c r="B413" i="3"/>
  <c r="B412" i="3"/>
  <c r="B411" i="3"/>
  <c r="B410" i="3"/>
  <c r="B409" i="3"/>
  <c r="B408" i="3"/>
  <c r="B407" i="3"/>
  <c r="B406" i="3"/>
  <c r="B405" i="3"/>
  <c r="B404" i="3"/>
  <c r="B403" i="3"/>
  <c r="B402" i="3"/>
  <c r="B401" i="3"/>
  <c r="B400" i="3"/>
  <c r="B399" i="3"/>
  <c r="B398" i="3"/>
  <c r="B397" i="3"/>
  <c r="B396" i="3"/>
  <c r="B395" i="3"/>
  <c r="B394" i="3"/>
  <c r="B393" i="3"/>
  <c r="B392" i="3"/>
  <c r="B391" i="3"/>
  <c r="B390" i="3"/>
  <c r="B389" i="3"/>
  <c r="B388" i="3"/>
  <c r="B387" i="3"/>
  <c r="B386" i="3"/>
  <c r="B385" i="3"/>
  <c r="B384" i="3"/>
  <c r="B383" i="3"/>
  <c r="B382" i="3"/>
  <c r="B381" i="3"/>
  <c r="B380" i="3"/>
  <c r="B379" i="3"/>
  <c r="B378" i="3"/>
  <c r="B377" i="3"/>
  <c r="B376" i="3"/>
  <c r="B375" i="3"/>
  <c r="B374" i="3"/>
  <c r="B373" i="3"/>
  <c r="B372" i="3"/>
  <c r="B371" i="3"/>
  <c r="B370" i="3"/>
  <c r="B369" i="3"/>
  <c r="B368" i="3"/>
  <c r="B367" i="3"/>
  <c r="B366" i="3"/>
  <c r="B365" i="3"/>
  <c r="B364" i="3"/>
  <c r="B363" i="3"/>
  <c r="B362" i="3"/>
  <c r="B361" i="3"/>
  <c r="B360" i="3"/>
  <c r="B359" i="3"/>
  <c r="B358" i="3"/>
  <c r="B357" i="3"/>
  <c r="B356" i="3"/>
  <c r="B355" i="3"/>
  <c r="B354" i="3"/>
  <c r="B353" i="3"/>
  <c r="B352" i="3"/>
  <c r="B351" i="3"/>
  <c r="B350" i="3"/>
  <c r="B349" i="3"/>
  <c r="B348" i="3"/>
  <c r="B347" i="3"/>
  <c r="B346" i="3"/>
  <c r="B345" i="3"/>
  <c r="B344" i="3"/>
  <c r="B343" i="3"/>
  <c r="B342" i="3"/>
  <c r="B341" i="3"/>
  <c r="B340" i="3"/>
  <c r="B339" i="3"/>
  <c r="B338" i="3"/>
  <c r="B337" i="3"/>
  <c r="B336" i="3"/>
  <c r="B335" i="3"/>
  <c r="B334" i="3"/>
  <c r="B333" i="3"/>
  <c r="B332" i="3"/>
  <c r="B331" i="3"/>
  <c r="B330" i="3"/>
  <c r="B329" i="3"/>
  <c r="B328" i="3"/>
  <c r="B327" i="3"/>
  <c r="B326" i="3"/>
  <c r="B325" i="3"/>
  <c r="B324" i="3"/>
  <c r="B323" i="3"/>
  <c r="B322" i="3"/>
  <c r="B321" i="3"/>
  <c r="B320" i="3"/>
  <c r="B319" i="3"/>
  <c r="B318" i="3"/>
  <c r="B317" i="3"/>
  <c r="B316" i="3"/>
  <c r="B315" i="3"/>
  <c r="B314" i="3"/>
  <c r="B313" i="3"/>
  <c r="B312" i="3"/>
  <c r="B311" i="3"/>
  <c r="B310" i="3"/>
  <c r="B309" i="3"/>
  <c r="B308" i="3"/>
  <c r="B307" i="3"/>
  <c r="B306" i="3"/>
  <c r="B305" i="3"/>
  <c r="B304" i="3"/>
  <c r="B303" i="3"/>
  <c r="B302" i="3"/>
  <c r="B301" i="3"/>
  <c r="B300" i="3"/>
  <c r="B299" i="3"/>
  <c r="B298" i="3"/>
  <c r="B297" i="3"/>
  <c r="B296" i="3"/>
  <c r="B295" i="3"/>
  <c r="B294" i="3"/>
  <c r="B293" i="3"/>
  <c r="B292" i="3"/>
  <c r="B291" i="3"/>
  <c r="B290" i="3"/>
  <c r="B289" i="3"/>
  <c r="B288" i="3"/>
  <c r="B287" i="3"/>
  <c r="B286" i="3"/>
  <c r="B285" i="3"/>
  <c r="B284" i="3"/>
  <c r="B283" i="3"/>
  <c r="B282" i="3"/>
  <c r="B281" i="3"/>
  <c r="B280" i="3"/>
  <c r="B279" i="3"/>
  <c r="B278" i="3"/>
  <c r="B277" i="3"/>
  <c r="B276" i="3"/>
  <c r="B275" i="3"/>
  <c r="B274" i="3"/>
  <c r="B273" i="3"/>
  <c r="B272" i="3"/>
  <c r="B271" i="3"/>
  <c r="B270" i="3"/>
  <c r="B269" i="3"/>
  <c r="B268" i="3"/>
  <c r="B267" i="3"/>
  <c r="B266" i="3"/>
  <c r="B265" i="3"/>
  <c r="B264" i="3"/>
  <c r="B263" i="3"/>
  <c r="B262" i="3"/>
  <c r="B261" i="3"/>
  <c r="B260" i="3"/>
  <c r="B259" i="3"/>
  <c r="B258" i="3"/>
  <c r="B257" i="3"/>
  <c r="B256" i="3"/>
  <c r="B255" i="3"/>
  <c r="B254" i="3"/>
  <c r="B253" i="3"/>
  <c r="B252" i="3"/>
  <c r="B251" i="3"/>
  <c r="B250" i="3"/>
  <c r="B249" i="3"/>
  <c r="B248" i="3"/>
  <c r="B247" i="3"/>
  <c r="B246" i="3"/>
  <c r="B245" i="3"/>
  <c r="B244" i="3"/>
  <c r="B243" i="3"/>
  <c r="B242" i="3"/>
  <c r="B241" i="3"/>
  <c r="B240" i="3"/>
  <c r="B239" i="3"/>
  <c r="B238" i="3"/>
  <c r="B237" i="3"/>
  <c r="B236" i="3"/>
  <c r="B235" i="3"/>
  <c r="B234" i="3"/>
  <c r="B233" i="3"/>
  <c r="B232" i="3"/>
  <c r="B231" i="3"/>
  <c r="B230"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F22" i="13" l="1"/>
  <c r="B11" i="3"/>
  <c r="E11" i="3"/>
  <c r="F4" i="8"/>
  <c r="F5" i="8"/>
  <c r="F6" i="8"/>
  <c r="F7" i="8"/>
  <c r="F8" i="8"/>
  <c r="F9" i="8"/>
  <c r="F10" i="8"/>
  <c r="F11" i="8"/>
  <c r="F12" i="8"/>
  <c r="F13" i="8"/>
  <c r="H17" i="12"/>
  <c r="I17" i="12"/>
  <c r="J17" i="12"/>
  <c r="K17" i="12"/>
  <c r="H18" i="12"/>
  <c r="I18" i="12"/>
  <c r="J18" i="12"/>
  <c r="K18" i="12"/>
  <c r="H19" i="12"/>
  <c r="I19" i="12"/>
  <c r="J19" i="12"/>
  <c r="K19" i="12"/>
  <c r="H20" i="12"/>
  <c r="I20" i="12"/>
  <c r="J20" i="12"/>
  <c r="K20" i="12"/>
  <c r="H21" i="12"/>
  <c r="I21" i="12"/>
  <c r="J21" i="12"/>
  <c r="K21" i="12"/>
  <c r="H22" i="12"/>
  <c r="I22" i="12"/>
  <c r="J22" i="12"/>
  <c r="K22" i="12"/>
  <c r="K26" i="12"/>
  <c r="J26" i="12"/>
  <c r="I26" i="12"/>
  <c r="H26" i="12"/>
  <c r="K25" i="12"/>
  <c r="J25" i="12"/>
  <c r="I25" i="12"/>
  <c r="H25" i="12"/>
  <c r="K24" i="12"/>
  <c r="J24" i="12"/>
  <c r="I24" i="12"/>
  <c r="H24" i="12"/>
  <c r="K23" i="12"/>
  <c r="J23" i="12"/>
  <c r="I23" i="12"/>
  <c r="H23" i="12"/>
  <c r="M10" i="3"/>
  <c r="L10" i="3"/>
  <c r="K10" i="3"/>
  <c r="J10" i="3"/>
  <c r="K5" i="3"/>
  <c r="C9" i="3" s="1"/>
  <c r="L5" i="3"/>
  <c r="D9" i="3" s="1"/>
  <c r="M5" i="3"/>
  <c r="E9" i="3" s="1"/>
  <c r="J5" i="3"/>
  <c r="B9" i="3" s="1"/>
  <c r="J7" i="12"/>
  <c r="I7" i="12"/>
  <c r="C4" i="3"/>
  <c r="B4" i="3"/>
  <c r="C3" i="3"/>
  <c r="C10" i="3" s="1"/>
  <c r="D3" i="3"/>
  <c r="D10" i="3" s="1"/>
  <c r="E3" i="3"/>
  <c r="E10" i="3" s="1"/>
  <c r="B3" i="3"/>
  <c r="B10" i="3" s="1"/>
  <c r="R217" i="3"/>
  <c r="C11" i="3" l="1"/>
  <c r="F23" i="13"/>
  <c r="D11" i="3"/>
  <c r="F24" i="13"/>
  <c r="D12" i="3"/>
  <c r="C12" i="3"/>
  <c r="B12" i="3"/>
  <c r="E12" i="3"/>
  <c r="B9" i="12"/>
  <c r="B10" i="12" s="1"/>
  <c r="B16" i="12" s="1"/>
  <c r="B11" i="12"/>
  <c r="B18" i="12"/>
  <c r="I8" i="12"/>
  <c r="J8" i="12"/>
  <c r="K8" i="12"/>
  <c r="H8" i="12"/>
  <c r="C13" i="3" l="1"/>
  <c r="C14" i="3" s="1"/>
  <c r="C296" i="3"/>
  <c r="C295" i="3"/>
  <c r="C294" i="3"/>
  <c r="C293" i="3"/>
  <c r="C292" i="3"/>
  <c r="C29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D13" i="3"/>
  <c r="D14" i="3" s="1"/>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E13" i="3"/>
  <c r="E14" i="3" s="1"/>
  <c r="E742" i="3"/>
  <c r="E734" i="3"/>
  <c r="E718" i="3"/>
  <c r="E710" i="3"/>
  <c r="E702" i="3"/>
  <c r="E694" i="3"/>
  <c r="E686" i="3"/>
  <c r="E678" i="3"/>
  <c r="E670" i="3"/>
  <c r="E662" i="3"/>
  <c r="E654" i="3"/>
  <c r="E646" i="3"/>
  <c r="E638" i="3"/>
  <c r="E630" i="3"/>
  <c r="E622" i="3"/>
  <c r="E614" i="3"/>
  <c r="E606" i="3"/>
  <c r="E598" i="3"/>
  <c r="E590" i="3"/>
  <c r="E582" i="3"/>
  <c r="E574" i="3"/>
  <c r="E566" i="3"/>
  <c r="E558" i="3"/>
  <c r="E550" i="3"/>
  <c r="E741" i="3"/>
  <c r="E733" i="3"/>
  <c r="E725" i="3"/>
  <c r="E717" i="3"/>
  <c r="E709" i="3"/>
  <c r="E701" i="3"/>
  <c r="E693" i="3"/>
  <c r="E685" i="3"/>
  <c r="E677" i="3"/>
  <c r="E669" i="3"/>
  <c r="E661" i="3"/>
  <c r="E653" i="3"/>
  <c r="E645" i="3"/>
  <c r="E637" i="3"/>
  <c r="E629" i="3"/>
  <c r="E621" i="3"/>
  <c r="E613" i="3"/>
  <c r="E605" i="3"/>
  <c r="E597" i="3"/>
  <c r="E589" i="3"/>
  <c r="E581" i="3"/>
  <c r="E573" i="3"/>
  <c r="E565" i="3"/>
  <c r="E557" i="3"/>
  <c r="E549" i="3"/>
  <c r="E541" i="3"/>
  <c r="E533" i="3"/>
  <c r="E525" i="3"/>
  <c r="E517" i="3"/>
  <c r="E509" i="3"/>
  <c r="E740" i="3"/>
  <c r="E732" i="3"/>
  <c r="E724" i="3"/>
  <c r="E716" i="3"/>
  <c r="E708" i="3"/>
  <c r="E700" i="3"/>
  <c r="E692" i="3"/>
  <c r="E684" i="3"/>
  <c r="E676" i="3"/>
  <c r="E668" i="3"/>
  <c r="E660" i="3"/>
  <c r="E652" i="3"/>
  <c r="E644" i="3"/>
  <c r="E636" i="3"/>
  <c r="E628" i="3"/>
  <c r="E620" i="3"/>
  <c r="E612" i="3"/>
  <c r="E604" i="3"/>
  <c r="E596" i="3"/>
  <c r="E588" i="3"/>
  <c r="E580" i="3"/>
  <c r="E572" i="3"/>
  <c r="E564" i="3"/>
  <c r="E556" i="3"/>
  <c r="E548" i="3"/>
  <c r="E540" i="3"/>
  <c r="E532" i="3"/>
  <c r="E524" i="3"/>
  <c r="E516" i="3"/>
  <c r="E508" i="3"/>
  <c r="E500" i="3"/>
  <c r="E492" i="3"/>
  <c r="E484" i="3"/>
  <c r="E476" i="3"/>
  <c r="E468" i="3"/>
  <c r="E743" i="3"/>
  <c r="E711" i="3"/>
  <c r="E703" i="3"/>
  <c r="E679" i="3"/>
  <c r="E663" i="3"/>
  <c r="E639" i="3"/>
  <c r="E615" i="3"/>
  <c r="E599" i="3"/>
  <c r="E575" i="3"/>
  <c r="E551" i="3"/>
  <c r="E519" i="3"/>
  <c r="E495" i="3"/>
  <c r="E463" i="3"/>
  <c r="E534" i="3"/>
  <c r="E510" i="3"/>
  <c r="E494" i="3"/>
  <c r="E462" i="3"/>
  <c r="E501" i="3"/>
  <c r="E485" i="3"/>
  <c r="E477" i="3"/>
  <c r="E469" i="3"/>
  <c r="E739" i="3"/>
  <c r="E731" i="3"/>
  <c r="E723" i="3"/>
  <c r="E715" i="3"/>
  <c r="E707" i="3"/>
  <c r="E699" i="3"/>
  <c r="E691" i="3"/>
  <c r="E683" i="3"/>
  <c r="E675" i="3"/>
  <c r="E667" i="3"/>
  <c r="E659" i="3"/>
  <c r="E651" i="3"/>
  <c r="E643" i="3"/>
  <c r="E635" i="3"/>
  <c r="E627" i="3"/>
  <c r="E619" i="3"/>
  <c r="E611" i="3"/>
  <c r="E603" i="3"/>
  <c r="E595" i="3"/>
  <c r="E587" i="3"/>
  <c r="E579" i="3"/>
  <c r="E571" i="3"/>
  <c r="E563" i="3"/>
  <c r="E555" i="3"/>
  <c r="E547" i="3"/>
  <c r="E539" i="3"/>
  <c r="E531" i="3"/>
  <c r="E523" i="3"/>
  <c r="E515" i="3"/>
  <c r="E507" i="3"/>
  <c r="E499" i="3"/>
  <c r="E491" i="3"/>
  <c r="E483" i="3"/>
  <c r="E475" i="3"/>
  <c r="E467" i="3"/>
  <c r="E735" i="3"/>
  <c r="E655" i="3"/>
  <c r="E631" i="3"/>
  <c r="E607" i="3"/>
  <c r="E583" i="3"/>
  <c r="E543" i="3"/>
  <c r="E511" i="3"/>
  <c r="E487" i="3"/>
  <c r="E526" i="3"/>
  <c r="E478" i="3"/>
  <c r="E493" i="3"/>
  <c r="E746" i="3"/>
  <c r="E738" i="3"/>
  <c r="E730" i="3"/>
  <c r="E722" i="3"/>
  <c r="E714" i="3"/>
  <c r="E706" i="3"/>
  <c r="E698" i="3"/>
  <c r="E690" i="3"/>
  <c r="E682" i="3"/>
  <c r="E674" i="3"/>
  <c r="E666" i="3"/>
  <c r="E658" i="3"/>
  <c r="E650" i="3"/>
  <c r="E642" i="3"/>
  <c r="E634" i="3"/>
  <c r="E626" i="3"/>
  <c r="E618" i="3"/>
  <c r="E610" i="3"/>
  <c r="E602" i="3"/>
  <c r="E594" i="3"/>
  <c r="E586" i="3"/>
  <c r="E578" i="3"/>
  <c r="E570" i="3"/>
  <c r="E562" i="3"/>
  <c r="E554" i="3"/>
  <c r="E546" i="3"/>
  <c r="E538" i="3"/>
  <c r="E530" i="3"/>
  <c r="E522" i="3"/>
  <c r="E514" i="3"/>
  <c r="E506" i="3"/>
  <c r="E498" i="3"/>
  <c r="E490" i="3"/>
  <c r="E482" i="3"/>
  <c r="E474" i="3"/>
  <c r="E466" i="3"/>
  <c r="E719" i="3"/>
  <c r="E695" i="3"/>
  <c r="E687" i="3"/>
  <c r="E671" i="3"/>
  <c r="E647" i="3"/>
  <c r="E623" i="3"/>
  <c r="E591" i="3"/>
  <c r="E567" i="3"/>
  <c r="E559" i="3"/>
  <c r="E527" i="3"/>
  <c r="E503" i="3"/>
  <c r="E471" i="3"/>
  <c r="E542" i="3"/>
  <c r="E502" i="3"/>
  <c r="E486" i="3"/>
  <c r="E470" i="3"/>
  <c r="E745" i="3"/>
  <c r="E737" i="3"/>
  <c r="E729" i="3"/>
  <c r="E721" i="3"/>
  <c r="E713" i="3"/>
  <c r="E705" i="3"/>
  <c r="E697" i="3"/>
  <c r="E689" i="3"/>
  <c r="E681" i="3"/>
  <c r="E673" i="3"/>
  <c r="E665" i="3"/>
  <c r="E657" i="3"/>
  <c r="E649" i="3"/>
  <c r="E641" i="3"/>
  <c r="E633" i="3"/>
  <c r="E625" i="3"/>
  <c r="E617" i="3"/>
  <c r="E609" i="3"/>
  <c r="E601" i="3"/>
  <c r="E593" i="3"/>
  <c r="E585" i="3"/>
  <c r="E577" i="3"/>
  <c r="E569" i="3"/>
  <c r="E561" i="3"/>
  <c r="E553" i="3"/>
  <c r="E545" i="3"/>
  <c r="E537" i="3"/>
  <c r="E529" i="3"/>
  <c r="E521" i="3"/>
  <c r="E513" i="3"/>
  <c r="E505" i="3"/>
  <c r="E497" i="3"/>
  <c r="E489" i="3"/>
  <c r="E481" i="3"/>
  <c r="E473" i="3"/>
  <c r="E465" i="3"/>
  <c r="E727" i="3"/>
  <c r="E535" i="3"/>
  <c r="E479" i="3"/>
  <c r="E518" i="3"/>
  <c r="E744" i="3"/>
  <c r="E736" i="3"/>
  <c r="E728" i="3"/>
  <c r="E720" i="3"/>
  <c r="E712" i="3"/>
  <c r="E704" i="3"/>
  <c r="E696" i="3"/>
  <c r="E688" i="3"/>
  <c r="E680" i="3"/>
  <c r="E672" i="3"/>
  <c r="E664" i="3"/>
  <c r="E656" i="3"/>
  <c r="E648" i="3"/>
  <c r="E640" i="3"/>
  <c r="E632" i="3"/>
  <c r="E624" i="3"/>
  <c r="E616" i="3"/>
  <c r="E608" i="3"/>
  <c r="E600" i="3"/>
  <c r="E592" i="3"/>
  <c r="E584" i="3"/>
  <c r="E576" i="3"/>
  <c r="E568" i="3"/>
  <c r="E560" i="3"/>
  <c r="E552" i="3"/>
  <c r="E544" i="3"/>
  <c r="E536" i="3"/>
  <c r="E528" i="3"/>
  <c r="E520" i="3"/>
  <c r="E512" i="3"/>
  <c r="E504" i="3"/>
  <c r="E496" i="3"/>
  <c r="E488" i="3"/>
  <c r="E480" i="3"/>
  <c r="E472" i="3"/>
  <c r="E464" i="3"/>
  <c r="B13" i="3"/>
  <c r="B19" i="12"/>
  <c r="A12" i="9"/>
  <c r="A11" i="9"/>
  <c r="E726" i="3" l="1"/>
  <c r="K767" i="12"/>
  <c r="E754" i="8" s="1"/>
  <c r="J767" i="12"/>
  <c r="D754" i="8" s="1"/>
  <c r="I767" i="12"/>
  <c r="C754" i="8" s="1"/>
  <c r="H767" i="12"/>
  <c r="K766" i="12"/>
  <c r="E753" i="8" s="1"/>
  <c r="J766" i="12"/>
  <c r="D753" i="8" s="1"/>
  <c r="I766" i="12"/>
  <c r="C753" i="8" s="1"/>
  <c r="H766" i="12"/>
  <c r="K765" i="12"/>
  <c r="E752" i="8" s="1"/>
  <c r="J765" i="12"/>
  <c r="D752" i="8" s="1"/>
  <c r="I765" i="12"/>
  <c r="C752" i="8" s="1"/>
  <c r="H765" i="12"/>
  <c r="K764" i="12"/>
  <c r="E751" i="8" s="1"/>
  <c r="J764" i="12"/>
  <c r="D751" i="8" s="1"/>
  <c r="I764" i="12"/>
  <c r="C751" i="8" s="1"/>
  <c r="H764" i="12"/>
  <c r="K763" i="12"/>
  <c r="E750" i="8" s="1"/>
  <c r="J763" i="12"/>
  <c r="D750" i="8" s="1"/>
  <c r="I763" i="12"/>
  <c r="C750" i="8" s="1"/>
  <c r="H763" i="12"/>
  <c r="K762" i="12"/>
  <c r="E749" i="8" s="1"/>
  <c r="J762" i="12"/>
  <c r="D749" i="8" s="1"/>
  <c r="I762" i="12"/>
  <c r="C749" i="8" s="1"/>
  <c r="H762" i="12"/>
  <c r="K761" i="12"/>
  <c r="E748" i="8" s="1"/>
  <c r="J761" i="12"/>
  <c r="D748" i="8" s="1"/>
  <c r="I761" i="12"/>
  <c r="C748" i="8" s="1"/>
  <c r="H761" i="12"/>
  <c r="K760" i="12"/>
  <c r="E747" i="8" s="1"/>
  <c r="J760" i="12"/>
  <c r="D747" i="8" s="1"/>
  <c r="I760" i="12"/>
  <c r="C747" i="8" s="1"/>
  <c r="H760" i="12"/>
  <c r="K759" i="12"/>
  <c r="E746" i="8" s="1"/>
  <c r="J759" i="12"/>
  <c r="D746" i="8" s="1"/>
  <c r="I759" i="12"/>
  <c r="C746" i="8" s="1"/>
  <c r="H759" i="12"/>
  <c r="K758" i="12"/>
  <c r="E745" i="8" s="1"/>
  <c r="J758" i="12"/>
  <c r="D745" i="8" s="1"/>
  <c r="I758" i="12"/>
  <c r="C745" i="8" s="1"/>
  <c r="H758" i="12"/>
  <c r="K757" i="12"/>
  <c r="E744" i="8" s="1"/>
  <c r="J757" i="12"/>
  <c r="D744" i="8" s="1"/>
  <c r="I757" i="12"/>
  <c r="C744" i="8" s="1"/>
  <c r="H757" i="12"/>
  <c r="K756" i="12"/>
  <c r="E743" i="8" s="1"/>
  <c r="J756" i="12"/>
  <c r="D743" i="8" s="1"/>
  <c r="I756" i="12"/>
  <c r="C743" i="8" s="1"/>
  <c r="H756" i="12"/>
  <c r="K755" i="12"/>
  <c r="E742" i="8" s="1"/>
  <c r="J755" i="12"/>
  <c r="D742" i="8" s="1"/>
  <c r="I755" i="12"/>
  <c r="C742" i="8" s="1"/>
  <c r="H755" i="12"/>
  <c r="K754" i="12"/>
  <c r="E741" i="8" s="1"/>
  <c r="J754" i="12"/>
  <c r="D741" i="8" s="1"/>
  <c r="I754" i="12"/>
  <c r="C741" i="8" s="1"/>
  <c r="H754" i="12"/>
  <c r="K753" i="12"/>
  <c r="E740" i="8" s="1"/>
  <c r="J753" i="12"/>
  <c r="D740" i="8" s="1"/>
  <c r="I753" i="12"/>
  <c r="C740" i="8" s="1"/>
  <c r="H753" i="12"/>
  <c r="K752" i="12"/>
  <c r="E739" i="8" s="1"/>
  <c r="J752" i="12"/>
  <c r="D739" i="8" s="1"/>
  <c r="I752" i="12"/>
  <c r="C739" i="8" s="1"/>
  <c r="H752" i="12"/>
  <c r="K751" i="12"/>
  <c r="E738" i="8" s="1"/>
  <c r="J751" i="12"/>
  <c r="D738" i="8" s="1"/>
  <c r="I751" i="12"/>
  <c r="C738" i="8" s="1"/>
  <c r="H751" i="12"/>
  <c r="K750" i="12"/>
  <c r="E737" i="8" s="1"/>
  <c r="J750" i="12"/>
  <c r="D737" i="8" s="1"/>
  <c r="I750" i="12"/>
  <c r="C737" i="8" s="1"/>
  <c r="H750" i="12"/>
  <c r="K749" i="12"/>
  <c r="E736" i="8" s="1"/>
  <c r="J749" i="12"/>
  <c r="D736" i="8" s="1"/>
  <c r="I749" i="12"/>
  <c r="C736" i="8" s="1"/>
  <c r="H749" i="12"/>
  <c r="K748" i="12"/>
  <c r="E735" i="8" s="1"/>
  <c r="J748" i="12"/>
  <c r="D735" i="8" s="1"/>
  <c r="I748" i="12"/>
  <c r="C735" i="8" s="1"/>
  <c r="H748" i="12"/>
  <c r="K747" i="12"/>
  <c r="E734" i="8" s="1"/>
  <c r="J747" i="12"/>
  <c r="D734" i="8" s="1"/>
  <c r="I747" i="12"/>
  <c r="C734" i="8" s="1"/>
  <c r="H747" i="12"/>
  <c r="K746" i="12"/>
  <c r="E733" i="8" s="1"/>
  <c r="J746" i="12"/>
  <c r="D733" i="8" s="1"/>
  <c r="I746" i="12"/>
  <c r="C733" i="8" s="1"/>
  <c r="H746" i="12"/>
  <c r="K745" i="12"/>
  <c r="E732" i="8" s="1"/>
  <c r="J745" i="12"/>
  <c r="D732" i="8" s="1"/>
  <c r="I745" i="12"/>
  <c r="C732" i="8" s="1"/>
  <c r="H745" i="12"/>
  <c r="K744" i="12"/>
  <c r="E731" i="8" s="1"/>
  <c r="J744" i="12"/>
  <c r="D731" i="8" s="1"/>
  <c r="I744" i="12"/>
  <c r="C731" i="8" s="1"/>
  <c r="H744" i="12"/>
  <c r="K743" i="12"/>
  <c r="E730" i="8" s="1"/>
  <c r="J743" i="12"/>
  <c r="D730" i="8" s="1"/>
  <c r="I743" i="12"/>
  <c r="C730" i="8" s="1"/>
  <c r="H743" i="12"/>
  <c r="K742" i="12"/>
  <c r="E729" i="8" s="1"/>
  <c r="J742" i="12"/>
  <c r="D729" i="8" s="1"/>
  <c r="I742" i="12"/>
  <c r="C729" i="8" s="1"/>
  <c r="H742" i="12"/>
  <c r="K741" i="12"/>
  <c r="E728" i="8" s="1"/>
  <c r="J741" i="12"/>
  <c r="D728" i="8" s="1"/>
  <c r="I741" i="12"/>
  <c r="C728" i="8" s="1"/>
  <c r="H741" i="12"/>
  <c r="K740" i="12"/>
  <c r="E727" i="8" s="1"/>
  <c r="J740" i="12"/>
  <c r="D727" i="8" s="1"/>
  <c r="I740" i="12"/>
  <c r="C727" i="8" s="1"/>
  <c r="H740" i="12"/>
  <c r="K739" i="12"/>
  <c r="E726" i="8" s="1"/>
  <c r="J739" i="12"/>
  <c r="D726" i="8" s="1"/>
  <c r="I739" i="12"/>
  <c r="C726" i="8" s="1"/>
  <c r="H739" i="12"/>
  <c r="K738" i="12"/>
  <c r="E725" i="8" s="1"/>
  <c r="J738" i="12"/>
  <c r="D725" i="8" s="1"/>
  <c r="I738" i="12"/>
  <c r="C725" i="8" s="1"/>
  <c r="H738" i="12"/>
  <c r="K737" i="12"/>
  <c r="E724" i="8" s="1"/>
  <c r="J737" i="12"/>
  <c r="D724" i="8" s="1"/>
  <c r="I737" i="12"/>
  <c r="C724" i="8" s="1"/>
  <c r="H737" i="12"/>
  <c r="K736" i="12"/>
  <c r="E723" i="8" s="1"/>
  <c r="J736" i="12"/>
  <c r="D723" i="8" s="1"/>
  <c r="I736" i="12"/>
  <c r="C723" i="8" s="1"/>
  <c r="H736" i="12"/>
  <c r="K735" i="12"/>
  <c r="E722" i="8" s="1"/>
  <c r="J735" i="12"/>
  <c r="D722" i="8" s="1"/>
  <c r="I735" i="12"/>
  <c r="C722" i="8" s="1"/>
  <c r="H735" i="12"/>
  <c r="K734" i="12"/>
  <c r="E721" i="8" s="1"/>
  <c r="J734" i="12"/>
  <c r="D721" i="8" s="1"/>
  <c r="I734" i="12"/>
  <c r="C721" i="8" s="1"/>
  <c r="H734" i="12"/>
  <c r="K733" i="12"/>
  <c r="E720" i="8" s="1"/>
  <c r="J733" i="12"/>
  <c r="D720" i="8" s="1"/>
  <c r="I733" i="12"/>
  <c r="C720" i="8" s="1"/>
  <c r="H733" i="12"/>
  <c r="K732" i="12"/>
  <c r="E719" i="8" s="1"/>
  <c r="J732" i="12"/>
  <c r="D719" i="8" s="1"/>
  <c r="I732" i="12"/>
  <c r="C719" i="8" s="1"/>
  <c r="H732" i="12"/>
  <c r="K731" i="12"/>
  <c r="E718" i="8" s="1"/>
  <c r="J731" i="12"/>
  <c r="D718" i="8" s="1"/>
  <c r="I731" i="12"/>
  <c r="C718" i="8" s="1"/>
  <c r="H731" i="12"/>
  <c r="K730" i="12"/>
  <c r="E717" i="8" s="1"/>
  <c r="J730" i="12"/>
  <c r="D717" i="8" s="1"/>
  <c r="I730" i="12"/>
  <c r="C717" i="8" s="1"/>
  <c r="H730" i="12"/>
  <c r="K729" i="12"/>
  <c r="E716" i="8" s="1"/>
  <c r="J729" i="12"/>
  <c r="D716" i="8" s="1"/>
  <c r="I729" i="12"/>
  <c r="C716" i="8" s="1"/>
  <c r="H729" i="12"/>
  <c r="K728" i="12"/>
  <c r="E715" i="8" s="1"/>
  <c r="J728" i="12"/>
  <c r="D715" i="8" s="1"/>
  <c r="I728" i="12"/>
  <c r="C715" i="8" s="1"/>
  <c r="H728" i="12"/>
  <c r="K727" i="12"/>
  <c r="E714" i="8" s="1"/>
  <c r="J727" i="12"/>
  <c r="D714" i="8" s="1"/>
  <c r="I727" i="12"/>
  <c r="C714" i="8" s="1"/>
  <c r="H727" i="12"/>
  <c r="K726" i="12"/>
  <c r="E713" i="8" s="1"/>
  <c r="J726" i="12"/>
  <c r="D713" i="8" s="1"/>
  <c r="I726" i="12"/>
  <c r="C713" i="8" s="1"/>
  <c r="H726" i="12"/>
  <c r="K725" i="12"/>
  <c r="E712" i="8" s="1"/>
  <c r="J725" i="12"/>
  <c r="D712" i="8" s="1"/>
  <c r="I725" i="12"/>
  <c r="C712" i="8" s="1"/>
  <c r="H725" i="12"/>
  <c r="K724" i="12"/>
  <c r="E711" i="8" s="1"/>
  <c r="J724" i="12"/>
  <c r="D711" i="8" s="1"/>
  <c r="I724" i="12"/>
  <c r="C711" i="8" s="1"/>
  <c r="H724" i="12"/>
  <c r="K723" i="12"/>
  <c r="E710" i="8" s="1"/>
  <c r="J723" i="12"/>
  <c r="D710" i="8" s="1"/>
  <c r="I723" i="12"/>
  <c r="C710" i="8" s="1"/>
  <c r="H723" i="12"/>
  <c r="K722" i="12"/>
  <c r="E709" i="8" s="1"/>
  <c r="J722" i="12"/>
  <c r="D709" i="8" s="1"/>
  <c r="I722" i="12"/>
  <c r="C709" i="8" s="1"/>
  <c r="H722" i="12"/>
  <c r="K721" i="12"/>
  <c r="E708" i="8" s="1"/>
  <c r="J721" i="12"/>
  <c r="D708" i="8" s="1"/>
  <c r="I721" i="12"/>
  <c r="C708" i="8" s="1"/>
  <c r="H721" i="12"/>
  <c r="K720" i="12"/>
  <c r="E707" i="8" s="1"/>
  <c r="J720" i="12"/>
  <c r="D707" i="8" s="1"/>
  <c r="I720" i="12"/>
  <c r="C707" i="8" s="1"/>
  <c r="H720" i="12"/>
  <c r="K719" i="12"/>
  <c r="E706" i="8" s="1"/>
  <c r="J719" i="12"/>
  <c r="D706" i="8" s="1"/>
  <c r="I719" i="12"/>
  <c r="C706" i="8" s="1"/>
  <c r="H719" i="12"/>
  <c r="K718" i="12"/>
  <c r="E705" i="8" s="1"/>
  <c r="J718" i="12"/>
  <c r="D705" i="8" s="1"/>
  <c r="I718" i="12"/>
  <c r="C705" i="8" s="1"/>
  <c r="H718" i="12"/>
  <c r="K717" i="12"/>
  <c r="E704" i="8" s="1"/>
  <c r="J717" i="12"/>
  <c r="D704" i="8" s="1"/>
  <c r="I717" i="12"/>
  <c r="C704" i="8" s="1"/>
  <c r="H717" i="12"/>
  <c r="K716" i="12"/>
  <c r="E703" i="8" s="1"/>
  <c r="J716" i="12"/>
  <c r="D703" i="8" s="1"/>
  <c r="I716" i="12"/>
  <c r="C703" i="8" s="1"/>
  <c r="H716" i="12"/>
  <c r="K715" i="12"/>
  <c r="E702" i="8" s="1"/>
  <c r="J715" i="12"/>
  <c r="D702" i="8" s="1"/>
  <c r="I715" i="12"/>
  <c r="C702" i="8" s="1"/>
  <c r="H715" i="12"/>
  <c r="K714" i="12"/>
  <c r="E701" i="8" s="1"/>
  <c r="J714" i="12"/>
  <c r="D701" i="8" s="1"/>
  <c r="I714" i="12"/>
  <c r="C701" i="8" s="1"/>
  <c r="H714" i="12"/>
  <c r="K713" i="12"/>
  <c r="E700" i="8" s="1"/>
  <c r="J713" i="12"/>
  <c r="D700" i="8" s="1"/>
  <c r="I713" i="12"/>
  <c r="C700" i="8" s="1"/>
  <c r="H713" i="12"/>
  <c r="K712" i="12"/>
  <c r="E699" i="8" s="1"/>
  <c r="J712" i="12"/>
  <c r="D699" i="8" s="1"/>
  <c r="I712" i="12"/>
  <c r="C699" i="8" s="1"/>
  <c r="H712" i="12"/>
  <c r="K711" i="12"/>
  <c r="E698" i="8" s="1"/>
  <c r="J711" i="12"/>
  <c r="D698" i="8" s="1"/>
  <c r="I711" i="12"/>
  <c r="C698" i="8" s="1"/>
  <c r="H711" i="12"/>
  <c r="K710" i="12"/>
  <c r="E697" i="8" s="1"/>
  <c r="J710" i="12"/>
  <c r="D697" i="8" s="1"/>
  <c r="I710" i="12"/>
  <c r="C697" i="8" s="1"/>
  <c r="H710" i="12"/>
  <c r="K709" i="12"/>
  <c r="E696" i="8" s="1"/>
  <c r="J709" i="12"/>
  <c r="D696" i="8" s="1"/>
  <c r="I709" i="12"/>
  <c r="C696" i="8" s="1"/>
  <c r="H709" i="12"/>
  <c r="K708" i="12"/>
  <c r="E695" i="8" s="1"/>
  <c r="J708" i="12"/>
  <c r="D695" i="8" s="1"/>
  <c r="I708" i="12"/>
  <c r="C695" i="8" s="1"/>
  <c r="H708" i="12"/>
  <c r="K707" i="12"/>
  <c r="E694" i="8" s="1"/>
  <c r="J707" i="12"/>
  <c r="D694" i="8" s="1"/>
  <c r="I707" i="12"/>
  <c r="C694" i="8" s="1"/>
  <c r="H707" i="12"/>
  <c r="K706" i="12"/>
  <c r="E693" i="8" s="1"/>
  <c r="J706" i="12"/>
  <c r="D693" i="8" s="1"/>
  <c r="I706" i="12"/>
  <c r="C693" i="8" s="1"/>
  <c r="H706" i="12"/>
  <c r="K705" i="12"/>
  <c r="E692" i="8" s="1"/>
  <c r="J705" i="12"/>
  <c r="D692" i="8" s="1"/>
  <c r="I705" i="12"/>
  <c r="C692" i="8" s="1"/>
  <c r="H705" i="12"/>
  <c r="K704" i="12"/>
  <c r="E691" i="8" s="1"/>
  <c r="J704" i="12"/>
  <c r="D691" i="8" s="1"/>
  <c r="I704" i="12"/>
  <c r="C691" i="8" s="1"/>
  <c r="H704" i="12"/>
  <c r="K703" i="12"/>
  <c r="E690" i="8" s="1"/>
  <c r="J703" i="12"/>
  <c r="D690" i="8" s="1"/>
  <c r="I703" i="12"/>
  <c r="C690" i="8" s="1"/>
  <c r="H703" i="12"/>
  <c r="K702" i="12"/>
  <c r="E689" i="8" s="1"/>
  <c r="J702" i="12"/>
  <c r="D689" i="8" s="1"/>
  <c r="I702" i="12"/>
  <c r="C689" i="8" s="1"/>
  <c r="H702" i="12"/>
  <c r="K701" i="12"/>
  <c r="E688" i="8" s="1"/>
  <c r="J701" i="12"/>
  <c r="D688" i="8" s="1"/>
  <c r="I701" i="12"/>
  <c r="C688" i="8" s="1"/>
  <c r="H701" i="12"/>
  <c r="K700" i="12"/>
  <c r="E687" i="8" s="1"/>
  <c r="J700" i="12"/>
  <c r="D687" i="8" s="1"/>
  <c r="I700" i="12"/>
  <c r="C687" i="8" s="1"/>
  <c r="H700" i="12"/>
  <c r="K699" i="12"/>
  <c r="E686" i="8" s="1"/>
  <c r="J699" i="12"/>
  <c r="D686" i="8" s="1"/>
  <c r="I699" i="12"/>
  <c r="C686" i="8" s="1"/>
  <c r="H699" i="12"/>
  <c r="K698" i="12"/>
  <c r="E685" i="8" s="1"/>
  <c r="J698" i="12"/>
  <c r="D685" i="8" s="1"/>
  <c r="I698" i="12"/>
  <c r="C685" i="8" s="1"/>
  <c r="H698" i="12"/>
  <c r="K697" i="12"/>
  <c r="E684" i="8" s="1"/>
  <c r="J697" i="12"/>
  <c r="D684" i="8" s="1"/>
  <c r="I697" i="12"/>
  <c r="C684" i="8" s="1"/>
  <c r="H697" i="12"/>
  <c r="K696" i="12"/>
  <c r="E683" i="8" s="1"/>
  <c r="J696" i="12"/>
  <c r="D683" i="8" s="1"/>
  <c r="I696" i="12"/>
  <c r="C683" i="8" s="1"/>
  <c r="H696" i="12"/>
  <c r="K695" i="12"/>
  <c r="E682" i="8" s="1"/>
  <c r="J695" i="12"/>
  <c r="D682" i="8" s="1"/>
  <c r="I695" i="12"/>
  <c r="C682" i="8" s="1"/>
  <c r="H695" i="12"/>
  <c r="K694" i="12"/>
  <c r="E681" i="8" s="1"/>
  <c r="J694" i="12"/>
  <c r="D681" i="8" s="1"/>
  <c r="I694" i="12"/>
  <c r="C681" i="8" s="1"/>
  <c r="H694" i="12"/>
  <c r="K693" i="12"/>
  <c r="E680" i="8" s="1"/>
  <c r="J693" i="12"/>
  <c r="D680" i="8" s="1"/>
  <c r="I693" i="12"/>
  <c r="C680" i="8" s="1"/>
  <c r="H693" i="12"/>
  <c r="K692" i="12"/>
  <c r="E679" i="8" s="1"/>
  <c r="J692" i="12"/>
  <c r="D679" i="8" s="1"/>
  <c r="I692" i="12"/>
  <c r="C679" i="8" s="1"/>
  <c r="H692" i="12"/>
  <c r="K691" i="12"/>
  <c r="E678" i="8" s="1"/>
  <c r="J691" i="12"/>
  <c r="D678" i="8" s="1"/>
  <c r="I691" i="12"/>
  <c r="C678" i="8" s="1"/>
  <c r="H691" i="12"/>
  <c r="K690" i="12"/>
  <c r="E677" i="8" s="1"/>
  <c r="J690" i="12"/>
  <c r="D677" i="8" s="1"/>
  <c r="I690" i="12"/>
  <c r="C677" i="8" s="1"/>
  <c r="H690" i="12"/>
  <c r="K689" i="12"/>
  <c r="E676" i="8" s="1"/>
  <c r="J689" i="12"/>
  <c r="D676" i="8" s="1"/>
  <c r="I689" i="12"/>
  <c r="C676" i="8" s="1"/>
  <c r="H689" i="12"/>
  <c r="K688" i="12"/>
  <c r="E675" i="8" s="1"/>
  <c r="J688" i="12"/>
  <c r="D675" i="8" s="1"/>
  <c r="I688" i="12"/>
  <c r="C675" i="8" s="1"/>
  <c r="H688" i="12"/>
  <c r="K687" i="12"/>
  <c r="E674" i="8" s="1"/>
  <c r="J687" i="12"/>
  <c r="D674" i="8" s="1"/>
  <c r="I687" i="12"/>
  <c r="C674" i="8" s="1"/>
  <c r="H687" i="12"/>
  <c r="K686" i="12"/>
  <c r="E673" i="8" s="1"/>
  <c r="J686" i="12"/>
  <c r="D673" i="8" s="1"/>
  <c r="I686" i="12"/>
  <c r="C673" i="8" s="1"/>
  <c r="H686" i="12"/>
  <c r="K685" i="12"/>
  <c r="E672" i="8" s="1"/>
  <c r="J685" i="12"/>
  <c r="D672" i="8" s="1"/>
  <c r="I685" i="12"/>
  <c r="C672" i="8" s="1"/>
  <c r="H685" i="12"/>
  <c r="K684" i="12"/>
  <c r="E671" i="8" s="1"/>
  <c r="J684" i="12"/>
  <c r="D671" i="8" s="1"/>
  <c r="I684" i="12"/>
  <c r="C671" i="8" s="1"/>
  <c r="H684" i="12"/>
  <c r="K683" i="12"/>
  <c r="E670" i="8" s="1"/>
  <c r="J683" i="12"/>
  <c r="D670" i="8" s="1"/>
  <c r="I683" i="12"/>
  <c r="C670" i="8" s="1"/>
  <c r="H683" i="12"/>
  <c r="K682" i="12"/>
  <c r="E669" i="8" s="1"/>
  <c r="J682" i="12"/>
  <c r="D669" i="8" s="1"/>
  <c r="I682" i="12"/>
  <c r="C669" i="8" s="1"/>
  <c r="H682" i="12"/>
  <c r="K681" i="12"/>
  <c r="E668" i="8" s="1"/>
  <c r="J681" i="12"/>
  <c r="D668" i="8" s="1"/>
  <c r="I681" i="12"/>
  <c r="C668" i="8" s="1"/>
  <c r="H681" i="12"/>
  <c r="K680" i="12"/>
  <c r="E667" i="8" s="1"/>
  <c r="J680" i="12"/>
  <c r="D667" i="8" s="1"/>
  <c r="I680" i="12"/>
  <c r="C667" i="8" s="1"/>
  <c r="H680" i="12"/>
  <c r="K679" i="12"/>
  <c r="E666" i="8" s="1"/>
  <c r="J679" i="12"/>
  <c r="D666" i="8" s="1"/>
  <c r="I679" i="12"/>
  <c r="C666" i="8" s="1"/>
  <c r="H679" i="12"/>
  <c r="K678" i="12"/>
  <c r="E665" i="8" s="1"/>
  <c r="J678" i="12"/>
  <c r="D665" i="8" s="1"/>
  <c r="I678" i="12"/>
  <c r="C665" i="8" s="1"/>
  <c r="H678" i="12"/>
  <c r="K677" i="12"/>
  <c r="E664" i="8" s="1"/>
  <c r="J677" i="12"/>
  <c r="D664" i="8" s="1"/>
  <c r="I677" i="12"/>
  <c r="C664" i="8" s="1"/>
  <c r="H677" i="12"/>
  <c r="K676" i="12"/>
  <c r="E663" i="8" s="1"/>
  <c r="J676" i="12"/>
  <c r="D663" i="8" s="1"/>
  <c r="I676" i="12"/>
  <c r="C663" i="8" s="1"/>
  <c r="H676" i="12"/>
  <c r="K675" i="12"/>
  <c r="E662" i="8" s="1"/>
  <c r="J675" i="12"/>
  <c r="D662" i="8" s="1"/>
  <c r="I675" i="12"/>
  <c r="C662" i="8" s="1"/>
  <c r="H675" i="12"/>
  <c r="K674" i="12"/>
  <c r="E661" i="8" s="1"/>
  <c r="J674" i="12"/>
  <c r="D661" i="8" s="1"/>
  <c r="I674" i="12"/>
  <c r="C661" i="8" s="1"/>
  <c r="H674" i="12"/>
  <c r="K673" i="12"/>
  <c r="E660" i="8" s="1"/>
  <c r="J673" i="12"/>
  <c r="D660" i="8" s="1"/>
  <c r="I673" i="12"/>
  <c r="C660" i="8" s="1"/>
  <c r="H673" i="12"/>
  <c r="K672" i="12"/>
  <c r="E659" i="8" s="1"/>
  <c r="J672" i="12"/>
  <c r="D659" i="8" s="1"/>
  <c r="I672" i="12"/>
  <c r="C659" i="8" s="1"/>
  <c r="H672" i="12"/>
  <c r="K671" i="12"/>
  <c r="E658" i="8" s="1"/>
  <c r="J671" i="12"/>
  <c r="D658" i="8" s="1"/>
  <c r="I671" i="12"/>
  <c r="C658" i="8" s="1"/>
  <c r="H671" i="12"/>
  <c r="K670" i="12"/>
  <c r="E657" i="8" s="1"/>
  <c r="J670" i="12"/>
  <c r="D657" i="8" s="1"/>
  <c r="I670" i="12"/>
  <c r="C657" i="8" s="1"/>
  <c r="H670" i="12"/>
  <c r="K669" i="12"/>
  <c r="E656" i="8" s="1"/>
  <c r="J669" i="12"/>
  <c r="D656" i="8" s="1"/>
  <c r="I669" i="12"/>
  <c r="C656" i="8" s="1"/>
  <c r="H669" i="12"/>
  <c r="K668" i="12"/>
  <c r="E655" i="8" s="1"/>
  <c r="J668" i="12"/>
  <c r="D655" i="8" s="1"/>
  <c r="I668" i="12"/>
  <c r="C655" i="8" s="1"/>
  <c r="H668" i="12"/>
  <c r="K667" i="12"/>
  <c r="E654" i="8" s="1"/>
  <c r="J667" i="12"/>
  <c r="D654" i="8" s="1"/>
  <c r="I667" i="12"/>
  <c r="C654" i="8" s="1"/>
  <c r="H667" i="12"/>
  <c r="K666" i="12"/>
  <c r="E653" i="8" s="1"/>
  <c r="J666" i="12"/>
  <c r="D653" i="8" s="1"/>
  <c r="I666" i="12"/>
  <c r="C653" i="8" s="1"/>
  <c r="H666" i="12"/>
  <c r="K665" i="12"/>
  <c r="E652" i="8" s="1"/>
  <c r="J665" i="12"/>
  <c r="D652" i="8" s="1"/>
  <c r="I665" i="12"/>
  <c r="C652" i="8" s="1"/>
  <c r="H665" i="12"/>
  <c r="K664" i="12"/>
  <c r="E651" i="8" s="1"/>
  <c r="J664" i="12"/>
  <c r="D651" i="8" s="1"/>
  <c r="I664" i="12"/>
  <c r="C651" i="8" s="1"/>
  <c r="H664" i="12"/>
  <c r="K663" i="12"/>
  <c r="E650" i="8" s="1"/>
  <c r="J663" i="12"/>
  <c r="D650" i="8" s="1"/>
  <c r="I663" i="12"/>
  <c r="C650" i="8" s="1"/>
  <c r="H663" i="12"/>
  <c r="K662" i="12"/>
  <c r="E649" i="8" s="1"/>
  <c r="J662" i="12"/>
  <c r="D649" i="8" s="1"/>
  <c r="I662" i="12"/>
  <c r="C649" i="8" s="1"/>
  <c r="H662" i="12"/>
  <c r="K661" i="12"/>
  <c r="E648" i="8" s="1"/>
  <c r="J661" i="12"/>
  <c r="D648" i="8" s="1"/>
  <c r="I661" i="12"/>
  <c r="C648" i="8" s="1"/>
  <c r="H661" i="12"/>
  <c r="K660" i="12"/>
  <c r="E647" i="8" s="1"/>
  <c r="J660" i="12"/>
  <c r="D647" i="8" s="1"/>
  <c r="I660" i="12"/>
  <c r="C647" i="8" s="1"/>
  <c r="H660" i="12"/>
  <c r="K659" i="12"/>
  <c r="E646" i="8" s="1"/>
  <c r="J659" i="12"/>
  <c r="D646" i="8" s="1"/>
  <c r="I659" i="12"/>
  <c r="C646" i="8" s="1"/>
  <c r="H659" i="12"/>
  <c r="K658" i="12"/>
  <c r="E645" i="8" s="1"/>
  <c r="J658" i="12"/>
  <c r="D645" i="8" s="1"/>
  <c r="I658" i="12"/>
  <c r="C645" i="8" s="1"/>
  <c r="H658" i="12"/>
  <c r="K657" i="12"/>
  <c r="E644" i="8" s="1"/>
  <c r="J657" i="12"/>
  <c r="D644" i="8" s="1"/>
  <c r="I657" i="12"/>
  <c r="C644" i="8" s="1"/>
  <c r="H657" i="12"/>
  <c r="K656" i="12"/>
  <c r="E643" i="8" s="1"/>
  <c r="J656" i="12"/>
  <c r="D643" i="8" s="1"/>
  <c r="I656" i="12"/>
  <c r="C643" i="8" s="1"/>
  <c r="H656" i="12"/>
  <c r="K655" i="12"/>
  <c r="E642" i="8" s="1"/>
  <c r="J655" i="12"/>
  <c r="D642" i="8" s="1"/>
  <c r="I655" i="12"/>
  <c r="C642" i="8" s="1"/>
  <c r="H655" i="12"/>
  <c r="K654" i="12"/>
  <c r="E641" i="8" s="1"/>
  <c r="J654" i="12"/>
  <c r="D641" i="8" s="1"/>
  <c r="I654" i="12"/>
  <c r="C641" i="8" s="1"/>
  <c r="H654" i="12"/>
  <c r="K653" i="12"/>
  <c r="E640" i="8" s="1"/>
  <c r="J653" i="12"/>
  <c r="D640" i="8" s="1"/>
  <c r="I653" i="12"/>
  <c r="C640" i="8" s="1"/>
  <c r="H653" i="12"/>
  <c r="K652" i="12"/>
  <c r="E639" i="8" s="1"/>
  <c r="J652" i="12"/>
  <c r="D639" i="8" s="1"/>
  <c r="I652" i="12"/>
  <c r="C639" i="8" s="1"/>
  <c r="H652" i="12"/>
  <c r="K651" i="12"/>
  <c r="E638" i="8" s="1"/>
  <c r="J651" i="12"/>
  <c r="D638" i="8" s="1"/>
  <c r="I651" i="12"/>
  <c r="C638" i="8" s="1"/>
  <c r="H651" i="12"/>
  <c r="K650" i="12"/>
  <c r="E637" i="8" s="1"/>
  <c r="J650" i="12"/>
  <c r="D637" i="8" s="1"/>
  <c r="I650" i="12"/>
  <c r="C637" i="8" s="1"/>
  <c r="H650" i="12"/>
  <c r="K649" i="12"/>
  <c r="E636" i="8" s="1"/>
  <c r="J649" i="12"/>
  <c r="D636" i="8" s="1"/>
  <c r="I649" i="12"/>
  <c r="C636" i="8" s="1"/>
  <c r="H649" i="12"/>
  <c r="K648" i="12"/>
  <c r="E635" i="8" s="1"/>
  <c r="J648" i="12"/>
  <c r="D635" i="8" s="1"/>
  <c r="I648" i="12"/>
  <c r="C635" i="8" s="1"/>
  <c r="H648" i="12"/>
  <c r="K647" i="12"/>
  <c r="E634" i="8" s="1"/>
  <c r="J647" i="12"/>
  <c r="D634" i="8" s="1"/>
  <c r="I647" i="12"/>
  <c r="C634" i="8" s="1"/>
  <c r="H647" i="12"/>
  <c r="K646" i="12"/>
  <c r="E633" i="8" s="1"/>
  <c r="J646" i="12"/>
  <c r="D633" i="8" s="1"/>
  <c r="I646" i="12"/>
  <c r="C633" i="8" s="1"/>
  <c r="H646" i="12"/>
  <c r="K645" i="12"/>
  <c r="E632" i="8" s="1"/>
  <c r="J645" i="12"/>
  <c r="D632" i="8" s="1"/>
  <c r="I645" i="12"/>
  <c r="C632" i="8" s="1"/>
  <c r="H645" i="12"/>
  <c r="K644" i="12"/>
  <c r="E631" i="8" s="1"/>
  <c r="J644" i="12"/>
  <c r="D631" i="8" s="1"/>
  <c r="I644" i="12"/>
  <c r="C631" i="8" s="1"/>
  <c r="H644" i="12"/>
  <c r="K643" i="12"/>
  <c r="E630" i="8" s="1"/>
  <c r="J643" i="12"/>
  <c r="D630" i="8" s="1"/>
  <c r="I643" i="12"/>
  <c r="C630" i="8" s="1"/>
  <c r="H643" i="12"/>
  <c r="K642" i="12"/>
  <c r="E629" i="8" s="1"/>
  <c r="J642" i="12"/>
  <c r="D629" i="8" s="1"/>
  <c r="I642" i="12"/>
  <c r="C629" i="8" s="1"/>
  <c r="H642" i="12"/>
  <c r="K641" i="12"/>
  <c r="E628" i="8" s="1"/>
  <c r="J641" i="12"/>
  <c r="D628" i="8" s="1"/>
  <c r="I641" i="12"/>
  <c r="C628" i="8" s="1"/>
  <c r="H641" i="12"/>
  <c r="K640" i="12"/>
  <c r="E627" i="8" s="1"/>
  <c r="J640" i="12"/>
  <c r="D627" i="8" s="1"/>
  <c r="I640" i="12"/>
  <c r="C627" i="8" s="1"/>
  <c r="H640" i="12"/>
  <c r="K639" i="12"/>
  <c r="E626" i="8" s="1"/>
  <c r="J639" i="12"/>
  <c r="D626" i="8" s="1"/>
  <c r="I639" i="12"/>
  <c r="C626" i="8" s="1"/>
  <c r="H639" i="12"/>
  <c r="K638" i="12"/>
  <c r="E625" i="8" s="1"/>
  <c r="J638" i="12"/>
  <c r="D625" i="8" s="1"/>
  <c r="I638" i="12"/>
  <c r="C625" i="8" s="1"/>
  <c r="H638" i="12"/>
  <c r="K637" i="12"/>
  <c r="E624" i="8" s="1"/>
  <c r="J637" i="12"/>
  <c r="D624" i="8" s="1"/>
  <c r="I637" i="12"/>
  <c r="C624" i="8" s="1"/>
  <c r="H637" i="12"/>
  <c r="K636" i="12"/>
  <c r="E623" i="8" s="1"/>
  <c r="J636" i="12"/>
  <c r="D623" i="8" s="1"/>
  <c r="I636" i="12"/>
  <c r="C623" i="8" s="1"/>
  <c r="H636" i="12"/>
  <c r="K635" i="12"/>
  <c r="E622" i="8" s="1"/>
  <c r="J635" i="12"/>
  <c r="D622" i="8" s="1"/>
  <c r="I635" i="12"/>
  <c r="C622" i="8" s="1"/>
  <c r="H635" i="12"/>
  <c r="K634" i="12"/>
  <c r="E621" i="8" s="1"/>
  <c r="J634" i="12"/>
  <c r="D621" i="8" s="1"/>
  <c r="I634" i="12"/>
  <c r="C621" i="8" s="1"/>
  <c r="H634" i="12"/>
  <c r="K633" i="12"/>
  <c r="E620" i="8" s="1"/>
  <c r="J633" i="12"/>
  <c r="D620" i="8" s="1"/>
  <c r="I633" i="12"/>
  <c r="C620" i="8" s="1"/>
  <c r="H633" i="12"/>
  <c r="K632" i="12"/>
  <c r="E619" i="8" s="1"/>
  <c r="J632" i="12"/>
  <c r="D619" i="8" s="1"/>
  <c r="I632" i="12"/>
  <c r="C619" i="8" s="1"/>
  <c r="H632" i="12"/>
  <c r="K631" i="12"/>
  <c r="E618" i="8" s="1"/>
  <c r="J631" i="12"/>
  <c r="D618" i="8" s="1"/>
  <c r="I631" i="12"/>
  <c r="C618" i="8" s="1"/>
  <c r="H631" i="12"/>
  <c r="K630" i="12"/>
  <c r="E617" i="8" s="1"/>
  <c r="J630" i="12"/>
  <c r="D617" i="8" s="1"/>
  <c r="I630" i="12"/>
  <c r="C617" i="8" s="1"/>
  <c r="H630" i="12"/>
  <c r="K629" i="12"/>
  <c r="E616" i="8" s="1"/>
  <c r="J629" i="12"/>
  <c r="D616" i="8" s="1"/>
  <c r="I629" i="12"/>
  <c r="C616" i="8" s="1"/>
  <c r="H629" i="12"/>
  <c r="K628" i="12"/>
  <c r="E615" i="8" s="1"/>
  <c r="J628" i="12"/>
  <c r="D615" i="8" s="1"/>
  <c r="I628" i="12"/>
  <c r="C615" i="8" s="1"/>
  <c r="H628" i="12"/>
  <c r="K627" i="12"/>
  <c r="E614" i="8" s="1"/>
  <c r="J627" i="12"/>
  <c r="D614" i="8" s="1"/>
  <c r="I627" i="12"/>
  <c r="C614" i="8" s="1"/>
  <c r="H627" i="12"/>
  <c r="K626" i="12"/>
  <c r="E613" i="8" s="1"/>
  <c r="J626" i="12"/>
  <c r="D613" i="8" s="1"/>
  <c r="I626" i="12"/>
  <c r="C613" i="8" s="1"/>
  <c r="H626" i="12"/>
  <c r="K625" i="12"/>
  <c r="E612" i="8" s="1"/>
  <c r="J625" i="12"/>
  <c r="D612" i="8" s="1"/>
  <c r="I625" i="12"/>
  <c r="C612" i="8" s="1"/>
  <c r="H625" i="12"/>
  <c r="K624" i="12"/>
  <c r="E611" i="8" s="1"/>
  <c r="J624" i="12"/>
  <c r="D611" i="8" s="1"/>
  <c r="I624" i="12"/>
  <c r="C611" i="8" s="1"/>
  <c r="H624" i="12"/>
  <c r="K623" i="12"/>
  <c r="E610" i="8" s="1"/>
  <c r="J623" i="12"/>
  <c r="D610" i="8" s="1"/>
  <c r="I623" i="12"/>
  <c r="C610" i="8" s="1"/>
  <c r="H623" i="12"/>
  <c r="K622" i="12"/>
  <c r="E609" i="8" s="1"/>
  <c r="J622" i="12"/>
  <c r="D609" i="8" s="1"/>
  <c r="I622" i="12"/>
  <c r="C609" i="8" s="1"/>
  <c r="H622" i="12"/>
  <c r="K621" i="12"/>
  <c r="E608" i="8" s="1"/>
  <c r="J621" i="12"/>
  <c r="D608" i="8" s="1"/>
  <c r="I621" i="12"/>
  <c r="C608" i="8" s="1"/>
  <c r="H621" i="12"/>
  <c r="K620" i="12"/>
  <c r="E607" i="8" s="1"/>
  <c r="J620" i="12"/>
  <c r="D607" i="8" s="1"/>
  <c r="I620" i="12"/>
  <c r="C607" i="8" s="1"/>
  <c r="H620" i="12"/>
  <c r="K619" i="12"/>
  <c r="E606" i="8" s="1"/>
  <c r="J619" i="12"/>
  <c r="D606" i="8" s="1"/>
  <c r="I619" i="12"/>
  <c r="C606" i="8" s="1"/>
  <c r="H619" i="12"/>
  <c r="K618" i="12"/>
  <c r="E605" i="8" s="1"/>
  <c r="J618" i="12"/>
  <c r="D605" i="8" s="1"/>
  <c r="I618" i="12"/>
  <c r="C605" i="8" s="1"/>
  <c r="H618" i="12"/>
  <c r="K617" i="12"/>
  <c r="E604" i="8" s="1"/>
  <c r="J617" i="12"/>
  <c r="D604" i="8" s="1"/>
  <c r="I617" i="12"/>
  <c r="C604" i="8" s="1"/>
  <c r="H617" i="12"/>
  <c r="K616" i="12"/>
  <c r="E603" i="8" s="1"/>
  <c r="J616" i="12"/>
  <c r="D603" i="8" s="1"/>
  <c r="I616" i="12"/>
  <c r="C603" i="8" s="1"/>
  <c r="H616" i="12"/>
  <c r="K615" i="12"/>
  <c r="E602" i="8" s="1"/>
  <c r="J615" i="12"/>
  <c r="D602" i="8" s="1"/>
  <c r="I615" i="12"/>
  <c r="C602" i="8" s="1"/>
  <c r="H615" i="12"/>
  <c r="K614" i="12"/>
  <c r="E601" i="8" s="1"/>
  <c r="J614" i="12"/>
  <c r="D601" i="8" s="1"/>
  <c r="I614" i="12"/>
  <c r="C601" i="8" s="1"/>
  <c r="H614" i="12"/>
  <c r="K613" i="12"/>
  <c r="E600" i="8" s="1"/>
  <c r="J613" i="12"/>
  <c r="D600" i="8" s="1"/>
  <c r="I613" i="12"/>
  <c r="C600" i="8" s="1"/>
  <c r="H613" i="12"/>
  <c r="K612" i="12"/>
  <c r="E599" i="8" s="1"/>
  <c r="J612" i="12"/>
  <c r="D599" i="8" s="1"/>
  <c r="I612" i="12"/>
  <c r="C599" i="8" s="1"/>
  <c r="H612" i="12"/>
  <c r="K611" i="12"/>
  <c r="E598" i="8" s="1"/>
  <c r="J611" i="12"/>
  <c r="D598" i="8" s="1"/>
  <c r="I611" i="12"/>
  <c r="C598" i="8" s="1"/>
  <c r="H611" i="12"/>
  <c r="K610" i="12"/>
  <c r="E597" i="8" s="1"/>
  <c r="J610" i="12"/>
  <c r="D597" i="8" s="1"/>
  <c r="I610" i="12"/>
  <c r="C597" i="8" s="1"/>
  <c r="H610" i="12"/>
  <c r="K609" i="12"/>
  <c r="E596" i="8" s="1"/>
  <c r="J609" i="12"/>
  <c r="D596" i="8" s="1"/>
  <c r="I609" i="12"/>
  <c r="C596" i="8" s="1"/>
  <c r="H609" i="12"/>
  <c r="K608" i="12"/>
  <c r="E595" i="8" s="1"/>
  <c r="J608" i="12"/>
  <c r="D595" i="8" s="1"/>
  <c r="I608" i="12"/>
  <c r="C595" i="8" s="1"/>
  <c r="H608" i="12"/>
  <c r="K607" i="12"/>
  <c r="E594" i="8" s="1"/>
  <c r="J607" i="12"/>
  <c r="D594" i="8" s="1"/>
  <c r="I607" i="12"/>
  <c r="C594" i="8" s="1"/>
  <c r="H607" i="12"/>
  <c r="K606" i="12"/>
  <c r="E593" i="8" s="1"/>
  <c r="J606" i="12"/>
  <c r="D593" i="8" s="1"/>
  <c r="I606" i="12"/>
  <c r="C593" i="8" s="1"/>
  <c r="H606" i="12"/>
  <c r="K605" i="12"/>
  <c r="E592" i="8" s="1"/>
  <c r="J605" i="12"/>
  <c r="D592" i="8" s="1"/>
  <c r="I605" i="12"/>
  <c r="C592" i="8" s="1"/>
  <c r="H605" i="12"/>
  <c r="K604" i="12"/>
  <c r="E591" i="8" s="1"/>
  <c r="J604" i="12"/>
  <c r="D591" i="8" s="1"/>
  <c r="I604" i="12"/>
  <c r="C591" i="8" s="1"/>
  <c r="H604" i="12"/>
  <c r="K603" i="12"/>
  <c r="E590" i="8" s="1"/>
  <c r="J603" i="12"/>
  <c r="D590" i="8" s="1"/>
  <c r="I603" i="12"/>
  <c r="C590" i="8" s="1"/>
  <c r="H603" i="12"/>
  <c r="K602" i="12"/>
  <c r="E589" i="8" s="1"/>
  <c r="J602" i="12"/>
  <c r="D589" i="8" s="1"/>
  <c r="I602" i="12"/>
  <c r="C589" i="8" s="1"/>
  <c r="H602" i="12"/>
  <c r="K601" i="12"/>
  <c r="E588" i="8" s="1"/>
  <c r="J601" i="12"/>
  <c r="D588" i="8" s="1"/>
  <c r="I601" i="12"/>
  <c r="C588" i="8" s="1"/>
  <c r="H601" i="12"/>
  <c r="K600" i="12"/>
  <c r="E587" i="8" s="1"/>
  <c r="J600" i="12"/>
  <c r="D587" i="8" s="1"/>
  <c r="I600" i="12"/>
  <c r="C587" i="8" s="1"/>
  <c r="H600" i="12"/>
  <c r="K599" i="12"/>
  <c r="E586" i="8" s="1"/>
  <c r="J599" i="12"/>
  <c r="D586" i="8" s="1"/>
  <c r="I599" i="12"/>
  <c r="C586" i="8" s="1"/>
  <c r="H599" i="12"/>
  <c r="K598" i="12"/>
  <c r="E585" i="8" s="1"/>
  <c r="J598" i="12"/>
  <c r="D585" i="8" s="1"/>
  <c r="I598" i="12"/>
  <c r="C585" i="8" s="1"/>
  <c r="H598" i="12"/>
  <c r="K597" i="12"/>
  <c r="E584" i="8" s="1"/>
  <c r="J597" i="12"/>
  <c r="D584" i="8" s="1"/>
  <c r="I597" i="12"/>
  <c r="C584" i="8" s="1"/>
  <c r="H597" i="12"/>
  <c r="K596" i="12"/>
  <c r="E583" i="8" s="1"/>
  <c r="J596" i="12"/>
  <c r="D583" i="8" s="1"/>
  <c r="I596" i="12"/>
  <c r="C583" i="8" s="1"/>
  <c r="H596" i="12"/>
  <c r="K595" i="12"/>
  <c r="E582" i="8" s="1"/>
  <c r="J595" i="12"/>
  <c r="D582" i="8" s="1"/>
  <c r="I595" i="12"/>
  <c r="C582" i="8" s="1"/>
  <c r="H595" i="12"/>
  <c r="K594" i="12"/>
  <c r="E581" i="8" s="1"/>
  <c r="J594" i="12"/>
  <c r="D581" i="8" s="1"/>
  <c r="I594" i="12"/>
  <c r="C581" i="8" s="1"/>
  <c r="H594" i="12"/>
  <c r="K593" i="12"/>
  <c r="E580" i="8" s="1"/>
  <c r="J593" i="12"/>
  <c r="D580" i="8" s="1"/>
  <c r="I593" i="12"/>
  <c r="C580" i="8" s="1"/>
  <c r="H593" i="12"/>
  <c r="K592" i="12"/>
  <c r="E579" i="8" s="1"/>
  <c r="J592" i="12"/>
  <c r="D579" i="8" s="1"/>
  <c r="I592" i="12"/>
  <c r="C579" i="8" s="1"/>
  <c r="H592" i="12"/>
  <c r="K591" i="12"/>
  <c r="E578" i="8" s="1"/>
  <c r="J591" i="12"/>
  <c r="D578" i="8" s="1"/>
  <c r="I591" i="12"/>
  <c r="C578" i="8" s="1"/>
  <c r="H591" i="12"/>
  <c r="K590" i="12"/>
  <c r="E577" i="8" s="1"/>
  <c r="J590" i="12"/>
  <c r="D577" i="8" s="1"/>
  <c r="I590" i="12"/>
  <c r="C577" i="8" s="1"/>
  <c r="H590" i="12"/>
  <c r="K589" i="12"/>
  <c r="E576" i="8" s="1"/>
  <c r="J589" i="12"/>
  <c r="D576" i="8" s="1"/>
  <c r="I589" i="12"/>
  <c r="C576" i="8" s="1"/>
  <c r="H589" i="12"/>
  <c r="K588" i="12"/>
  <c r="E575" i="8" s="1"/>
  <c r="J588" i="12"/>
  <c r="D575" i="8" s="1"/>
  <c r="I588" i="12"/>
  <c r="C575" i="8" s="1"/>
  <c r="H588" i="12"/>
  <c r="K587" i="12"/>
  <c r="E574" i="8" s="1"/>
  <c r="J587" i="12"/>
  <c r="D574" i="8" s="1"/>
  <c r="I587" i="12"/>
  <c r="C574" i="8" s="1"/>
  <c r="H587" i="12"/>
  <c r="K586" i="12"/>
  <c r="E573" i="8" s="1"/>
  <c r="J586" i="12"/>
  <c r="D573" i="8" s="1"/>
  <c r="I586" i="12"/>
  <c r="C573" i="8" s="1"/>
  <c r="H586" i="12"/>
  <c r="K585" i="12"/>
  <c r="E572" i="8" s="1"/>
  <c r="J585" i="12"/>
  <c r="D572" i="8" s="1"/>
  <c r="I585" i="12"/>
  <c r="C572" i="8" s="1"/>
  <c r="H585" i="12"/>
  <c r="K584" i="12"/>
  <c r="E571" i="8" s="1"/>
  <c r="J584" i="12"/>
  <c r="D571" i="8" s="1"/>
  <c r="I584" i="12"/>
  <c r="C571" i="8" s="1"/>
  <c r="H584" i="12"/>
  <c r="K583" i="12"/>
  <c r="E570" i="8" s="1"/>
  <c r="J583" i="12"/>
  <c r="D570" i="8" s="1"/>
  <c r="I583" i="12"/>
  <c r="C570" i="8" s="1"/>
  <c r="H583" i="12"/>
  <c r="K582" i="12"/>
  <c r="E569" i="8" s="1"/>
  <c r="J582" i="12"/>
  <c r="D569" i="8" s="1"/>
  <c r="I582" i="12"/>
  <c r="C569" i="8" s="1"/>
  <c r="H582" i="12"/>
  <c r="K581" i="12"/>
  <c r="E568" i="8" s="1"/>
  <c r="J581" i="12"/>
  <c r="D568" i="8" s="1"/>
  <c r="I581" i="12"/>
  <c r="C568" i="8" s="1"/>
  <c r="H581" i="12"/>
  <c r="K580" i="12"/>
  <c r="E567" i="8" s="1"/>
  <c r="J580" i="12"/>
  <c r="D567" i="8" s="1"/>
  <c r="I580" i="12"/>
  <c r="C567" i="8" s="1"/>
  <c r="H580" i="12"/>
  <c r="K579" i="12"/>
  <c r="E566" i="8" s="1"/>
  <c r="J579" i="12"/>
  <c r="D566" i="8" s="1"/>
  <c r="I579" i="12"/>
  <c r="C566" i="8" s="1"/>
  <c r="H579" i="12"/>
  <c r="K578" i="12"/>
  <c r="E565" i="8" s="1"/>
  <c r="J578" i="12"/>
  <c r="D565" i="8" s="1"/>
  <c r="I578" i="12"/>
  <c r="C565" i="8" s="1"/>
  <c r="H578" i="12"/>
  <c r="K577" i="12"/>
  <c r="E564" i="8" s="1"/>
  <c r="J577" i="12"/>
  <c r="D564" i="8" s="1"/>
  <c r="I577" i="12"/>
  <c r="C564" i="8" s="1"/>
  <c r="H577" i="12"/>
  <c r="K576" i="12"/>
  <c r="E563" i="8" s="1"/>
  <c r="J576" i="12"/>
  <c r="D563" i="8" s="1"/>
  <c r="I576" i="12"/>
  <c r="C563" i="8" s="1"/>
  <c r="H576" i="12"/>
  <c r="K575" i="12"/>
  <c r="E562" i="8" s="1"/>
  <c r="J575" i="12"/>
  <c r="D562" i="8" s="1"/>
  <c r="I575" i="12"/>
  <c r="C562" i="8" s="1"/>
  <c r="H575" i="12"/>
  <c r="K574" i="12"/>
  <c r="E561" i="8" s="1"/>
  <c r="J574" i="12"/>
  <c r="D561" i="8" s="1"/>
  <c r="I574" i="12"/>
  <c r="C561" i="8" s="1"/>
  <c r="H574" i="12"/>
  <c r="K573" i="12"/>
  <c r="E560" i="8" s="1"/>
  <c r="J573" i="12"/>
  <c r="D560" i="8" s="1"/>
  <c r="I573" i="12"/>
  <c r="C560" i="8" s="1"/>
  <c r="H573" i="12"/>
  <c r="K572" i="12"/>
  <c r="E559" i="8" s="1"/>
  <c r="J572" i="12"/>
  <c r="D559" i="8" s="1"/>
  <c r="I572" i="12"/>
  <c r="C559" i="8" s="1"/>
  <c r="H572" i="12"/>
  <c r="K571" i="12"/>
  <c r="E558" i="8" s="1"/>
  <c r="J571" i="12"/>
  <c r="D558" i="8" s="1"/>
  <c r="I571" i="12"/>
  <c r="C558" i="8" s="1"/>
  <c r="H571" i="12"/>
  <c r="K570" i="12"/>
  <c r="E557" i="8" s="1"/>
  <c r="J570" i="12"/>
  <c r="D557" i="8" s="1"/>
  <c r="I570" i="12"/>
  <c r="C557" i="8" s="1"/>
  <c r="H570" i="12"/>
  <c r="K569" i="12"/>
  <c r="E556" i="8" s="1"/>
  <c r="J569" i="12"/>
  <c r="D556" i="8" s="1"/>
  <c r="I569" i="12"/>
  <c r="C556" i="8" s="1"/>
  <c r="H569" i="12"/>
  <c r="K568" i="12"/>
  <c r="E555" i="8" s="1"/>
  <c r="J568" i="12"/>
  <c r="D555" i="8" s="1"/>
  <c r="I568" i="12"/>
  <c r="C555" i="8" s="1"/>
  <c r="H568" i="12"/>
  <c r="K567" i="12"/>
  <c r="E554" i="8" s="1"/>
  <c r="J567" i="12"/>
  <c r="D554" i="8" s="1"/>
  <c r="I567" i="12"/>
  <c r="C554" i="8" s="1"/>
  <c r="H567" i="12"/>
  <c r="K566" i="12"/>
  <c r="E553" i="8" s="1"/>
  <c r="J566" i="12"/>
  <c r="D553" i="8" s="1"/>
  <c r="I566" i="12"/>
  <c r="C553" i="8" s="1"/>
  <c r="H566" i="12"/>
  <c r="K565" i="12"/>
  <c r="E552" i="8" s="1"/>
  <c r="J565" i="12"/>
  <c r="D552" i="8" s="1"/>
  <c r="I565" i="12"/>
  <c r="C552" i="8" s="1"/>
  <c r="H565" i="12"/>
  <c r="K564" i="12"/>
  <c r="E551" i="8" s="1"/>
  <c r="J564" i="12"/>
  <c r="D551" i="8" s="1"/>
  <c r="I564" i="12"/>
  <c r="C551" i="8" s="1"/>
  <c r="H564" i="12"/>
  <c r="K563" i="12"/>
  <c r="E550" i="8" s="1"/>
  <c r="J563" i="12"/>
  <c r="D550" i="8" s="1"/>
  <c r="I563" i="12"/>
  <c r="C550" i="8" s="1"/>
  <c r="H563" i="12"/>
  <c r="K562" i="12"/>
  <c r="E549" i="8" s="1"/>
  <c r="J562" i="12"/>
  <c r="D549" i="8" s="1"/>
  <c r="I562" i="12"/>
  <c r="C549" i="8" s="1"/>
  <c r="H562" i="12"/>
  <c r="K561" i="12"/>
  <c r="E548" i="8" s="1"/>
  <c r="J561" i="12"/>
  <c r="D548" i="8" s="1"/>
  <c r="I561" i="12"/>
  <c r="C548" i="8" s="1"/>
  <c r="H561" i="12"/>
  <c r="K560" i="12"/>
  <c r="E547" i="8" s="1"/>
  <c r="J560" i="12"/>
  <c r="D547" i="8" s="1"/>
  <c r="I560" i="12"/>
  <c r="C547" i="8" s="1"/>
  <c r="H560" i="12"/>
  <c r="K559" i="12"/>
  <c r="E546" i="8" s="1"/>
  <c r="J559" i="12"/>
  <c r="D546" i="8" s="1"/>
  <c r="I559" i="12"/>
  <c r="C546" i="8" s="1"/>
  <c r="H559" i="12"/>
  <c r="K558" i="12"/>
  <c r="E545" i="8" s="1"/>
  <c r="J558" i="12"/>
  <c r="D545" i="8" s="1"/>
  <c r="I558" i="12"/>
  <c r="C545" i="8" s="1"/>
  <c r="H558" i="12"/>
  <c r="K557" i="12"/>
  <c r="E544" i="8" s="1"/>
  <c r="J557" i="12"/>
  <c r="D544" i="8" s="1"/>
  <c r="I557" i="12"/>
  <c r="C544" i="8" s="1"/>
  <c r="H557" i="12"/>
  <c r="K556" i="12"/>
  <c r="E543" i="8" s="1"/>
  <c r="J556" i="12"/>
  <c r="D543" i="8" s="1"/>
  <c r="I556" i="12"/>
  <c r="C543" i="8" s="1"/>
  <c r="H556" i="12"/>
  <c r="K555" i="12"/>
  <c r="E542" i="8" s="1"/>
  <c r="J555" i="12"/>
  <c r="D542" i="8" s="1"/>
  <c r="I555" i="12"/>
  <c r="C542" i="8" s="1"/>
  <c r="H555" i="12"/>
  <c r="K554" i="12"/>
  <c r="E541" i="8" s="1"/>
  <c r="J554" i="12"/>
  <c r="D541" i="8" s="1"/>
  <c r="I554" i="12"/>
  <c r="C541" i="8" s="1"/>
  <c r="H554" i="12"/>
  <c r="K553" i="12"/>
  <c r="E540" i="8" s="1"/>
  <c r="J553" i="12"/>
  <c r="D540" i="8" s="1"/>
  <c r="I553" i="12"/>
  <c r="C540" i="8" s="1"/>
  <c r="H553" i="12"/>
  <c r="K552" i="12"/>
  <c r="E539" i="8" s="1"/>
  <c r="J552" i="12"/>
  <c r="D539" i="8" s="1"/>
  <c r="I552" i="12"/>
  <c r="C539" i="8" s="1"/>
  <c r="H552" i="12"/>
  <c r="K551" i="12"/>
  <c r="E538" i="8" s="1"/>
  <c r="J551" i="12"/>
  <c r="D538" i="8" s="1"/>
  <c r="I551" i="12"/>
  <c r="C538" i="8" s="1"/>
  <c r="H551" i="12"/>
  <c r="K550" i="12"/>
  <c r="E537" i="8" s="1"/>
  <c r="J550" i="12"/>
  <c r="D537" i="8" s="1"/>
  <c r="I550" i="12"/>
  <c r="C537" i="8" s="1"/>
  <c r="H550" i="12"/>
  <c r="K549" i="12"/>
  <c r="E536" i="8" s="1"/>
  <c r="J549" i="12"/>
  <c r="D536" i="8" s="1"/>
  <c r="I549" i="12"/>
  <c r="C536" i="8" s="1"/>
  <c r="H549" i="12"/>
  <c r="K548" i="12"/>
  <c r="E535" i="8" s="1"/>
  <c r="J548" i="12"/>
  <c r="D535" i="8" s="1"/>
  <c r="I548" i="12"/>
  <c r="C535" i="8" s="1"/>
  <c r="H548" i="12"/>
  <c r="K547" i="12"/>
  <c r="E534" i="8" s="1"/>
  <c r="J547" i="12"/>
  <c r="D534" i="8" s="1"/>
  <c r="I547" i="12"/>
  <c r="C534" i="8" s="1"/>
  <c r="H547" i="12"/>
  <c r="K546" i="12"/>
  <c r="E533" i="8" s="1"/>
  <c r="J546" i="12"/>
  <c r="D533" i="8" s="1"/>
  <c r="I546" i="12"/>
  <c r="C533" i="8" s="1"/>
  <c r="H546" i="12"/>
  <c r="K545" i="12"/>
  <c r="E532" i="8" s="1"/>
  <c r="J545" i="12"/>
  <c r="D532" i="8" s="1"/>
  <c r="I545" i="12"/>
  <c r="C532" i="8" s="1"/>
  <c r="H545" i="12"/>
  <c r="K544" i="12"/>
  <c r="E531" i="8" s="1"/>
  <c r="J544" i="12"/>
  <c r="D531" i="8" s="1"/>
  <c r="I544" i="12"/>
  <c r="C531" i="8" s="1"/>
  <c r="H544" i="12"/>
  <c r="K543" i="12"/>
  <c r="E530" i="8" s="1"/>
  <c r="J543" i="12"/>
  <c r="D530" i="8" s="1"/>
  <c r="I543" i="12"/>
  <c r="C530" i="8" s="1"/>
  <c r="H543" i="12"/>
  <c r="K542" i="12"/>
  <c r="E529" i="8" s="1"/>
  <c r="J542" i="12"/>
  <c r="D529" i="8" s="1"/>
  <c r="I542" i="12"/>
  <c r="C529" i="8" s="1"/>
  <c r="H542" i="12"/>
  <c r="K541" i="12"/>
  <c r="E528" i="8" s="1"/>
  <c r="J541" i="12"/>
  <c r="D528" i="8" s="1"/>
  <c r="I541" i="12"/>
  <c r="C528" i="8" s="1"/>
  <c r="H541" i="12"/>
  <c r="K540" i="12"/>
  <c r="E527" i="8" s="1"/>
  <c r="J540" i="12"/>
  <c r="D527" i="8" s="1"/>
  <c r="I540" i="12"/>
  <c r="C527" i="8" s="1"/>
  <c r="H540" i="12"/>
  <c r="K539" i="12"/>
  <c r="E526" i="8" s="1"/>
  <c r="J539" i="12"/>
  <c r="D526" i="8" s="1"/>
  <c r="I539" i="12"/>
  <c r="C526" i="8" s="1"/>
  <c r="H539" i="12"/>
  <c r="K538" i="12"/>
  <c r="E525" i="8" s="1"/>
  <c r="J538" i="12"/>
  <c r="D525" i="8" s="1"/>
  <c r="I538" i="12"/>
  <c r="C525" i="8" s="1"/>
  <c r="H538" i="12"/>
  <c r="K537" i="12"/>
  <c r="E524" i="8" s="1"/>
  <c r="J537" i="12"/>
  <c r="D524" i="8" s="1"/>
  <c r="I537" i="12"/>
  <c r="C524" i="8" s="1"/>
  <c r="H537" i="12"/>
  <c r="K536" i="12"/>
  <c r="E523" i="8" s="1"/>
  <c r="J536" i="12"/>
  <c r="D523" i="8" s="1"/>
  <c r="I536" i="12"/>
  <c r="C523" i="8" s="1"/>
  <c r="H536" i="12"/>
  <c r="K535" i="12"/>
  <c r="E522" i="8" s="1"/>
  <c r="J535" i="12"/>
  <c r="D522" i="8" s="1"/>
  <c r="I535" i="12"/>
  <c r="C522" i="8" s="1"/>
  <c r="H535" i="12"/>
  <c r="K534" i="12"/>
  <c r="E521" i="8" s="1"/>
  <c r="J534" i="12"/>
  <c r="D521" i="8" s="1"/>
  <c r="I534" i="12"/>
  <c r="C521" i="8" s="1"/>
  <c r="H534" i="12"/>
  <c r="K533" i="12"/>
  <c r="E520" i="8" s="1"/>
  <c r="J533" i="12"/>
  <c r="D520" i="8" s="1"/>
  <c r="I533" i="12"/>
  <c r="C520" i="8" s="1"/>
  <c r="H533" i="12"/>
  <c r="K532" i="12"/>
  <c r="E519" i="8" s="1"/>
  <c r="J532" i="12"/>
  <c r="D519" i="8" s="1"/>
  <c r="I532" i="12"/>
  <c r="C519" i="8" s="1"/>
  <c r="H532" i="12"/>
  <c r="K531" i="12"/>
  <c r="E518" i="8" s="1"/>
  <c r="J531" i="12"/>
  <c r="D518" i="8" s="1"/>
  <c r="I531" i="12"/>
  <c r="C518" i="8" s="1"/>
  <c r="H531" i="12"/>
  <c r="K530" i="12"/>
  <c r="E517" i="8" s="1"/>
  <c r="J530" i="12"/>
  <c r="D517" i="8" s="1"/>
  <c r="I530" i="12"/>
  <c r="C517" i="8" s="1"/>
  <c r="H530" i="12"/>
  <c r="K529" i="12"/>
  <c r="E516" i="8" s="1"/>
  <c r="J529" i="12"/>
  <c r="D516" i="8" s="1"/>
  <c r="I529" i="12"/>
  <c r="C516" i="8" s="1"/>
  <c r="H529" i="12"/>
  <c r="K528" i="12"/>
  <c r="E515" i="8" s="1"/>
  <c r="J528" i="12"/>
  <c r="D515" i="8" s="1"/>
  <c r="I528" i="12"/>
  <c r="C515" i="8" s="1"/>
  <c r="H528" i="12"/>
  <c r="K527" i="12"/>
  <c r="E514" i="8" s="1"/>
  <c r="J527" i="12"/>
  <c r="D514" i="8" s="1"/>
  <c r="I527" i="12"/>
  <c r="C514" i="8" s="1"/>
  <c r="H527" i="12"/>
  <c r="K526" i="12"/>
  <c r="E513" i="8" s="1"/>
  <c r="J526" i="12"/>
  <c r="D513" i="8" s="1"/>
  <c r="I526" i="12"/>
  <c r="C513" i="8" s="1"/>
  <c r="H526" i="12"/>
  <c r="K525" i="12"/>
  <c r="E512" i="8" s="1"/>
  <c r="J525" i="12"/>
  <c r="D512" i="8" s="1"/>
  <c r="I525" i="12"/>
  <c r="C512" i="8" s="1"/>
  <c r="H525" i="12"/>
  <c r="K524" i="12"/>
  <c r="E511" i="8" s="1"/>
  <c r="J524" i="12"/>
  <c r="D511" i="8" s="1"/>
  <c r="I524" i="12"/>
  <c r="C511" i="8" s="1"/>
  <c r="H524" i="12"/>
  <c r="K523" i="12"/>
  <c r="E510" i="8" s="1"/>
  <c r="J523" i="12"/>
  <c r="D510" i="8" s="1"/>
  <c r="I523" i="12"/>
  <c r="C510" i="8" s="1"/>
  <c r="H523" i="12"/>
  <c r="K522" i="12"/>
  <c r="E509" i="8" s="1"/>
  <c r="J522" i="12"/>
  <c r="D509" i="8" s="1"/>
  <c r="I522" i="12"/>
  <c r="C509" i="8" s="1"/>
  <c r="H522" i="12"/>
  <c r="K521" i="12"/>
  <c r="E508" i="8" s="1"/>
  <c r="J521" i="12"/>
  <c r="D508" i="8" s="1"/>
  <c r="I521" i="12"/>
  <c r="C508" i="8" s="1"/>
  <c r="H521" i="12"/>
  <c r="K520" i="12"/>
  <c r="E507" i="8" s="1"/>
  <c r="J520" i="12"/>
  <c r="D507" i="8" s="1"/>
  <c r="I520" i="12"/>
  <c r="C507" i="8" s="1"/>
  <c r="H520" i="12"/>
  <c r="K519" i="12"/>
  <c r="E506" i="8" s="1"/>
  <c r="J519" i="12"/>
  <c r="D506" i="8" s="1"/>
  <c r="I519" i="12"/>
  <c r="C506" i="8" s="1"/>
  <c r="H519" i="12"/>
  <c r="K518" i="12"/>
  <c r="E505" i="8" s="1"/>
  <c r="J518" i="12"/>
  <c r="D505" i="8" s="1"/>
  <c r="I518" i="12"/>
  <c r="C505" i="8" s="1"/>
  <c r="H518" i="12"/>
  <c r="K517" i="12"/>
  <c r="E504" i="8" s="1"/>
  <c r="J517" i="12"/>
  <c r="D504" i="8" s="1"/>
  <c r="I517" i="12"/>
  <c r="C504" i="8" s="1"/>
  <c r="H517" i="12"/>
  <c r="K516" i="12"/>
  <c r="E503" i="8" s="1"/>
  <c r="J516" i="12"/>
  <c r="D503" i="8" s="1"/>
  <c r="I516" i="12"/>
  <c r="C503" i="8" s="1"/>
  <c r="H516" i="12"/>
  <c r="K515" i="12"/>
  <c r="E502" i="8" s="1"/>
  <c r="J515" i="12"/>
  <c r="D502" i="8" s="1"/>
  <c r="I515" i="12"/>
  <c r="C502" i="8" s="1"/>
  <c r="H515" i="12"/>
  <c r="K514" i="12"/>
  <c r="E501" i="8" s="1"/>
  <c r="J514" i="12"/>
  <c r="D501" i="8" s="1"/>
  <c r="I514" i="12"/>
  <c r="C501" i="8" s="1"/>
  <c r="H514" i="12"/>
  <c r="K513" i="12"/>
  <c r="E500" i="8" s="1"/>
  <c r="J513" i="12"/>
  <c r="D500" i="8" s="1"/>
  <c r="I513" i="12"/>
  <c r="C500" i="8" s="1"/>
  <c r="H513" i="12"/>
  <c r="K512" i="12"/>
  <c r="E499" i="8" s="1"/>
  <c r="J512" i="12"/>
  <c r="D499" i="8" s="1"/>
  <c r="I512" i="12"/>
  <c r="C499" i="8" s="1"/>
  <c r="H512" i="12"/>
  <c r="K511" i="12"/>
  <c r="E498" i="8" s="1"/>
  <c r="J511" i="12"/>
  <c r="D498" i="8" s="1"/>
  <c r="J13" i="12" s="1"/>
  <c r="I511" i="12"/>
  <c r="C498" i="8" s="1"/>
  <c r="H511" i="12"/>
  <c r="K510" i="12"/>
  <c r="E497" i="8" s="1"/>
  <c r="J510" i="12"/>
  <c r="D497" i="8" s="1"/>
  <c r="I510" i="12"/>
  <c r="C497" i="8" s="1"/>
  <c r="H510" i="12"/>
  <c r="K509" i="12"/>
  <c r="E496" i="8" s="1"/>
  <c r="J509" i="12"/>
  <c r="D496" i="8" s="1"/>
  <c r="I509" i="12"/>
  <c r="C496" i="8" s="1"/>
  <c r="H509" i="12"/>
  <c r="K508" i="12"/>
  <c r="E495" i="8" s="1"/>
  <c r="J508" i="12"/>
  <c r="D495" i="8" s="1"/>
  <c r="I508" i="12"/>
  <c r="C495" i="8" s="1"/>
  <c r="H508" i="12"/>
  <c r="K507" i="12"/>
  <c r="E494" i="8" s="1"/>
  <c r="J507" i="12"/>
  <c r="D494" i="8" s="1"/>
  <c r="I507" i="12"/>
  <c r="C494" i="8" s="1"/>
  <c r="H507" i="12"/>
  <c r="K506" i="12"/>
  <c r="E493" i="8" s="1"/>
  <c r="J506" i="12"/>
  <c r="D493" i="8" s="1"/>
  <c r="I506" i="12"/>
  <c r="C493" i="8" s="1"/>
  <c r="H506" i="12"/>
  <c r="K505" i="12"/>
  <c r="E492" i="8" s="1"/>
  <c r="J505" i="12"/>
  <c r="D492" i="8" s="1"/>
  <c r="I505" i="12"/>
  <c r="C492" i="8" s="1"/>
  <c r="H505" i="12"/>
  <c r="K504" i="12"/>
  <c r="E491" i="8" s="1"/>
  <c r="J504" i="12"/>
  <c r="D491" i="8" s="1"/>
  <c r="I504" i="12"/>
  <c r="C491" i="8" s="1"/>
  <c r="H504" i="12"/>
  <c r="K503" i="12"/>
  <c r="E490" i="8" s="1"/>
  <c r="J503" i="12"/>
  <c r="D490" i="8" s="1"/>
  <c r="I503" i="12"/>
  <c r="C490" i="8" s="1"/>
  <c r="H503" i="12"/>
  <c r="K502" i="12"/>
  <c r="E489" i="8" s="1"/>
  <c r="J461" i="8" s="1"/>
  <c r="D14" i="13" s="1"/>
  <c r="J502" i="12"/>
  <c r="D489" i="8" s="1"/>
  <c r="I502" i="12"/>
  <c r="C489" i="8" s="1"/>
  <c r="H502" i="12"/>
  <c r="K501" i="12"/>
  <c r="E488" i="8" s="1"/>
  <c r="J501" i="12"/>
  <c r="D488" i="8" s="1"/>
  <c r="I501" i="12"/>
  <c r="C488" i="8" s="1"/>
  <c r="H501" i="12"/>
  <c r="K500" i="12"/>
  <c r="E487" i="8" s="1"/>
  <c r="J500" i="12"/>
  <c r="D487" i="8" s="1"/>
  <c r="I500" i="12"/>
  <c r="C487" i="8" s="1"/>
  <c r="H500" i="12"/>
  <c r="K499" i="12"/>
  <c r="E486" i="8" s="1"/>
  <c r="J499" i="12"/>
  <c r="D486" i="8" s="1"/>
  <c r="I499" i="12"/>
  <c r="C486" i="8" s="1"/>
  <c r="H499" i="12"/>
  <c r="K498" i="12"/>
  <c r="E485" i="8" s="1"/>
  <c r="J498" i="12"/>
  <c r="D485" i="8" s="1"/>
  <c r="I498" i="12"/>
  <c r="C485" i="8" s="1"/>
  <c r="H498" i="12"/>
  <c r="K497" i="12"/>
  <c r="E484" i="8" s="1"/>
  <c r="J497" i="12"/>
  <c r="D484" i="8" s="1"/>
  <c r="I497" i="12"/>
  <c r="C484" i="8" s="1"/>
  <c r="H497" i="12"/>
  <c r="K496" i="12"/>
  <c r="E483" i="8" s="1"/>
  <c r="J496" i="12"/>
  <c r="D483" i="8" s="1"/>
  <c r="I496" i="12"/>
  <c r="C483" i="8" s="1"/>
  <c r="H496" i="12"/>
  <c r="K495" i="12"/>
  <c r="E482" i="8" s="1"/>
  <c r="J495" i="12"/>
  <c r="D482" i="8" s="1"/>
  <c r="I495" i="12"/>
  <c r="C482" i="8" s="1"/>
  <c r="H495" i="12"/>
  <c r="K494" i="12"/>
  <c r="E481" i="8" s="1"/>
  <c r="J494" i="12"/>
  <c r="D481" i="8" s="1"/>
  <c r="I494" i="12"/>
  <c r="C481" i="8" s="1"/>
  <c r="H494" i="12"/>
  <c r="K493" i="12"/>
  <c r="E480" i="8" s="1"/>
  <c r="J493" i="12"/>
  <c r="D480" i="8" s="1"/>
  <c r="I493" i="12"/>
  <c r="C480" i="8" s="1"/>
  <c r="H493" i="12"/>
  <c r="K492" i="12"/>
  <c r="E479" i="8" s="1"/>
  <c r="J492" i="12"/>
  <c r="D479" i="8" s="1"/>
  <c r="I492" i="12"/>
  <c r="C479" i="8" s="1"/>
  <c r="H492" i="12"/>
  <c r="K491" i="12"/>
  <c r="E478" i="8" s="1"/>
  <c r="J491" i="12"/>
  <c r="D478" i="8" s="1"/>
  <c r="I491" i="12"/>
  <c r="C478" i="8" s="1"/>
  <c r="H491" i="12"/>
  <c r="K490" i="12"/>
  <c r="E477" i="8" s="1"/>
  <c r="J490" i="12"/>
  <c r="D477" i="8" s="1"/>
  <c r="I490" i="12"/>
  <c r="C477" i="8" s="1"/>
  <c r="H490" i="12"/>
  <c r="K489" i="12"/>
  <c r="E476" i="8" s="1"/>
  <c r="J489" i="12"/>
  <c r="D476" i="8" s="1"/>
  <c r="I489" i="12"/>
  <c r="C476" i="8" s="1"/>
  <c r="H489" i="12"/>
  <c r="K488" i="12"/>
  <c r="E475" i="8" s="1"/>
  <c r="J488" i="12"/>
  <c r="D475" i="8" s="1"/>
  <c r="I488" i="12"/>
  <c r="C475" i="8" s="1"/>
  <c r="H488" i="12"/>
  <c r="K487" i="12"/>
  <c r="E474" i="8" s="1"/>
  <c r="J487" i="12"/>
  <c r="D474" i="8" s="1"/>
  <c r="I487" i="12"/>
  <c r="C474" i="8" s="1"/>
  <c r="H487" i="12"/>
  <c r="K486" i="12"/>
  <c r="E473" i="8" s="1"/>
  <c r="J486" i="12"/>
  <c r="D473" i="8" s="1"/>
  <c r="I486" i="12"/>
  <c r="C473" i="8" s="1"/>
  <c r="H486" i="12"/>
  <c r="K485" i="12"/>
  <c r="E472" i="8" s="1"/>
  <c r="J485" i="12"/>
  <c r="D472" i="8" s="1"/>
  <c r="I485" i="12"/>
  <c r="C472" i="8" s="1"/>
  <c r="H485" i="12"/>
  <c r="K484" i="12"/>
  <c r="E471" i="8" s="1"/>
  <c r="J484" i="12"/>
  <c r="D471" i="8" s="1"/>
  <c r="I484" i="12"/>
  <c r="C471" i="8" s="1"/>
  <c r="H484" i="12"/>
  <c r="K483" i="12"/>
  <c r="E470" i="8" s="1"/>
  <c r="J483" i="12"/>
  <c r="D470" i="8" s="1"/>
  <c r="I483" i="12"/>
  <c r="C470" i="8" s="1"/>
  <c r="H483" i="12"/>
  <c r="K482" i="12"/>
  <c r="E469" i="8" s="1"/>
  <c r="J482" i="12"/>
  <c r="D469" i="8" s="1"/>
  <c r="I482" i="12"/>
  <c r="C469" i="8" s="1"/>
  <c r="H482" i="12"/>
  <c r="K481" i="12"/>
  <c r="E468" i="8" s="1"/>
  <c r="J481" i="12"/>
  <c r="D468" i="8" s="1"/>
  <c r="I481" i="12"/>
  <c r="C468" i="8" s="1"/>
  <c r="H481" i="12"/>
  <c r="K480" i="12"/>
  <c r="E467" i="8" s="1"/>
  <c r="J480" i="12"/>
  <c r="D467" i="8" s="1"/>
  <c r="I480" i="12"/>
  <c r="C467" i="8" s="1"/>
  <c r="H480" i="12"/>
  <c r="K479" i="12"/>
  <c r="E466" i="8" s="1"/>
  <c r="J479" i="12"/>
  <c r="D466" i="8" s="1"/>
  <c r="I479" i="12"/>
  <c r="C466" i="8" s="1"/>
  <c r="H479" i="12"/>
  <c r="K478" i="12"/>
  <c r="E465" i="8" s="1"/>
  <c r="J478" i="12"/>
  <c r="D465" i="8" s="1"/>
  <c r="I478" i="12"/>
  <c r="C465" i="8" s="1"/>
  <c r="H478" i="12"/>
  <c r="K477" i="12"/>
  <c r="E464" i="8" s="1"/>
  <c r="J477" i="12"/>
  <c r="D464" i="8" s="1"/>
  <c r="I477" i="12"/>
  <c r="C464" i="8" s="1"/>
  <c r="H477" i="12"/>
  <c r="K476" i="12"/>
  <c r="E463" i="8" s="1"/>
  <c r="J476" i="12"/>
  <c r="D463" i="8" s="1"/>
  <c r="I476" i="12"/>
  <c r="C463" i="8" s="1"/>
  <c r="H476" i="12"/>
  <c r="K475" i="12"/>
  <c r="E462" i="8" s="1"/>
  <c r="J475" i="12"/>
  <c r="D462" i="8" s="1"/>
  <c r="I475" i="12"/>
  <c r="C462" i="8" s="1"/>
  <c r="H475" i="12"/>
  <c r="K474" i="12"/>
  <c r="E461" i="8" s="1"/>
  <c r="J474" i="12"/>
  <c r="D461" i="8" s="1"/>
  <c r="I474" i="12"/>
  <c r="C461" i="8" s="1"/>
  <c r="H474" i="12"/>
  <c r="K473" i="12"/>
  <c r="E460" i="8" s="1"/>
  <c r="J473" i="12"/>
  <c r="D460" i="8" s="1"/>
  <c r="I473" i="12"/>
  <c r="C460" i="8" s="1"/>
  <c r="H473" i="12"/>
  <c r="K472" i="12"/>
  <c r="E459" i="8" s="1"/>
  <c r="J472" i="12"/>
  <c r="D459" i="8" s="1"/>
  <c r="I472" i="12"/>
  <c r="C459" i="8" s="1"/>
  <c r="H472" i="12"/>
  <c r="K471" i="12"/>
  <c r="E458" i="8" s="1"/>
  <c r="J471" i="12"/>
  <c r="D458" i="8" s="1"/>
  <c r="I471" i="12"/>
  <c r="C458" i="8" s="1"/>
  <c r="H471" i="12"/>
  <c r="K470" i="12"/>
  <c r="E457" i="8" s="1"/>
  <c r="J470" i="12"/>
  <c r="D457" i="8" s="1"/>
  <c r="I470" i="12"/>
  <c r="C457" i="8" s="1"/>
  <c r="H470" i="12"/>
  <c r="K469" i="12"/>
  <c r="E456" i="8" s="1"/>
  <c r="J469" i="12"/>
  <c r="D456" i="8" s="1"/>
  <c r="I469" i="12"/>
  <c r="C456" i="8" s="1"/>
  <c r="H469" i="12"/>
  <c r="K468" i="12"/>
  <c r="E455" i="8" s="1"/>
  <c r="J468" i="12"/>
  <c r="D455" i="8" s="1"/>
  <c r="I468" i="12"/>
  <c r="C455" i="8" s="1"/>
  <c r="H468" i="12"/>
  <c r="K467" i="12"/>
  <c r="E454" i="8" s="1"/>
  <c r="J467" i="12"/>
  <c r="D454" i="8" s="1"/>
  <c r="I467" i="12"/>
  <c r="C454" i="8" s="1"/>
  <c r="H467" i="12"/>
  <c r="K466" i="12"/>
  <c r="E453" i="8" s="1"/>
  <c r="J466" i="12"/>
  <c r="D453" i="8" s="1"/>
  <c r="I466" i="12"/>
  <c r="C453" i="8" s="1"/>
  <c r="H466" i="12"/>
  <c r="K465" i="12"/>
  <c r="E452" i="8" s="1"/>
  <c r="J465" i="12"/>
  <c r="D452" i="8" s="1"/>
  <c r="I465" i="12"/>
  <c r="C452" i="8" s="1"/>
  <c r="H465" i="12"/>
  <c r="K464" i="12"/>
  <c r="E451" i="8" s="1"/>
  <c r="J464" i="12"/>
  <c r="D451" i="8" s="1"/>
  <c r="I464" i="12"/>
  <c r="C451" i="8" s="1"/>
  <c r="H464" i="12"/>
  <c r="K463" i="12"/>
  <c r="E450" i="8" s="1"/>
  <c r="J463" i="12"/>
  <c r="D450" i="8" s="1"/>
  <c r="I463" i="12"/>
  <c r="C450" i="8" s="1"/>
  <c r="H463" i="12"/>
  <c r="K462" i="12"/>
  <c r="E449" i="8" s="1"/>
  <c r="J462" i="12"/>
  <c r="D449" i="8" s="1"/>
  <c r="I462" i="12"/>
  <c r="C449" i="8" s="1"/>
  <c r="H462" i="12"/>
  <c r="K461" i="12"/>
  <c r="E448" i="8" s="1"/>
  <c r="J461" i="12"/>
  <c r="D448" i="8" s="1"/>
  <c r="I461" i="12"/>
  <c r="C448" i="8" s="1"/>
  <c r="H461" i="12"/>
  <c r="K460" i="12"/>
  <c r="E447" i="8" s="1"/>
  <c r="J460" i="12"/>
  <c r="D447" i="8" s="1"/>
  <c r="I460" i="12"/>
  <c r="C447" i="8" s="1"/>
  <c r="H460" i="12"/>
  <c r="K459" i="12"/>
  <c r="E446" i="8" s="1"/>
  <c r="J459" i="12"/>
  <c r="D446" i="8" s="1"/>
  <c r="I459" i="12"/>
  <c r="C446" i="8" s="1"/>
  <c r="H459" i="12"/>
  <c r="K458" i="12"/>
  <c r="E445" i="8" s="1"/>
  <c r="J458" i="12"/>
  <c r="D445" i="8" s="1"/>
  <c r="I458" i="12"/>
  <c r="C445" i="8" s="1"/>
  <c r="H458" i="12"/>
  <c r="K457" i="12"/>
  <c r="E444" i="8" s="1"/>
  <c r="J457" i="12"/>
  <c r="D444" i="8" s="1"/>
  <c r="I457" i="12"/>
  <c r="C444" i="8" s="1"/>
  <c r="H457" i="12"/>
  <c r="K456" i="12"/>
  <c r="E443" i="8" s="1"/>
  <c r="J456" i="12"/>
  <c r="D443" i="8" s="1"/>
  <c r="I456" i="12"/>
  <c r="C443" i="8" s="1"/>
  <c r="H456" i="12"/>
  <c r="K455" i="12"/>
  <c r="E442" i="8" s="1"/>
  <c r="J455" i="12"/>
  <c r="D442" i="8" s="1"/>
  <c r="I455" i="12"/>
  <c r="C442" i="8" s="1"/>
  <c r="H455" i="12"/>
  <c r="K454" i="12"/>
  <c r="E441" i="8" s="1"/>
  <c r="J454" i="12"/>
  <c r="D441" i="8" s="1"/>
  <c r="I454" i="12"/>
  <c r="C441" i="8" s="1"/>
  <c r="H454" i="12"/>
  <c r="K453" i="12"/>
  <c r="E440" i="8" s="1"/>
  <c r="J453" i="12"/>
  <c r="D440" i="8" s="1"/>
  <c r="I453" i="12"/>
  <c r="C440" i="8" s="1"/>
  <c r="H453" i="12"/>
  <c r="K452" i="12"/>
  <c r="E439" i="8" s="1"/>
  <c r="J452" i="12"/>
  <c r="D439" i="8" s="1"/>
  <c r="I452" i="12"/>
  <c r="C439" i="8" s="1"/>
  <c r="H452" i="12"/>
  <c r="K451" i="12"/>
  <c r="E438" i="8" s="1"/>
  <c r="J451" i="12"/>
  <c r="D438" i="8" s="1"/>
  <c r="I451" i="12"/>
  <c r="C438" i="8" s="1"/>
  <c r="H451" i="12"/>
  <c r="K450" i="12"/>
  <c r="E437" i="8" s="1"/>
  <c r="J450" i="12"/>
  <c r="D437" i="8" s="1"/>
  <c r="I450" i="12"/>
  <c r="C437" i="8" s="1"/>
  <c r="H450" i="12"/>
  <c r="K449" i="12"/>
  <c r="E436" i="8" s="1"/>
  <c r="J449" i="12"/>
  <c r="D436" i="8" s="1"/>
  <c r="I449" i="12"/>
  <c r="C436" i="8" s="1"/>
  <c r="H449" i="12"/>
  <c r="K448" i="12"/>
  <c r="E435" i="8" s="1"/>
  <c r="J448" i="12"/>
  <c r="D435" i="8" s="1"/>
  <c r="I448" i="12"/>
  <c r="C435" i="8" s="1"/>
  <c r="H448" i="12"/>
  <c r="K447" i="12"/>
  <c r="E434" i="8" s="1"/>
  <c r="J447" i="12"/>
  <c r="D434" i="8" s="1"/>
  <c r="I447" i="12"/>
  <c r="C434" i="8" s="1"/>
  <c r="H447" i="12"/>
  <c r="K446" i="12"/>
  <c r="E433" i="8" s="1"/>
  <c r="J446" i="12"/>
  <c r="D433" i="8" s="1"/>
  <c r="I446" i="12"/>
  <c r="C433" i="8" s="1"/>
  <c r="H446" i="12"/>
  <c r="K445" i="12"/>
  <c r="E432" i="8" s="1"/>
  <c r="J445" i="12"/>
  <c r="D432" i="8" s="1"/>
  <c r="I445" i="12"/>
  <c r="C432" i="8" s="1"/>
  <c r="H445" i="12"/>
  <c r="K444" i="12"/>
  <c r="E431" i="8" s="1"/>
  <c r="J444" i="12"/>
  <c r="D431" i="8" s="1"/>
  <c r="I444" i="12"/>
  <c r="C431" i="8" s="1"/>
  <c r="H444" i="12"/>
  <c r="K443" i="12"/>
  <c r="E430" i="8" s="1"/>
  <c r="J443" i="12"/>
  <c r="D430" i="8" s="1"/>
  <c r="I443" i="12"/>
  <c r="C430" i="8" s="1"/>
  <c r="H443" i="12"/>
  <c r="K442" i="12"/>
  <c r="E429" i="8" s="1"/>
  <c r="J442" i="12"/>
  <c r="D429" i="8" s="1"/>
  <c r="I442" i="12"/>
  <c r="C429" i="8" s="1"/>
  <c r="H442" i="12"/>
  <c r="K441" i="12"/>
  <c r="E428" i="8" s="1"/>
  <c r="J441" i="12"/>
  <c r="D428" i="8" s="1"/>
  <c r="I441" i="12"/>
  <c r="C428" i="8" s="1"/>
  <c r="H441" i="12"/>
  <c r="K440" i="12"/>
  <c r="E427" i="8" s="1"/>
  <c r="J440" i="12"/>
  <c r="D427" i="8" s="1"/>
  <c r="I440" i="12"/>
  <c r="C427" i="8" s="1"/>
  <c r="H440" i="12"/>
  <c r="K439" i="12"/>
  <c r="E426" i="8" s="1"/>
  <c r="J439" i="12"/>
  <c r="D426" i="8" s="1"/>
  <c r="I439" i="12"/>
  <c r="C426" i="8" s="1"/>
  <c r="H439" i="12"/>
  <c r="K438" i="12"/>
  <c r="E425" i="8" s="1"/>
  <c r="J438" i="12"/>
  <c r="D425" i="8" s="1"/>
  <c r="I438" i="12"/>
  <c r="C425" i="8" s="1"/>
  <c r="H438" i="12"/>
  <c r="K437" i="12"/>
  <c r="E424" i="8" s="1"/>
  <c r="J437" i="12"/>
  <c r="D424" i="8" s="1"/>
  <c r="I437" i="12"/>
  <c r="C424" i="8" s="1"/>
  <c r="H437" i="12"/>
  <c r="K436" i="12"/>
  <c r="E423" i="8" s="1"/>
  <c r="J436" i="12"/>
  <c r="D423" i="8" s="1"/>
  <c r="I436" i="12"/>
  <c r="C423" i="8" s="1"/>
  <c r="H436" i="12"/>
  <c r="K435" i="12"/>
  <c r="E422" i="8" s="1"/>
  <c r="J435" i="12"/>
  <c r="D422" i="8" s="1"/>
  <c r="I435" i="12"/>
  <c r="C422" i="8" s="1"/>
  <c r="H435" i="12"/>
  <c r="K434" i="12"/>
  <c r="E421" i="8" s="1"/>
  <c r="J434" i="12"/>
  <c r="D421" i="8" s="1"/>
  <c r="I434" i="12"/>
  <c r="C421" i="8" s="1"/>
  <c r="H434" i="12"/>
  <c r="K433" i="12"/>
  <c r="E420" i="8" s="1"/>
  <c r="J433" i="12"/>
  <c r="D420" i="8" s="1"/>
  <c r="I433" i="12"/>
  <c r="C420" i="8" s="1"/>
  <c r="H433" i="12"/>
  <c r="K432" i="12"/>
  <c r="E419" i="8" s="1"/>
  <c r="J432" i="12"/>
  <c r="D419" i="8" s="1"/>
  <c r="I432" i="12"/>
  <c r="C419" i="8" s="1"/>
  <c r="H432" i="12"/>
  <c r="K431" i="12"/>
  <c r="E418" i="8" s="1"/>
  <c r="J431" i="12"/>
  <c r="D418" i="8" s="1"/>
  <c r="I431" i="12"/>
  <c r="C418" i="8" s="1"/>
  <c r="H431" i="12"/>
  <c r="K430" i="12"/>
  <c r="E417" i="8" s="1"/>
  <c r="J430" i="12"/>
  <c r="D417" i="8" s="1"/>
  <c r="I430" i="12"/>
  <c r="C417" i="8" s="1"/>
  <c r="H430" i="12"/>
  <c r="K429" i="12"/>
  <c r="E416" i="8" s="1"/>
  <c r="J429" i="12"/>
  <c r="D416" i="8" s="1"/>
  <c r="I429" i="12"/>
  <c r="C416" i="8" s="1"/>
  <c r="H429" i="12"/>
  <c r="K428" i="12"/>
  <c r="E415" i="8" s="1"/>
  <c r="J428" i="12"/>
  <c r="D415" i="8" s="1"/>
  <c r="I428" i="12"/>
  <c r="C415" i="8" s="1"/>
  <c r="H428" i="12"/>
  <c r="K427" i="12"/>
  <c r="E414" i="8" s="1"/>
  <c r="J427" i="12"/>
  <c r="D414" i="8" s="1"/>
  <c r="I427" i="12"/>
  <c r="C414" i="8" s="1"/>
  <c r="H427" i="12"/>
  <c r="K426" i="12"/>
  <c r="E413" i="8" s="1"/>
  <c r="J426" i="12"/>
  <c r="D413" i="8" s="1"/>
  <c r="I426" i="12"/>
  <c r="C413" i="8" s="1"/>
  <c r="H426" i="12"/>
  <c r="K425" i="12"/>
  <c r="E412" i="8" s="1"/>
  <c r="J425" i="12"/>
  <c r="D412" i="8" s="1"/>
  <c r="I425" i="12"/>
  <c r="C412" i="8" s="1"/>
  <c r="H425" i="12"/>
  <c r="K424" i="12"/>
  <c r="E411" i="8" s="1"/>
  <c r="J424" i="12"/>
  <c r="D411" i="8" s="1"/>
  <c r="I424" i="12"/>
  <c r="C411" i="8" s="1"/>
  <c r="H424" i="12"/>
  <c r="K423" i="12"/>
  <c r="E410" i="8" s="1"/>
  <c r="J423" i="12"/>
  <c r="D410" i="8" s="1"/>
  <c r="I423" i="12"/>
  <c r="C410" i="8" s="1"/>
  <c r="H423" i="12"/>
  <c r="K422" i="12"/>
  <c r="E409" i="8" s="1"/>
  <c r="J422" i="12"/>
  <c r="D409" i="8" s="1"/>
  <c r="I422" i="12"/>
  <c r="C409" i="8" s="1"/>
  <c r="H422" i="12"/>
  <c r="K421" i="12"/>
  <c r="E408" i="8" s="1"/>
  <c r="J421" i="12"/>
  <c r="D408" i="8" s="1"/>
  <c r="I421" i="12"/>
  <c r="C408" i="8" s="1"/>
  <c r="H421" i="12"/>
  <c r="K420" i="12"/>
  <c r="E407" i="8" s="1"/>
  <c r="J420" i="12"/>
  <c r="D407" i="8" s="1"/>
  <c r="I420" i="12"/>
  <c r="C407" i="8" s="1"/>
  <c r="H420" i="12"/>
  <c r="K419" i="12"/>
  <c r="E406" i="8" s="1"/>
  <c r="J419" i="12"/>
  <c r="D406" i="8" s="1"/>
  <c r="I419" i="12"/>
  <c r="C406" i="8" s="1"/>
  <c r="H419" i="12"/>
  <c r="K418" i="12"/>
  <c r="E405" i="8" s="1"/>
  <c r="J418" i="12"/>
  <c r="D405" i="8" s="1"/>
  <c r="I418" i="12"/>
  <c r="C405" i="8" s="1"/>
  <c r="H418" i="12"/>
  <c r="K417" i="12"/>
  <c r="E404" i="8" s="1"/>
  <c r="J417" i="12"/>
  <c r="D404" i="8" s="1"/>
  <c r="I417" i="12"/>
  <c r="C404" i="8" s="1"/>
  <c r="H417" i="12"/>
  <c r="K416" i="12"/>
  <c r="E403" i="8" s="1"/>
  <c r="J416" i="12"/>
  <c r="D403" i="8" s="1"/>
  <c r="I416" i="12"/>
  <c r="C403" i="8" s="1"/>
  <c r="H416" i="12"/>
  <c r="K415" i="12"/>
  <c r="E402" i="8" s="1"/>
  <c r="J415" i="12"/>
  <c r="D402" i="8" s="1"/>
  <c r="I415" i="12"/>
  <c r="C402" i="8" s="1"/>
  <c r="H415" i="12"/>
  <c r="K414" i="12"/>
  <c r="E401" i="8" s="1"/>
  <c r="J414" i="12"/>
  <c r="D401" i="8" s="1"/>
  <c r="I414" i="12"/>
  <c r="C401" i="8" s="1"/>
  <c r="H414" i="12"/>
  <c r="K413" i="12"/>
  <c r="E400" i="8" s="1"/>
  <c r="J413" i="12"/>
  <c r="D400" i="8" s="1"/>
  <c r="I413" i="12"/>
  <c r="C400" i="8" s="1"/>
  <c r="H413" i="12"/>
  <c r="K412" i="12"/>
  <c r="E399" i="8" s="1"/>
  <c r="J412" i="12"/>
  <c r="D399" i="8" s="1"/>
  <c r="I412" i="12"/>
  <c r="C399" i="8" s="1"/>
  <c r="H412" i="12"/>
  <c r="K411" i="12"/>
  <c r="E398" i="8" s="1"/>
  <c r="J411" i="12"/>
  <c r="D398" i="8" s="1"/>
  <c r="I411" i="12"/>
  <c r="C398" i="8" s="1"/>
  <c r="H411" i="12"/>
  <c r="K410" i="12"/>
  <c r="E397" i="8" s="1"/>
  <c r="J410" i="12"/>
  <c r="D397" i="8" s="1"/>
  <c r="I410" i="12"/>
  <c r="C397" i="8" s="1"/>
  <c r="H410" i="12"/>
  <c r="K409" i="12"/>
  <c r="E396" i="8" s="1"/>
  <c r="J409" i="12"/>
  <c r="D396" i="8" s="1"/>
  <c r="I409" i="12"/>
  <c r="C396" i="8" s="1"/>
  <c r="H409" i="12"/>
  <c r="K408" i="12"/>
  <c r="E395" i="8" s="1"/>
  <c r="J408" i="12"/>
  <c r="D395" i="8" s="1"/>
  <c r="I408" i="12"/>
  <c r="C395" i="8" s="1"/>
  <c r="H408" i="12"/>
  <c r="K407" i="12"/>
  <c r="E394" i="8" s="1"/>
  <c r="J407" i="12"/>
  <c r="D394" i="8" s="1"/>
  <c r="I407" i="12"/>
  <c r="C394" i="8" s="1"/>
  <c r="H407" i="12"/>
  <c r="K406" i="12"/>
  <c r="E393" i="8" s="1"/>
  <c r="J406" i="12"/>
  <c r="D393" i="8" s="1"/>
  <c r="I406" i="12"/>
  <c r="C393" i="8" s="1"/>
  <c r="H406" i="12"/>
  <c r="K405" i="12"/>
  <c r="E392" i="8" s="1"/>
  <c r="J405" i="12"/>
  <c r="D392" i="8" s="1"/>
  <c r="I405" i="12"/>
  <c r="C392" i="8" s="1"/>
  <c r="H405" i="12"/>
  <c r="K404" i="12"/>
  <c r="E391" i="8" s="1"/>
  <c r="J404" i="12"/>
  <c r="D391" i="8" s="1"/>
  <c r="I404" i="12"/>
  <c r="C391" i="8" s="1"/>
  <c r="H404" i="12"/>
  <c r="K403" i="12"/>
  <c r="E390" i="8" s="1"/>
  <c r="J403" i="12"/>
  <c r="D390" i="8" s="1"/>
  <c r="I403" i="12"/>
  <c r="C390" i="8" s="1"/>
  <c r="H403" i="12"/>
  <c r="K402" i="12"/>
  <c r="E389" i="8" s="1"/>
  <c r="J402" i="12"/>
  <c r="D389" i="8" s="1"/>
  <c r="I402" i="12"/>
  <c r="C389" i="8" s="1"/>
  <c r="H402" i="12"/>
  <c r="K401" i="12"/>
  <c r="E388" i="8" s="1"/>
  <c r="J401" i="12"/>
  <c r="D388" i="8" s="1"/>
  <c r="I401" i="12"/>
  <c r="C388" i="8" s="1"/>
  <c r="H401" i="12"/>
  <c r="K400" i="12"/>
  <c r="E387" i="8" s="1"/>
  <c r="J400" i="12"/>
  <c r="D387" i="8" s="1"/>
  <c r="I400" i="12"/>
  <c r="C387" i="8" s="1"/>
  <c r="H400" i="12"/>
  <c r="K399" i="12"/>
  <c r="E386" i="8" s="1"/>
  <c r="J399" i="12"/>
  <c r="D386" i="8" s="1"/>
  <c r="I399" i="12"/>
  <c r="C386" i="8" s="1"/>
  <c r="H399" i="12"/>
  <c r="K398" i="12"/>
  <c r="E385" i="8" s="1"/>
  <c r="J398" i="12"/>
  <c r="D385" i="8" s="1"/>
  <c r="I398" i="12"/>
  <c r="C385" i="8" s="1"/>
  <c r="H398" i="12"/>
  <c r="K397" i="12"/>
  <c r="E384" i="8" s="1"/>
  <c r="J397" i="12"/>
  <c r="D384" i="8" s="1"/>
  <c r="I397" i="12"/>
  <c r="C384" i="8" s="1"/>
  <c r="H397" i="12"/>
  <c r="K396" i="12"/>
  <c r="E383" i="8" s="1"/>
  <c r="J396" i="12"/>
  <c r="D383" i="8" s="1"/>
  <c r="I396" i="12"/>
  <c r="C383" i="8" s="1"/>
  <c r="H396" i="12"/>
  <c r="K395" i="12"/>
  <c r="E382" i="8" s="1"/>
  <c r="J395" i="12"/>
  <c r="D382" i="8" s="1"/>
  <c r="I395" i="12"/>
  <c r="C382" i="8" s="1"/>
  <c r="H395" i="12"/>
  <c r="K394" i="12"/>
  <c r="E381" i="8" s="1"/>
  <c r="J394" i="12"/>
  <c r="D381" i="8" s="1"/>
  <c r="I394" i="12"/>
  <c r="C381" i="8" s="1"/>
  <c r="H394" i="12"/>
  <c r="K393" i="12"/>
  <c r="E380" i="8" s="1"/>
  <c r="J393" i="12"/>
  <c r="D380" i="8" s="1"/>
  <c r="I393" i="12"/>
  <c r="C380" i="8" s="1"/>
  <c r="H393" i="12"/>
  <c r="K392" i="12"/>
  <c r="E379" i="8" s="1"/>
  <c r="J392" i="12"/>
  <c r="D379" i="8" s="1"/>
  <c r="I392" i="12"/>
  <c r="C379" i="8" s="1"/>
  <c r="H392" i="12"/>
  <c r="K391" i="12"/>
  <c r="E378" i="8" s="1"/>
  <c r="J391" i="12"/>
  <c r="D378" i="8" s="1"/>
  <c r="I391" i="12"/>
  <c r="C378" i="8" s="1"/>
  <c r="H391" i="12"/>
  <c r="K390" i="12"/>
  <c r="E377" i="8" s="1"/>
  <c r="J390" i="12"/>
  <c r="D377" i="8" s="1"/>
  <c r="I390" i="12"/>
  <c r="C377" i="8" s="1"/>
  <c r="H390" i="12"/>
  <c r="K389" i="12"/>
  <c r="E376" i="8" s="1"/>
  <c r="J389" i="12"/>
  <c r="D376" i="8" s="1"/>
  <c r="I389" i="12"/>
  <c r="C376" i="8" s="1"/>
  <c r="H389" i="12"/>
  <c r="K388" i="12"/>
  <c r="E375" i="8" s="1"/>
  <c r="J388" i="12"/>
  <c r="D375" i="8" s="1"/>
  <c r="I388" i="12"/>
  <c r="C375" i="8" s="1"/>
  <c r="H388" i="12"/>
  <c r="K387" i="12"/>
  <c r="E374" i="8" s="1"/>
  <c r="J387" i="12"/>
  <c r="D374" i="8" s="1"/>
  <c r="I387" i="12"/>
  <c r="C374" i="8" s="1"/>
  <c r="H387" i="12"/>
  <c r="K386" i="12"/>
  <c r="E373" i="8" s="1"/>
  <c r="J386" i="12"/>
  <c r="D373" i="8" s="1"/>
  <c r="I386" i="12"/>
  <c r="C373" i="8" s="1"/>
  <c r="H386" i="12"/>
  <c r="K385" i="12"/>
  <c r="E372" i="8" s="1"/>
  <c r="J385" i="12"/>
  <c r="D372" i="8" s="1"/>
  <c r="I385" i="12"/>
  <c r="C372" i="8" s="1"/>
  <c r="H385" i="12"/>
  <c r="K384" i="12"/>
  <c r="E371" i="8" s="1"/>
  <c r="J384" i="12"/>
  <c r="D371" i="8" s="1"/>
  <c r="I384" i="12"/>
  <c r="C371" i="8" s="1"/>
  <c r="H384" i="12"/>
  <c r="K383" i="12"/>
  <c r="E370" i="8" s="1"/>
  <c r="J383" i="12"/>
  <c r="D370" i="8" s="1"/>
  <c r="I383" i="12"/>
  <c r="C370" i="8" s="1"/>
  <c r="H383" i="12"/>
  <c r="K382" i="12"/>
  <c r="E369" i="8" s="1"/>
  <c r="J382" i="12"/>
  <c r="D369" i="8" s="1"/>
  <c r="I382" i="12"/>
  <c r="C369" i="8" s="1"/>
  <c r="H382" i="12"/>
  <c r="K381" i="12"/>
  <c r="E368" i="8" s="1"/>
  <c r="J381" i="12"/>
  <c r="D368" i="8" s="1"/>
  <c r="I381" i="12"/>
  <c r="C368" i="8" s="1"/>
  <c r="H381" i="12"/>
  <c r="K380" i="12"/>
  <c r="E367" i="8" s="1"/>
  <c r="J380" i="12"/>
  <c r="D367" i="8" s="1"/>
  <c r="I380" i="12"/>
  <c r="C367" i="8" s="1"/>
  <c r="H380" i="12"/>
  <c r="K379" i="12"/>
  <c r="E366" i="8" s="1"/>
  <c r="J379" i="12"/>
  <c r="D366" i="8" s="1"/>
  <c r="I379" i="12"/>
  <c r="C366" i="8" s="1"/>
  <c r="H379" i="12"/>
  <c r="K378" i="12"/>
  <c r="E365" i="8" s="1"/>
  <c r="J378" i="12"/>
  <c r="D365" i="8" s="1"/>
  <c r="I378" i="12"/>
  <c r="C365" i="8" s="1"/>
  <c r="H378" i="12"/>
  <c r="K377" i="12"/>
  <c r="E364" i="8" s="1"/>
  <c r="J377" i="12"/>
  <c r="D364" i="8" s="1"/>
  <c r="I377" i="12"/>
  <c r="C364" i="8" s="1"/>
  <c r="H377" i="12"/>
  <c r="K376" i="12"/>
  <c r="E363" i="8" s="1"/>
  <c r="J376" i="12"/>
  <c r="D363" i="8" s="1"/>
  <c r="I376" i="12"/>
  <c r="C363" i="8" s="1"/>
  <c r="H376" i="12"/>
  <c r="K375" i="12"/>
  <c r="E362" i="8" s="1"/>
  <c r="J375" i="12"/>
  <c r="D362" i="8" s="1"/>
  <c r="I375" i="12"/>
  <c r="C362" i="8" s="1"/>
  <c r="H375" i="12"/>
  <c r="K374" i="12"/>
  <c r="E361" i="8" s="1"/>
  <c r="J374" i="12"/>
  <c r="D361" i="8" s="1"/>
  <c r="I374" i="12"/>
  <c r="C361" i="8" s="1"/>
  <c r="H374" i="12"/>
  <c r="K373" i="12"/>
  <c r="E360" i="8" s="1"/>
  <c r="J373" i="12"/>
  <c r="D360" i="8" s="1"/>
  <c r="I373" i="12"/>
  <c r="C360" i="8" s="1"/>
  <c r="H373" i="12"/>
  <c r="K372" i="12"/>
  <c r="E359" i="8" s="1"/>
  <c r="J372" i="12"/>
  <c r="D359" i="8" s="1"/>
  <c r="I372" i="12"/>
  <c r="C359" i="8" s="1"/>
  <c r="H372" i="12"/>
  <c r="K371" i="12"/>
  <c r="E358" i="8" s="1"/>
  <c r="J371" i="12"/>
  <c r="D358" i="8" s="1"/>
  <c r="I371" i="12"/>
  <c r="C358" i="8" s="1"/>
  <c r="H371" i="12"/>
  <c r="K370" i="12"/>
  <c r="E357" i="8" s="1"/>
  <c r="J370" i="12"/>
  <c r="D357" i="8" s="1"/>
  <c r="I370" i="12"/>
  <c r="C357" i="8" s="1"/>
  <c r="H370" i="12"/>
  <c r="K369" i="12"/>
  <c r="E356" i="8" s="1"/>
  <c r="J369" i="12"/>
  <c r="D356" i="8" s="1"/>
  <c r="I369" i="12"/>
  <c r="C356" i="8" s="1"/>
  <c r="H369" i="12"/>
  <c r="K368" i="12"/>
  <c r="E355" i="8" s="1"/>
  <c r="J368" i="12"/>
  <c r="D355" i="8" s="1"/>
  <c r="I368" i="12"/>
  <c r="C355" i="8" s="1"/>
  <c r="H368" i="12"/>
  <c r="K367" i="12"/>
  <c r="E354" i="8" s="1"/>
  <c r="J367" i="12"/>
  <c r="D354" i="8" s="1"/>
  <c r="I367" i="12"/>
  <c r="C354" i="8" s="1"/>
  <c r="H367" i="12"/>
  <c r="K366" i="12"/>
  <c r="E353" i="8" s="1"/>
  <c r="J366" i="12"/>
  <c r="D353" i="8" s="1"/>
  <c r="I366" i="12"/>
  <c r="C353" i="8" s="1"/>
  <c r="H366" i="12"/>
  <c r="K365" i="12"/>
  <c r="E352" i="8" s="1"/>
  <c r="J365" i="12"/>
  <c r="D352" i="8" s="1"/>
  <c r="I365" i="12"/>
  <c r="C352" i="8" s="1"/>
  <c r="H365" i="12"/>
  <c r="K364" i="12"/>
  <c r="E351" i="8" s="1"/>
  <c r="J364" i="12"/>
  <c r="D351" i="8" s="1"/>
  <c r="I364" i="12"/>
  <c r="C351" i="8" s="1"/>
  <c r="H364" i="12"/>
  <c r="K363" i="12"/>
  <c r="E350" i="8" s="1"/>
  <c r="J363" i="12"/>
  <c r="D350" i="8" s="1"/>
  <c r="I363" i="12"/>
  <c r="C350" i="8" s="1"/>
  <c r="H363" i="12"/>
  <c r="K362" i="12"/>
  <c r="E349" i="8" s="1"/>
  <c r="J362" i="12"/>
  <c r="D349" i="8" s="1"/>
  <c r="I362" i="12"/>
  <c r="C349" i="8" s="1"/>
  <c r="H362" i="12"/>
  <c r="K361" i="12"/>
  <c r="E348" i="8" s="1"/>
  <c r="J361" i="12"/>
  <c r="D348" i="8" s="1"/>
  <c r="I361" i="12"/>
  <c r="C348" i="8" s="1"/>
  <c r="H361" i="12"/>
  <c r="K360" i="12"/>
  <c r="E347" i="8" s="1"/>
  <c r="J360" i="12"/>
  <c r="D347" i="8" s="1"/>
  <c r="I360" i="12"/>
  <c r="C347" i="8" s="1"/>
  <c r="H360" i="12"/>
  <c r="K359" i="12"/>
  <c r="E346" i="8" s="1"/>
  <c r="J359" i="12"/>
  <c r="D346" i="8" s="1"/>
  <c r="I359" i="12"/>
  <c r="C346" i="8" s="1"/>
  <c r="H359" i="12"/>
  <c r="K358" i="12"/>
  <c r="E345" i="8" s="1"/>
  <c r="J358" i="12"/>
  <c r="D345" i="8" s="1"/>
  <c r="I358" i="12"/>
  <c r="C345" i="8" s="1"/>
  <c r="H358" i="12"/>
  <c r="K357" i="12"/>
  <c r="E344" i="8" s="1"/>
  <c r="J357" i="12"/>
  <c r="D344" i="8" s="1"/>
  <c r="I357" i="12"/>
  <c r="C344" i="8" s="1"/>
  <c r="H357" i="12"/>
  <c r="K356" i="12"/>
  <c r="E343" i="8" s="1"/>
  <c r="J356" i="12"/>
  <c r="D343" i="8" s="1"/>
  <c r="I356" i="12"/>
  <c r="C343" i="8" s="1"/>
  <c r="H356" i="12"/>
  <c r="K355" i="12"/>
  <c r="E342" i="8" s="1"/>
  <c r="J355" i="12"/>
  <c r="D342" i="8" s="1"/>
  <c r="I355" i="12"/>
  <c r="C342" i="8" s="1"/>
  <c r="H355" i="12"/>
  <c r="K354" i="12"/>
  <c r="E341" i="8" s="1"/>
  <c r="J354" i="12"/>
  <c r="D341" i="8" s="1"/>
  <c r="I354" i="12"/>
  <c r="C341" i="8" s="1"/>
  <c r="H354" i="12"/>
  <c r="K353" i="12"/>
  <c r="E340" i="8" s="1"/>
  <c r="J353" i="12"/>
  <c r="D340" i="8" s="1"/>
  <c r="I353" i="12"/>
  <c r="C340" i="8" s="1"/>
  <c r="H353" i="12"/>
  <c r="K352" i="12"/>
  <c r="E339" i="8" s="1"/>
  <c r="J352" i="12"/>
  <c r="D339" i="8" s="1"/>
  <c r="I352" i="12"/>
  <c r="C339" i="8" s="1"/>
  <c r="H352" i="12"/>
  <c r="K351" i="12"/>
  <c r="E338" i="8" s="1"/>
  <c r="J351" i="12"/>
  <c r="D338" i="8" s="1"/>
  <c r="I351" i="12"/>
  <c r="C338" i="8" s="1"/>
  <c r="H351" i="12"/>
  <c r="K350" i="12"/>
  <c r="E337" i="8" s="1"/>
  <c r="J350" i="12"/>
  <c r="D337" i="8" s="1"/>
  <c r="I350" i="12"/>
  <c r="C337" i="8" s="1"/>
  <c r="H350" i="12"/>
  <c r="K349" i="12"/>
  <c r="E336" i="8" s="1"/>
  <c r="J349" i="12"/>
  <c r="D336" i="8" s="1"/>
  <c r="I349" i="12"/>
  <c r="C336" i="8" s="1"/>
  <c r="H349" i="12"/>
  <c r="K348" i="12"/>
  <c r="E335" i="8" s="1"/>
  <c r="J348" i="12"/>
  <c r="D335" i="8" s="1"/>
  <c r="I348" i="12"/>
  <c r="C335" i="8" s="1"/>
  <c r="H348" i="12"/>
  <c r="K347" i="12"/>
  <c r="E334" i="8" s="1"/>
  <c r="J347" i="12"/>
  <c r="D334" i="8" s="1"/>
  <c r="I347" i="12"/>
  <c r="C334" i="8" s="1"/>
  <c r="H347" i="12"/>
  <c r="K346" i="12"/>
  <c r="E333" i="8" s="1"/>
  <c r="J346" i="12"/>
  <c r="D333" i="8" s="1"/>
  <c r="I346" i="12"/>
  <c r="C333" i="8" s="1"/>
  <c r="H346" i="12"/>
  <c r="K345" i="12"/>
  <c r="E332" i="8" s="1"/>
  <c r="J345" i="12"/>
  <c r="D332" i="8" s="1"/>
  <c r="I345" i="12"/>
  <c r="C332" i="8" s="1"/>
  <c r="H345" i="12"/>
  <c r="K344" i="12"/>
  <c r="E331" i="8" s="1"/>
  <c r="J344" i="12"/>
  <c r="D331" i="8" s="1"/>
  <c r="I344" i="12"/>
  <c r="C331" i="8" s="1"/>
  <c r="H344" i="12"/>
  <c r="K343" i="12"/>
  <c r="E330" i="8" s="1"/>
  <c r="J343" i="12"/>
  <c r="D330" i="8" s="1"/>
  <c r="I343" i="12"/>
  <c r="C330" i="8" s="1"/>
  <c r="H343" i="12"/>
  <c r="K342" i="12"/>
  <c r="E329" i="8" s="1"/>
  <c r="J342" i="12"/>
  <c r="D329" i="8" s="1"/>
  <c r="I342" i="12"/>
  <c r="C329" i="8" s="1"/>
  <c r="H342" i="12"/>
  <c r="K341" i="12"/>
  <c r="E328" i="8" s="1"/>
  <c r="J341" i="12"/>
  <c r="D328" i="8" s="1"/>
  <c r="I341" i="12"/>
  <c r="C328" i="8" s="1"/>
  <c r="H341" i="12"/>
  <c r="K340" i="12"/>
  <c r="E327" i="8" s="1"/>
  <c r="J340" i="12"/>
  <c r="D327" i="8" s="1"/>
  <c r="I340" i="12"/>
  <c r="C327" i="8" s="1"/>
  <c r="H340" i="12"/>
  <c r="K339" i="12"/>
  <c r="E326" i="8" s="1"/>
  <c r="J339" i="12"/>
  <c r="D326" i="8" s="1"/>
  <c r="I339" i="12"/>
  <c r="C326" i="8" s="1"/>
  <c r="H339" i="12"/>
  <c r="K338" i="12"/>
  <c r="E325" i="8" s="1"/>
  <c r="J338" i="12"/>
  <c r="D325" i="8" s="1"/>
  <c r="I338" i="12"/>
  <c r="C325" i="8" s="1"/>
  <c r="H338" i="12"/>
  <c r="K337" i="12"/>
  <c r="E324" i="8" s="1"/>
  <c r="J337" i="12"/>
  <c r="D324" i="8" s="1"/>
  <c r="I337" i="12"/>
  <c r="C324" i="8" s="1"/>
  <c r="H337" i="12"/>
  <c r="K336" i="12"/>
  <c r="E323" i="8" s="1"/>
  <c r="J336" i="12"/>
  <c r="D323" i="8" s="1"/>
  <c r="I336" i="12"/>
  <c r="C323" i="8" s="1"/>
  <c r="H336" i="12"/>
  <c r="K335" i="12"/>
  <c r="E322" i="8" s="1"/>
  <c r="J335" i="12"/>
  <c r="D322" i="8" s="1"/>
  <c r="I335" i="12"/>
  <c r="C322" i="8" s="1"/>
  <c r="H335" i="12"/>
  <c r="K334" i="12"/>
  <c r="E321" i="8" s="1"/>
  <c r="J334" i="12"/>
  <c r="D321" i="8" s="1"/>
  <c r="I334" i="12"/>
  <c r="C321" i="8" s="1"/>
  <c r="H334" i="12"/>
  <c r="K333" i="12"/>
  <c r="E320" i="8" s="1"/>
  <c r="J333" i="12"/>
  <c r="D320" i="8" s="1"/>
  <c r="I333" i="12"/>
  <c r="C320" i="8" s="1"/>
  <c r="H333" i="12"/>
  <c r="K332" i="12"/>
  <c r="E319" i="8" s="1"/>
  <c r="J332" i="12"/>
  <c r="D319" i="8" s="1"/>
  <c r="I332" i="12"/>
  <c r="C319" i="8" s="1"/>
  <c r="H332" i="12"/>
  <c r="K331" i="12"/>
  <c r="E318" i="8" s="1"/>
  <c r="J331" i="12"/>
  <c r="D318" i="8" s="1"/>
  <c r="I331" i="12"/>
  <c r="C318" i="8" s="1"/>
  <c r="H331" i="12"/>
  <c r="K330" i="12"/>
  <c r="E317" i="8" s="1"/>
  <c r="J330" i="12"/>
  <c r="D317" i="8" s="1"/>
  <c r="I330" i="12"/>
  <c r="C317" i="8" s="1"/>
  <c r="H330" i="12"/>
  <c r="K329" i="12"/>
  <c r="E316" i="8" s="1"/>
  <c r="J329" i="12"/>
  <c r="D316" i="8" s="1"/>
  <c r="I329" i="12"/>
  <c r="C316" i="8" s="1"/>
  <c r="H329" i="12"/>
  <c r="K328" i="12"/>
  <c r="E315" i="8" s="1"/>
  <c r="J328" i="12"/>
  <c r="D315" i="8" s="1"/>
  <c r="I328" i="12"/>
  <c r="C315" i="8" s="1"/>
  <c r="H328" i="12"/>
  <c r="K327" i="12"/>
  <c r="E314" i="8" s="1"/>
  <c r="J327" i="12"/>
  <c r="D314" i="8" s="1"/>
  <c r="I327" i="12"/>
  <c r="C314" i="8" s="1"/>
  <c r="H327" i="12"/>
  <c r="K326" i="12"/>
  <c r="E313" i="8" s="1"/>
  <c r="J326" i="12"/>
  <c r="D313" i="8" s="1"/>
  <c r="I326" i="12"/>
  <c r="C313" i="8" s="1"/>
  <c r="H326" i="12"/>
  <c r="K325" i="12"/>
  <c r="E312" i="8" s="1"/>
  <c r="J325" i="12"/>
  <c r="D312" i="8" s="1"/>
  <c r="I325" i="12"/>
  <c r="C312" i="8" s="1"/>
  <c r="H325" i="12"/>
  <c r="K324" i="12"/>
  <c r="E311" i="8" s="1"/>
  <c r="J324" i="12"/>
  <c r="D311" i="8" s="1"/>
  <c r="I324" i="12"/>
  <c r="C311" i="8" s="1"/>
  <c r="H324" i="12"/>
  <c r="K323" i="12"/>
  <c r="E310" i="8" s="1"/>
  <c r="J323" i="12"/>
  <c r="D310" i="8" s="1"/>
  <c r="I323" i="12"/>
  <c r="C310" i="8" s="1"/>
  <c r="H323" i="12"/>
  <c r="K322" i="12"/>
  <c r="E309" i="8" s="1"/>
  <c r="J322" i="12"/>
  <c r="D309" i="8" s="1"/>
  <c r="I322" i="12"/>
  <c r="C309" i="8" s="1"/>
  <c r="H322" i="12"/>
  <c r="K321" i="12"/>
  <c r="E308" i="8" s="1"/>
  <c r="J321" i="12"/>
  <c r="D308" i="8" s="1"/>
  <c r="I321" i="12"/>
  <c r="C308" i="8" s="1"/>
  <c r="H321" i="12"/>
  <c r="K320" i="12"/>
  <c r="E307" i="8" s="1"/>
  <c r="J320" i="12"/>
  <c r="D307" i="8" s="1"/>
  <c r="I320" i="12"/>
  <c r="C307" i="8" s="1"/>
  <c r="H320" i="12"/>
  <c r="K319" i="12"/>
  <c r="E306" i="8" s="1"/>
  <c r="J319" i="12"/>
  <c r="D306" i="8" s="1"/>
  <c r="I319" i="12"/>
  <c r="C306" i="8" s="1"/>
  <c r="H319" i="12"/>
  <c r="K318" i="12"/>
  <c r="E305" i="8" s="1"/>
  <c r="J318" i="12"/>
  <c r="D305" i="8" s="1"/>
  <c r="I318" i="12"/>
  <c r="C305" i="8" s="1"/>
  <c r="H318" i="12"/>
  <c r="K317" i="12"/>
  <c r="E304" i="8" s="1"/>
  <c r="J317" i="12"/>
  <c r="D304" i="8" s="1"/>
  <c r="I317" i="12"/>
  <c r="C304" i="8" s="1"/>
  <c r="H317" i="12"/>
  <c r="K316" i="12"/>
  <c r="E303" i="8" s="1"/>
  <c r="J316" i="12"/>
  <c r="D303" i="8" s="1"/>
  <c r="I316" i="12"/>
  <c r="C303" i="8" s="1"/>
  <c r="H316" i="12"/>
  <c r="K315" i="12"/>
  <c r="E302" i="8" s="1"/>
  <c r="J315" i="12"/>
  <c r="D302" i="8" s="1"/>
  <c r="I315" i="12"/>
  <c r="C302" i="8" s="1"/>
  <c r="H315" i="12"/>
  <c r="K314" i="12"/>
  <c r="E301" i="8" s="1"/>
  <c r="J314" i="12"/>
  <c r="D301" i="8" s="1"/>
  <c r="I314" i="12"/>
  <c r="C301" i="8" s="1"/>
  <c r="H314" i="12"/>
  <c r="K313" i="12"/>
  <c r="E300" i="8" s="1"/>
  <c r="J313" i="12"/>
  <c r="D300" i="8" s="1"/>
  <c r="I313" i="12"/>
  <c r="C300" i="8" s="1"/>
  <c r="H313" i="12"/>
  <c r="K312" i="12"/>
  <c r="E299" i="8" s="1"/>
  <c r="J312" i="12"/>
  <c r="D299" i="8" s="1"/>
  <c r="I312" i="12"/>
  <c r="C299" i="8" s="1"/>
  <c r="H312" i="12"/>
  <c r="K311" i="12"/>
  <c r="E298" i="8" s="1"/>
  <c r="J311" i="12"/>
  <c r="D298" i="8" s="1"/>
  <c r="I311" i="12"/>
  <c r="C298" i="8" s="1"/>
  <c r="H311" i="12"/>
  <c r="K310" i="12"/>
  <c r="E297" i="8" s="1"/>
  <c r="J310" i="12"/>
  <c r="D297" i="8" s="1"/>
  <c r="I310" i="12"/>
  <c r="C297" i="8" s="1"/>
  <c r="H310" i="12"/>
  <c r="K309" i="12"/>
  <c r="E296" i="8" s="1"/>
  <c r="J309" i="12"/>
  <c r="D296" i="8" s="1"/>
  <c r="I309" i="12"/>
  <c r="C296" i="8" s="1"/>
  <c r="H309" i="12"/>
  <c r="K308" i="12"/>
  <c r="E295" i="8" s="1"/>
  <c r="J308" i="12"/>
  <c r="D295" i="8" s="1"/>
  <c r="I308" i="12"/>
  <c r="C295" i="8" s="1"/>
  <c r="H308" i="12"/>
  <c r="K307" i="12"/>
  <c r="E294" i="8" s="1"/>
  <c r="J307" i="12"/>
  <c r="D294" i="8" s="1"/>
  <c r="I307" i="12"/>
  <c r="C294" i="8" s="1"/>
  <c r="I13" i="12" s="1"/>
  <c r="H307" i="12"/>
  <c r="K306" i="12"/>
  <c r="E293" i="8" s="1"/>
  <c r="J306" i="12"/>
  <c r="D293" i="8" s="1"/>
  <c r="I306" i="12"/>
  <c r="C293" i="8" s="1"/>
  <c r="H306" i="12"/>
  <c r="K305" i="12"/>
  <c r="E292" i="8" s="1"/>
  <c r="J305" i="12"/>
  <c r="D292" i="8" s="1"/>
  <c r="I305" i="12"/>
  <c r="C292" i="8" s="1"/>
  <c r="H305" i="12"/>
  <c r="K304" i="12"/>
  <c r="E291" i="8" s="1"/>
  <c r="J304" i="12"/>
  <c r="D291" i="8" s="1"/>
  <c r="I304" i="12"/>
  <c r="C291" i="8" s="1"/>
  <c r="H304" i="12"/>
  <c r="K303" i="12"/>
  <c r="E290" i="8" s="1"/>
  <c r="J303" i="12"/>
  <c r="D290" i="8" s="1"/>
  <c r="J270" i="8" s="1"/>
  <c r="D13" i="13" s="1"/>
  <c r="I303" i="12"/>
  <c r="C290" i="8" s="1"/>
  <c r="H303" i="12"/>
  <c r="K302" i="12"/>
  <c r="E289" i="8" s="1"/>
  <c r="J302" i="12"/>
  <c r="D289" i="8" s="1"/>
  <c r="I302" i="12"/>
  <c r="C289" i="8" s="1"/>
  <c r="H302" i="12"/>
  <c r="K301" i="12"/>
  <c r="E288" i="8" s="1"/>
  <c r="J301" i="12"/>
  <c r="D288" i="8" s="1"/>
  <c r="I301" i="12"/>
  <c r="C288" i="8" s="1"/>
  <c r="H301" i="12"/>
  <c r="K300" i="12"/>
  <c r="E287" i="8" s="1"/>
  <c r="J300" i="12"/>
  <c r="D287" i="8" s="1"/>
  <c r="I300" i="12"/>
  <c r="C287" i="8" s="1"/>
  <c r="H300" i="12"/>
  <c r="K299" i="12"/>
  <c r="E286" i="8" s="1"/>
  <c r="J299" i="12"/>
  <c r="D286" i="8" s="1"/>
  <c r="I299" i="12"/>
  <c r="C286" i="8" s="1"/>
  <c r="H299" i="12"/>
  <c r="K298" i="12"/>
  <c r="E285" i="8" s="1"/>
  <c r="J298" i="12"/>
  <c r="D285" i="8" s="1"/>
  <c r="I298" i="12"/>
  <c r="C285" i="8" s="1"/>
  <c r="H298" i="12"/>
  <c r="K297" i="12"/>
  <c r="E284" i="8" s="1"/>
  <c r="J297" i="12"/>
  <c r="D284" i="8" s="1"/>
  <c r="I297" i="12"/>
  <c r="C284" i="8" s="1"/>
  <c r="H297" i="12"/>
  <c r="K296" i="12"/>
  <c r="E283" i="8" s="1"/>
  <c r="J296" i="12"/>
  <c r="D283" i="8" s="1"/>
  <c r="I296" i="12"/>
  <c r="C283" i="8" s="1"/>
  <c r="H296" i="12"/>
  <c r="K295" i="12"/>
  <c r="E282" i="8" s="1"/>
  <c r="J295" i="12"/>
  <c r="D282" i="8" s="1"/>
  <c r="I295" i="12"/>
  <c r="C282" i="8" s="1"/>
  <c r="H295" i="12"/>
  <c r="K294" i="12"/>
  <c r="E281" i="8" s="1"/>
  <c r="J294" i="12"/>
  <c r="D281" i="8" s="1"/>
  <c r="I294" i="12"/>
  <c r="C281" i="8" s="1"/>
  <c r="H294" i="12"/>
  <c r="K293" i="12"/>
  <c r="E280" i="8" s="1"/>
  <c r="J293" i="12"/>
  <c r="D280" i="8" s="1"/>
  <c r="I293" i="12"/>
  <c r="C280" i="8" s="1"/>
  <c r="H293" i="12"/>
  <c r="K292" i="12"/>
  <c r="E279" i="8" s="1"/>
  <c r="J292" i="12"/>
  <c r="D279" i="8" s="1"/>
  <c r="I292" i="12"/>
  <c r="C279" i="8" s="1"/>
  <c r="H292" i="12"/>
  <c r="K291" i="12"/>
  <c r="E278" i="8" s="1"/>
  <c r="J291" i="12"/>
  <c r="D278" i="8" s="1"/>
  <c r="I291" i="12"/>
  <c r="C278" i="8" s="1"/>
  <c r="H291" i="12"/>
  <c r="K290" i="12"/>
  <c r="E277" i="8" s="1"/>
  <c r="J290" i="12"/>
  <c r="D277" i="8" s="1"/>
  <c r="I290" i="12"/>
  <c r="C277" i="8" s="1"/>
  <c r="H290" i="12"/>
  <c r="K289" i="12"/>
  <c r="E276" i="8" s="1"/>
  <c r="J289" i="12"/>
  <c r="D276" i="8" s="1"/>
  <c r="I289" i="12"/>
  <c r="C276" i="8" s="1"/>
  <c r="H289" i="12"/>
  <c r="K288" i="12"/>
  <c r="E275" i="8" s="1"/>
  <c r="J288" i="12"/>
  <c r="D275" i="8" s="1"/>
  <c r="I288" i="12"/>
  <c r="C275" i="8" s="1"/>
  <c r="H288" i="12"/>
  <c r="K287" i="12"/>
  <c r="E274" i="8" s="1"/>
  <c r="J287" i="12"/>
  <c r="D274" i="8" s="1"/>
  <c r="I287" i="12"/>
  <c r="C274" i="8" s="1"/>
  <c r="H287" i="12"/>
  <c r="K286" i="12"/>
  <c r="E273" i="8" s="1"/>
  <c r="J286" i="12"/>
  <c r="D273" i="8" s="1"/>
  <c r="I286" i="12"/>
  <c r="C273" i="8" s="1"/>
  <c r="H286" i="12"/>
  <c r="K285" i="12"/>
  <c r="E272" i="8" s="1"/>
  <c r="J285" i="12"/>
  <c r="D272" i="8" s="1"/>
  <c r="I285" i="12"/>
  <c r="C272" i="8" s="1"/>
  <c r="H285" i="12"/>
  <c r="K284" i="12"/>
  <c r="E271" i="8" s="1"/>
  <c r="J284" i="12"/>
  <c r="D271" i="8" s="1"/>
  <c r="I284" i="12"/>
  <c r="C271" i="8" s="1"/>
  <c r="H284" i="12"/>
  <c r="K283" i="12"/>
  <c r="E270" i="8" s="1"/>
  <c r="J283" i="12"/>
  <c r="D270" i="8" s="1"/>
  <c r="I283" i="12"/>
  <c r="C270" i="8" s="1"/>
  <c r="H283" i="12"/>
  <c r="K282" i="12"/>
  <c r="E269" i="8" s="1"/>
  <c r="J282" i="12"/>
  <c r="D269" i="8" s="1"/>
  <c r="I282" i="12"/>
  <c r="C269" i="8" s="1"/>
  <c r="H282" i="12"/>
  <c r="K281" i="12"/>
  <c r="E268" i="8" s="1"/>
  <c r="J281" i="12"/>
  <c r="D268" i="8" s="1"/>
  <c r="I281" i="12"/>
  <c r="C268" i="8" s="1"/>
  <c r="H281" i="12"/>
  <c r="K280" i="12"/>
  <c r="E267" i="8" s="1"/>
  <c r="J280" i="12"/>
  <c r="D267" i="8" s="1"/>
  <c r="I280" i="12"/>
  <c r="C267" i="8" s="1"/>
  <c r="H280" i="12"/>
  <c r="K279" i="12"/>
  <c r="E266" i="8" s="1"/>
  <c r="J279" i="12"/>
  <c r="D266" i="8" s="1"/>
  <c r="I279" i="12"/>
  <c r="C266" i="8" s="1"/>
  <c r="H279" i="12"/>
  <c r="K278" i="12"/>
  <c r="E265" i="8" s="1"/>
  <c r="J278" i="12"/>
  <c r="D265" i="8" s="1"/>
  <c r="I278" i="12"/>
  <c r="C265" i="8" s="1"/>
  <c r="H278" i="12"/>
  <c r="K277" i="12"/>
  <c r="E264" i="8" s="1"/>
  <c r="J277" i="12"/>
  <c r="D264" i="8" s="1"/>
  <c r="I277" i="12"/>
  <c r="C264" i="8" s="1"/>
  <c r="H277" i="12"/>
  <c r="K276" i="12"/>
  <c r="E263" i="8" s="1"/>
  <c r="J276" i="12"/>
  <c r="D263" i="8" s="1"/>
  <c r="I276" i="12"/>
  <c r="C263" i="8" s="1"/>
  <c r="H276" i="12"/>
  <c r="K275" i="12"/>
  <c r="E262" i="8" s="1"/>
  <c r="J275" i="12"/>
  <c r="D262" i="8" s="1"/>
  <c r="I275" i="12"/>
  <c r="C262" i="8" s="1"/>
  <c r="H275" i="12"/>
  <c r="K274" i="12"/>
  <c r="E261" i="8" s="1"/>
  <c r="J274" i="12"/>
  <c r="D261" i="8" s="1"/>
  <c r="I274" i="12"/>
  <c r="C261" i="8" s="1"/>
  <c r="H274" i="12"/>
  <c r="K273" i="12"/>
  <c r="E260" i="8" s="1"/>
  <c r="J273" i="12"/>
  <c r="D260" i="8" s="1"/>
  <c r="I273" i="12"/>
  <c r="C260" i="8" s="1"/>
  <c r="H273" i="12"/>
  <c r="K272" i="12"/>
  <c r="E259" i="8" s="1"/>
  <c r="J272" i="12"/>
  <c r="D259" i="8" s="1"/>
  <c r="I272" i="12"/>
  <c r="C259" i="8" s="1"/>
  <c r="H272" i="12"/>
  <c r="K271" i="12"/>
  <c r="E258" i="8" s="1"/>
  <c r="J271" i="12"/>
  <c r="D258" i="8" s="1"/>
  <c r="I271" i="12"/>
  <c r="C258" i="8" s="1"/>
  <c r="H271" i="12"/>
  <c r="K270" i="12"/>
  <c r="E257" i="8" s="1"/>
  <c r="J270" i="12"/>
  <c r="D257" i="8" s="1"/>
  <c r="I270" i="12"/>
  <c r="C257" i="8" s="1"/>
  <c r="H270" i="12"/>
  <c r="K269" i="12"/>
  <c r="E256" i="8" s="1"/>
  <c r="J269" i="12"/>
  <c r="D256" i="8" s="1"/>
  <c r="I269" i="12"/>
  <c r="C256" i="8" s="1"/>
  <c r="H269" i="12"/>
  <c r="K268" i="12"/>
  <c r="E255" i="8" s="1"/>
  <c r="J268" i="12"/>
  <c r="D255" i="8" s="1"/>
  <c r="I268" i="12"/>
  <c r="C255" i="8" s="1"/>
  <c r="H268" i="12"/>
  <c r="K267" i="12"/>
  <c r="E254" i="8" s="1"/>
  <c r="J267" i="12"/>
  <c r="D254" i="8" s="1"/>
  <c r="I267" i="12"/>
  <c r="C254" i="8" s="1"/>
  <c r="H267" i="12"/>
  <c r="K266" i="12"/>
  <c r="E253" i="8" s="1"/>
  <c r="J266" i="12"/>
  <c r="D253" i="8" s="1"/>
  <c r="I266" i="12"/>
  <c r="C253" i="8" s="1"/>
  <c r="H266" i="12"/>
  <c r="K265" i="12"/>
  <c r="E252" i="8" s="1"/>
  <c r="J265" i="12"/>
  <c r="D252" i="8" s="1"/>
  <c r="I265" i="12"/>
  <c r="C252" i="8" s="1"/>
  <c r="H265" i="12"/>
  <c r="K264" i="12"/>
  <c r="E251" i="8" s="1"/>
  <c r="J264" i="12"/>
  <c r="D251" i="8" s="1"/>
  <c r="I264" i="12"/>
  <c r="C251" i="8" s="1"/>
  <c r="H264" i="12"/>
  <c r="K263" i="12"/>
  <c r="E250" i="8" s="1"/>
  <c r="J263" i="12"/>
  <c r="D250" i="8" s="1"/>
  <c r="I263" i="12"/>
  <c r="C250" i="8" s="1"/>
  <c r="H263" i="12"/>
  <c r="K262" i="12"/>
  <c r="E249" i="8" s="1"/>
  <c r="J262" i="12"/>
  <c r="D249" i="8" s="1"/>
  <c r="I262" i="12"/>
  <c r="C249" i="8" s="1"/>
  <c r="H262" i="12"/>
  <c r="K261" i="12"/>
  <c r="E248" i="8" s="1"/>
  <c r="J261" i="12"/>
  <c r="D248" i="8" s="1"/>
  <c r="I261" i="12"/>
  <c r="C248" i="8" s="1"/>
  <c r="H261" i="12"/>
  <c r="K260" i="12"/>
  <c r="E247" i="8" s="1"/>
  <c r="J260" i="12"/>
  <c r="D247" i="8" s="1"/>
  <c r="I260" i="12"/>
  <c r="C247" i="8" s="1"/>
  <c r="H260" i="12"/>
  <c r="K259" i="12"/>
  <c r="E246" i="8" s="1"/>
  <c r="J259" i="12"/>
  <c r="D246" i="8" s="1"/>
  <c r="I259" i="12"/>
  <c r="C246" i="8" s="1"/>
  <c r="H259" i="12"/>
  <c r="K258" i="12"/>
  <c r="E245" i="8" s="1"/>
  <c r="J258" i="12"/>
  <c r="D245" i="8" s="1"/>
  <c r="I258" i="12"/>
  <c r="C245" i="8" s="1"/>
  <c r="H258" i="12"/>
  <c r="K257" i="12"/>
  <c r="E244" i="8" s="1"/>
  <c r="J257" i="12"/>
  <c r="D244" i="8" s="1"/>
  <c r="I257" i="12"/>
  <c r="C244" i="8" s="1"/>
  <c r="H257" i="12"/>
  <c r="K256" i="12"/>
  <c r="E243" i="8" s="1"/>
  <c r="J256" i="12"/>
  <c r="D243" i="8" s="1"/>
  <c r="I256" i="12"/>
  <c r="C243" i="8" s="1"/>
  <c r="H256" i="12"/>
  <c r="K255" i="12"/>
  <c r="E242" i="8" s="1"/>
  <c r="J255" i="12"/>
  <c r="D242" i="8" s="1"/>
  <c r="I255" i="12"/>
  <c r="C242" i="8" s="1"/>
  <c r="H255" i="12"/>
  <c r="K254" i="12"/>
  <c r="E241" i="8" s="1"/>
  <c r="J254" i="12"/>
  <c r="D241" i="8" s="1"/>
  <c r="I254" i="12"/>
  <c r="C241" i="8" s="1"/>
  <c r="H254" i="12"/>
  <c r="K253" i="12"/>
  <c r="E240" i="8" s="1"/>
  <c r="J253" i="12"/>
  <c r="D240" i="8" s="1"/>
  <c r="I253" i="12"/>
  <c r="C240" i="8" s="1"/>
  <c r="H253" i="12"/>
  <c r="K252" i="12"/>
  <c r="E239" i="8" s="1"/>
  <c r="J252" i="12"/>
  <c r="D239" i="8" s="1"/>
  <c r="I252" i="12"/>
  <c r="C239" i="8" s="1"/>
  <c r="H252" i="12"/>
  <c r="K251" i="12"/>
  <c r="E238" i="8" s="1"/>
  <c r="J251" i="12"/>
  <c r="D238" i="8" s="1"/>
  <c r="I251" i="12"/>
  <c r="C238" i="8" s="1"/>
  <c r="H251" i="12"/>
  <c r="K250" i="12"/>
  <c r="E237" i="8" s="1"/>
  <c r="J250" i="12"/>
  <c r="D237" i="8" s="1"/>
  <c r="I250" i="12"/>
  <c r="C237" i="8" s="1"/>
  <c r="H250" i="12"/>
  <c r="K249" i="12"/>
  <c r="E236" i="8" s="1"/>
  <c r="J249" i="12"/>
  <c r="D236" i="8" s="1"/>
  <c r="I249" i="12"/>
  <c r="C236" i="8" s="1"/>
  <c r="H249" i="12"/>
  <c r="K248" i="12"/>
  <c r="E235" i="8" s="1"/>
  <c r="J248" i="12"/>
  <c r="D235" i="8" s="1"/>
  <c r="I248" i="12"/>
  <c r="C235" i="8" s="1"/>
  <c r="H248" i="12"/>
  <c r="K247" i="12"/>
  <c r="E234" i="8" s="1"/>
  <c r="J247" i="12"/>
  <c r="D234" i="8" s="1"/>
  <c r="I247" i="12"/>
  <c r="C234" i="8" s="1"/>
  <c r="H247" i="12"/>
  <c r="K246" i="12"/>
  <c r="E233" i="8" s="1"/>
  <c r="J246" i="12"/>
  <c r="D233" i="8" s="1"/>
  <c r="I246" i="12"/>
  <c r="C233" i="8" s="1"/>
  <c r="H246" i="12"/>
  <c r="K245" i="12"/>
  <c r="E232" i="8" s="1"/>
  <c r="J245" i="12"/>
  <c r="D232" i="8" s="1"/>
  <c r="I245" i="12"/>
  <c r="C232" i="8" s="1"/>
  <c r="H245" i="12"/>
  <c r="K244" i="12"/>
  <c r="E231" i="8" s="1"/>
  <c r="J244" i="12"/>
  <c r="D231" i="8" s="1"/>
  <c r="I244" i="12"/>
  <c r="C231" i="8" s="1"/>
  <c r="H244" i="12"/>
  <c r="K243" i="12"/>
  <c r="E230" i="8" s="1"/>
  <c r="J243" i="12"/>
  <c r="D230" i="8" s="1"/>
  <c r="I243" i="12"/>
  <c r="C230" i="8" s="1"/>
  <c r="H243" i="12"/>
  <c r="K242" i="12"/>
  <c r="E229" i="8" s="1"/>
  <c r="J242" i="12"/>
  <c r="D229" i="8" s="1"/>
  <c r="I242" i="12"/>
  <c r="C229" i="8" s="1"/>
  <c r="H242" i="12"/>
  <c r="K241" i="12"/>
  <c r="E228" i="8" s="1"/>
  <c r="J241" i="12"/>
  <c r="D228" i="8" s="1"/>
  <c r="I241" i="12"/>
  <c r="C228" i="8" s="1"/>
  <c r="H241" i="12"/>
  <c r="K240" i="12"/>
  <c r="E227" i="8" s="1"/>
  <c r="J240" i="12"/>
  <c r="D227" i="8" s="1"/>
  <c r="I240" i="12"/>
  <c r="C227" i="8" s="1"/>
  <c r="H240" i="12"/>
  <c r="K239" i="12"/>
  <c r="E226" i="8" s="1"/>
  <c r="J239" i="12"/>
  <c r="D226" i="8" s="1"/>
  <c r="I239" i="12"/>
  <c r="C226" i="8" s="1"/>
  <c r="H239" i="12"/>
  <c r="K238" i="12"/>
  <c r="E225" i="8" s="1"/>
  <c r="J238" i="12"/>
  <c r="D225" i="8" s="1"/>
  <c r="I238" i="12"/>
  <c r="C225" i="8" s="1"/>
  <c r="H238" i="12"/>
  <c r="K237" i="12"/>
  <c r="E224" i="8" s="1"/>
  <c r="J237" i="12"/>
  <c r="D224" i="8" s="1"/>
  <c r="I237" i="12"/>
  <c r="C224" i="8" s="1"/>
  <c r="H237" i="12"/>
  <c r="K236" i="12"/>
  <c r="E223" i="8" s="1"/>
  <c r="J236" i="12"/>
  <c r="D223" i="8" s="1"/>
  <c r="I236" i="12"/>
  <c r="C223" i="8" s="1"/>
  <c r="H236" i="12"/>
  <c r="K235" i="12"/>
  <c r="E222" i="8" s="1"/>
  <c r="J235" i="12"/>
  <c r="D222" i="8" s="1"/>
  <c r="I235" i="12"/>
  <c r="C222" i="8" s="1"/>
  <c r="H235" i="12"/>
  <c r="K234" i="12"/>
  <c r="E221" i="8" s="1"/>
  <c r="J234" i="12"/>
  <c r="D221" i="8" s="1"/>
  <c r="I234" i="12"/>
  <c r="C221" i="8" s="1"/>
  <c r="H234" i="12"/>
  <c r="K233" i="12"/>
  <c r="E220" i="8" s="1"/>
  <c r="J233" i="12"/>
  <c r="D220" i="8" s="1"/>
  <c r="I233" i="12"/>
  <c r="C220" i="8" s="1"/>
  <c r="H233" i="12"/>
  <c r="K232" i="12"/>
  <c r="E219" i="8" s="1"/>
  <c r="J232" i="12"/>
  <c r="D219" i="8" s="1"/>
  <c r="I232" i="12"/>
  <c r="C219" i="8" s="1"/>
  <c r="H232" i="12"/>
  <c r="K231" i="12"/>
  <c r="E218" i="8" s="1"/>
  <c r="J231" i="12"/>
  <c r="D218" i="8" s="1"/>
  <c r="I231" i="12"/>
  <c r="C218" i="8" s="1"/>
  <c r="H231" i="12"/>
  <c r="K230" i="12"/>
  <c r="E217" i="8" s="1"/>
  <c r="J230" i="12"/>
  <c r="D217" i="8" s="1"/>
  <c r="I230" i="12"/>
  <c r="C217" i="8" s="1"/>
  <c r="H230" i="12"/>
  <c r="K229" i="12"/>
  <c r="E216" i="8" s="1"/>
  <c r="J229" i="12"/>
  <c r="D216" i="8" s="1"/>
  <c r="I229" i="12"/>
  <c r="C216" i="8" s="1"/>
  <c r="H229" i="12"/>
  <c r="K228" i="12"/>
  <c r="E215" i="8" s="1"/>
  <c r="J228" i="12"/>
  <c r="D215" i="8" s="1"/>
  <c r="I228" i="12"/>
  <c r="C215" i="8" s="1"/>
  <c r="H228" i="12"/>
  <c r="K227" i="12"/>
  <c r="E214" i="8" s="1"/>
  <c r="J227" i="12"/>
  <c r="D214" i="8" s="1"/>
  <c r="I227" i="12"/>
  <c r="C214" i="8" s="1"/>
  <c r="H227" i="12"/>
  <c r="K226" i="12"/>
  <c r="E213" i="8" s="1"/>
  <c r="J226" i="12"/>
  <c r="D213" i="8" s="1"/>
  <c r="I226" i="12"/>
  <c r="C213" i="8" s="1"/>
  <c r="H226" i="12"/>
  <c r="K225" i="12"/>
  <c r="E212" i="8" s="1"/>
  <c r="J225" i="12"/>
  <c r="D212" i="8" s="1"/>
  <c r="I225" i="12"/>
  <c r="C212" i="8" s="1"/>
  <c r="H225" i="12"/>
  <c r="K224" i="12"/>
  <c r="E211" i="8" s="1"/>
  <c r="J224" i="12"/>
  <c r="D211" i="8" s="1"/>
  <c r="I224" i="12"/>
  <c r="C211" i="8" s="1"/>
  <c r="H224" i="12"/>
  <c r="K223" i="12"/>
  <c r="E210" i="8" s="1"/>
  <c r="J223" i="12"/>
  <c r="D210" i="8" s="1"/>
  <c r="I223" i="12"/>
  <c r="C210" i="8" s="1"/>
  <c r="H223" i="12"/>
  <c r="K222" i="12"/>
  <c r="E209" i="8" s="1"/>
  <c r="J222" i="12"/>
  <c r="D209" i="8" s="1"/>
  <c r="I222" i="12"/>
  <c r="C209" i="8" s="1"/>
  <c r="H222" i="12"/>
  <c r="K221" i="12"/>
  <c r="E208" i="8" s="1"/>
  <c r="J221" i="12"/>
  <c r="D208" i="8" s="1"/>
  <c r="I221" i="12"/>
  <c r="C208" i="8" s="1"/>
  <c r="H221" i="12"/>
  <c r="K220" i="12"/>
  <c r="E207" i="8" s="1"/>
  <c r="J220" i="12"/>
  <c r="D207" i="8" s="1"/>
  <c r="I220" i="12"/>
  <c r="C207" i="8" s="1"/>
  <c r="H220" i="12"/>
  <c r="K219" i="12"/>
  <c r="E206" i="8" s="1"/>
  <c r="J219" i="12"/>
  <c r="D206" i="8" s="1"/>
  <c r="I219" i="12"/>
  <c r="C206" i="8" s="1"/>
  <c r="H219" i="12"/>
  <c r="K218" i="12"/>
  <c r="E205" i="8" s="1"/>
  <c r="J218" i="12"/>
  <c r="D205" i="8" s="1"/>
  <c r="I218" i="12"/>
  <c r="C205" i="8" s="1"/>
  <c r="H218" i="12"/>
  <c r="K217" i="12"/>
  <c r="E204" i="8" s="1"/>
  <c r="J217" i="12"/>
  <c r="D204" i="8" s="1"/>
  <c r="I217" i="12"/>
  <c r="C204" i="8" s="1"/>
  <c r="H217" i="12"/>
  <c r="K216" i="12"/>
  <c r="E203" i="8" s="1"/>
  <c r="J216" i="12"/>
  <c r="D203" i="8" s="1"/>
  <c r="I216" i="12"/>
  <c r="C203" i="8" s="1"/>
  <c r="H216" i="12"/>
  <c r="K215" i="12"/>
  <c r="E202" i="8" s="1"/>
  <c r="J215" i="12"/>
  <c r="D202" i="8" s="1"/>
  <c r="I215" i="12"/>
  <c r="C202" i="8" s="1"/>
  <c r="H215" i="12"/>
  <c r="K214" i="12"/>
  <c r="E201" i="8" s="1"/>
  <c r="J214" i="12"/>
  <c r="D201" i="8" s="1"/>
  <c r="I214" i="12"/>
  <c r="C201" i="8" s="1"/>
  <c r="H214" i="12"/>
  <c r="K213" i="12"/>
  <c r="E200" i="8" s="1"/>
  <c r="J213" i="12"/>
  <c r="D200" i="8" s="1"/>
  <c r="I213" i="12"/>
  <c r="C200" i="8" s="1"/>
  <c r="H213" i="12"/>
  <c r="K212" i="12"/>
  <c r="E199" i="8" s="1"/>
  <c r="J212" i="12"/>
  <c r="D199" i="8" s="1"/>
  <c r="I212" i="12"/>
  <c r="C199" i="8" s="1"/>
  <c r="H212" i="12"/>
  <c r="K211" i="12"/>
  <c r="E198" i="8" s="1"/>
  <c r="J211" i="12"/>
  <c r="D198" i="8" s="1"/>
  <c r="I211" i="12"/>
  <c r="C198" i="8" s="1"/>
  <c r="H211" i="12"/>
  <c r="K210" i="12"/>
  <c r="E197" i="8" s="1"/>
  <c r="J210" i="12"/>
  <c r="D197" i="8" s="1"/>
  <c r="I210" i="12"/>
  <c r="C197" i="8" s="1"/>
  <c r="H210" i="12"/>
  <c r="K209" i="12"/>
  <c r="E196" i="8" s="1"/>
  <c r="J209" i="12"/>
  <c r="D196" i="8" s="1"/>
  <c r="I209" i="12"/>
  <c r="C196" i="8" s="1"/>
  <c r="H209" i="12"/>
  <c r="K208" i="12"/>
  <c r="E195" i="8" s="1"/>
  <c r="J208" i="12"/>
  <c r="D195" i="8" s="1"/>
  <c r="I208" i="12"/>
  <c r="C195" i="8" s="1"/>
  <c r="H208" i="12"/>
  <c r="K207" i="12"/>
  <c r="E194" i="8" s="1"/>
  <c r="J207" i="12"/>
  <c r="D194" i="8" s="1"/>
  <c r="I207" i="12"/>
  <c r="C194" i="8" s="1"/>
  <c r="H207" i="12"/>
  <c r="K206" i="12"/>
  <c r="E193" i="8" s="1"/>
  <c r="J206" i="12"/>
  <c r="D193" i="8" s="1"/>
  <c r="I206" i="12"/>
  <c r="C193" i="8" s="1"/>
  <c r="H206" i="12"/>
  <c r="K205" i="12"/>
  <c r="E192" i="8" s="1"/>
  <c r="J205" i="12"/>
  <c r="D192" i="8" s="1"/>
  <c r="I205" i="12"/>
  <c r="C192" i="8" s="1"/>
  <c r="H205" i="12"/>
  <c r="K204" i="12"/>
  <c r="E191" i="8" s="1"/>
  <c r="J204" i="12"/>
  <c r="D191" i="8" s="1"/>
  <c r="I204" i="12"/>
  <c r="C191" i="8" s="1"/>
  <c r="H204" i="12"/>
  <c r="K203" i="12"/>
  <c r="E190" i="8" s="1"/>
  <c r="J203" i="12"/>
  <c r="D190" i="8" s="1"/>
  <c r="I203" i="12"/>
  <c r="C190" i="8" s="1"/>
  <c r="H203" i="12"/>
  <c r="K202" i="12"/>
  <c r="E189" i="8" s="1"/>
  <c r="J202" i="12"/>
  <c r="D189" i="8" s="1"/>
  <c r="I202" i="12"/>
  <c r="C189" i="8" s="1"/>
  <c r="H202" i="12"/>
  <c r="K201" i="12"/>
  <c r="E188" i="8" s="1"/>
  <c r="J201" i="12"/>
  <c r="D188" i="8" s="1"/>
  <c r="I201" i="12"/>
  <c r="C188" i="8" s="1"/>
  <c r="H201" i="12"/>
  <c r="K200" i="12"/>
  <c r="E187" i="8" s="1"/>
  <c r="J200" i="12"/>
  <c r="D187" i="8" s="1"/>
  <c r="I200" i="12"/>
  <c r="C187" i="8" s="1"/>
  <c r="H200" i="12"/>
  <c r="K199" i="12"/>
  <c r="E186" i="8" s="1"/>
  <c r="J199" i="12"/>
  <c r="D186" i="8" s="1"/>
  <c r="I199" i="12"/>
  <c r="C186" i="8" s="1"/>
  <c r="H199" i="12"/>
  <c r="K198" i="12"/>
  <c r="E185" i="8" s="1"/>
  <c r="J198" i="12"/>
  <c r="D185" i="8" s="1"/>
  <c r="I198" i="12"/>
  <c r="C185" i="8" s="1"/>
  <c r="H198" i="12"/>
  <c r="K197" i="12"/>
  <c r="E184" i="8" s="1"/>
  <c r="J197" i="12"/>
  <c r="D184" i="8" s="1"/>
  <c r="I197" i="12"/>
  <c r="C184" i="8" s="1"/>
  <c r="H197" i="12"/>
  <c r="K196" i="12"/>
  <c r="E183" i="8" s="1"/>
  <c r="J196" i="12"/>
  <c r="D183" i="8" s="1"/>
  <c r="I196" i="12"/>
  <c r="C183" i="8" s="1"/>
  <c r="H196" i="12"/>
  <c r="K195" i="12"/>
  <c r="E182" i="8" s="1"/>
  <c r="J195" i="12"/>
  <c r="D182" i="8" s="1"/>
  <c r="I195" i="12"/>
  <c r="C182" i="8" s="1"/>
  <c r="H195" i="12"/>
  <c r="K194" i="12"/>
  <c r="E181" i="8" s="1"/>
  <c r="J194" i="12"/>
  <c r="D181" i="8" s="1"/>
  <c r="I194" i="12"/>
  <c r="C181" i="8" s="1"/>
  <c r="H194" i="12"/>
  <c r="K193" i="12"/>
  <c r="E180" i="8" s="1"/>
  <c r="J193" i="12"/>
  <c r="D180" i="8" s="1"/>
  <c r="I193" i="12"/>
  <c r="C180" i="8" s="1"/>
  <c r="H193" i="12"/>
  <c r="K192" i="12"/>
  <c r="E179" i="8" s="1"/>
  <c r="J192" i="12"/>
  <c r="D179" i="8" s="1"/>
  <c r="I192" i="12"/>
  <c r="C179" i="8" s="1"/>
  <c r="H192" i="12"/>
  <c r="K191" i="12"/>
  <c r="E178" i="8" s="1"/>
  <c r="J191" i="12"/>
  <c r="D178" i="8" s="1"/>
  <c r="I191" i="12"/>
  <c r="C178" i="8" s="1"/>
  <c r="H191" i="12"/>
  <c r="K190" i="12"/>
  <c r="E177" i="8" s="1"/>
  <c r="J190" i="12"/>
  <c r="D177" i="8" s="1"/>
  <c r="I190" i="12"/>
  <c r="C177" i="8" s="1"/>
  <c r="H190" i="12"/>
  <c r="K189" i="12"/>
  <c r="E176" i="8" s="1"/>
  <c r="J189" i="12"/>
  <c r="D176" i="8" s="1"/>
  <c r="I189" i="12"/>
  <c r="C176" i="8" s="1"/>
  <c r="H189" i="12"/>
  <c r="K188" i="12"/>
  <c r="E175" i="8" s="1"/>
  <c r="J188" i="12"/>
  <c r="D175" i="8" s="1"/>
  <c r="I188" i="12"/>
  <c r="C175" i="8" s="1"/>
  <c r="H188" i="12"/>
  <c r="K187" i="12"/>
  <c r="E174" i="8" s="1"/>
  <c r="J187" i="12"/>
  <c r="D174" i="8" s="1"/>
  <c r="I187" i="12"/>
  <c r="C174" i="8" s="1"/>
  <c r="H187" i="12"/>
  <c r="K186" i="12"/>
  <c r="E173" i="8" s="1"/>
  <c r="J186" i="12"/>
  <c r="D173" i="8" s="1"/>
  <c r="I186" i="12"/>
  <c r="C173" i="8" s="1"/>
  <c r="H186" i="12"/>
  <c r="K185" i="12"/>
  <c r="E172" i="8" s="1"/>
  <c r="J185" i="12"/>
  <c r="D172" i="8" s="1"/>
  <c r="I185" i="12"/>
  <c r="C172" i="8" s="1"/>
  <c r="H185" i="12"/>
  <c r="K184" i="12"/>
  <c r="E171" i="8" s="1"/>
  <c r="J184" i="12"/>
  <c r="D171" i="8" s="1"/>
  <c r="I184" i="12"/>
  <c r="C171" i="8" s="1"/>
  <c r="H184" i="12"/>
  <c r="K183" i="12"/>
  <c r="E170" i="8" s="1"/>
  <c r="J183" i="12"/>
  <c r="D170" i="8" s="1"/>
  <c r="I183" i="12"/>
  <c r="C170" i="8" s="1"/>
  <c r="H183" i="12"/>
  <c r="K182" i="12"/>
  <c r="E169" i="8" s="1"/>
  <c r="J182" i="12"/>
  <c r="D169" i="8" s="1"/>
  <c r="I182" i="12"/>
  <c r="C169" i="8" s="1"/>
  <c r="H182" i="12"/>
  <c r="K181" i="12"/>
  <c r="E168" i="8" s="1"/>
  <c r="J181" i="12"/>
  <c r="D168" i="8" s="1"/>
  <c r="I181" i="12"/>
  <c r="C168" i="8" s="1"/>
  <c r="H181" i="12"/>
  <c r="K180" i="12"/>
  <c r="E167" i="8" s="1"/>
  <c r="J180" i="12"/>
  <c r="D167" i="8" s="1"/>
  <c r="I180" i="12"/>
  <c r="C167" i="8" s="1"/>
  <c r="H180" i="12"/>
  <c r="K179" i="12"/>
  <c r="E166" i="8" s="1"/>
  <c r="J179" i="12"/>
  <c r="D166" i="8" s="1"/>
  <c r="I179" i="12"/>
  <c r="C166" i="8" s="1"/>
  <c r="H179" i="12"/>
  <c r="K178" i="12"/>
  <c r="E165" i="8" s="1"/>
  <c r="J178" i="12"/>
  <c r="D165" i="8" s="1"/>
  <c r="I178" i="12"/>
  <c r="C165" i="8" s="1"/>
  <c r="H178" i="12"/>
  <c r="K177" i="12"/>
  <c r="E164" i="8" s="1"/>
  <c r="J177" i="12"/>
  <c r="D164" i="8" s="1"/>
  <c r="I177" i="12"/>
  <c r="C164" i="8" s="1"/>
  <c r="H177" i="12"/>
  <c r="K176" i="12"/>
  <c r="E163" i="8" s="1"/>
  <c r="J176" i="12"/>
  <c r="D163" i="8" s="1"/>
  <c r="I176" i="12"/>
  <c r="C163" i="8" s="1"/>
  <c r="H176" i="12"/>
  <c r="K175" i="12"/>
  <c r="E162" i="8" s="1"/>
  <c r="J175" i="12"/>
  <c r="D162" i="8" s="1"/>
  <c r="I175" i="12"/>
  <c r="C162" i="8" s="1"/>
  <c r="H175" i="12"/>
  <c r="K174" i="12"/>
  <c r="E161" i="8" s="1"/>
  <c r="J174" i="12"/>
  <c r="D161" i="8" s="1"/>
  <c r="I174" i="12"/>
  <c r="C161" i="8" s="1"/>
  <c r="H174" i="12"/>
  <c r="K173" i="12"/>
  <c r="E160" i="8" s="1"/>
  <c r="J173" i="12"/>
  <c r="D160" i="8" s="1"/>
  <c r="I173" i="12"/>
  <c r="C160" i="8" s="1"/>
  <c r="H173" i="12"/>
  <c r="K172" i="12"/>
  <c r="E159" i="8" s="1"/>
  <c r="J172" i="12"/>
  <c r="D159" i="8" s="1"/>
  <c r="I172" i="12"/>
  <c r="C159" i="8" s="1"/>
  <c r="H172" i="12"/>
  <c r="K171" i="12"/>
  <c r="E158" i="8" s="1"/>
  <c r="J171" i="12"/>
  <c r="D158" i="8" s="1"/>
  <c r="I171" i="12"/>
  <c r="C158" i="8" s="1"/>
  <c r="H171" i="12"/>
  <c r="K170" i="12"/>
  <c r="E157" i="8" s="1"/>
  <c r="J170" i="12"/>
  <c r="D157" i="8" s="1"/>
  <c r="I170" i="12"/>
  <c r="C157" i="8" s="1"/>
  <c r="H170" i="12"/>
  <c r="K169" i="12"/>
  <c r="E156" i="8" s="1"/>
  <c r="J169" i="12"/>
  <c r="D156" i="8" s="1"/>
  <c r="I169" i="12"/>
  <c r="C156" i="8" s="1"/>
  <c r="H169" i="12"/>
  <c r="K168" i="12"/>
  <c r="E155" i="8" s="1"/>
  <c r="J168" i="12"/>
  <c r="D155" i="8" s="1"/>
  <c r="I168" i="12"/>
  <c r="C155" i="8" s="1"/>
  <c r="H168" i="12"/>
  <c r="K167" i="12"/>
  <c r="E154" i="8" s="1"/>
  <c r="J167" i="12"/>
  <c r="D154" i="8" s="1"/>
  <c r="I167" i="12"/>
  <c r="C154" i="8" s="1"/>
  <c r="H167" i="12"/>
  <c r="K166" i="12"/>
  <c r="E153" i="8" s="1"/>
  <c r="J166" i="12"/>
  <c r="D153" i="8" s="1"/>
  <c r="I166" i="12"/>
  <c r="C153" i="8" s="1"/>
  <c r="H166" i="12"/>
  <c r="K165" i="12"/>
  <c r="E152" i="8" s="1"/>
  <c r="J165" i="12"/>
  <c r="D152" i="8" s="1"/>
  <c r="I165" i="12"/>
  <c r="C152" i="8" s="1"/>
  <c r="H165" i="12"/>
  <c r="K164" i="12"/>
  <c r="E151" i="8" s="1"/>
  <c r="J164" i="12"/>
  <c r="D151" i="8" s="1"/>
  <c r="I164" i="12"/>
  <c r="C151" i="8" s="1"/>
  <c r="H164" i="12"/>
  <c r="K163" i="12"/>
  <c r="E150" i="8" s="1"/>
  <c r="J163" i="12"/>
  <c r="D150" i="8" s="1"/>
  <c r="I163" i="12"/>
  <c r="C150" i="8" s="1"/>
  <c r="H163" i="12"/>
  <c r="K162" i="12"/>
  <c r="E149" i="8" s="1"/>
  <c r="J162" i="12"/>
  <c r="D149" i="8" s="1"/>
  <c r="I162" i="12"/>
  <c r="C149" i="8" s="1"/>
  <c r="H162" i="12"/>
  <c r="K161" i="12"/>
  <c r="E148" i="8" s="1"/>
  <c r="J161" i="12"/>
  <c r="D148" i="8" s="1"/>
  <c r="I161" i="12"/>
  <c r="C148" i="8" s="1"/>
  <c r="H161" i="12"/>
  <c r="K160" i="12"/>
  <c r="E147" i="8" s="1"/>
  <c r="J160" i="12"/>
  <c r="D147" i="8" s="1"/>
  <c r="I160" i="12"/>
  <c r="C147" i="8" s="1"/>
  <c r="H160" i="12"/>
  <c r="K159" i="12"/>
  <c r="E146" i="8" s="1"/>
  <c r="J159" i="12"/>
  <c r="D146" i="8" s="1"/>
  <c r="I159" i="12"/>
  <c r="C146" i="8" s="1"/>
  <c r="H159" i="12"/>
  <c r="K158" i="12"/>
  <c r="E145" i="8" s="1"/>
  <c r="J158" i="12"/>
  <c r="D145" i="8" s="1"/>
  <c r="I158" i="12"/>
  <c r="C145" i="8" s="1"/>
  <c r="H158" i="12"/>
  <c r="K157" i="12"/>
  <c r="E144" i="8" s="1"/>
  <c r="J157" i="12"/>
  <c r="D144" i="8" s="1"/>
  <c r="I157" i="12"/>
  <c r="C144" i="8" s="1"/>
  <c r="H157" i="12"/>
  <c r="K156" i="12"/>
  <c r="E143" i="8" s="1"/>
  <c r="J156" i="12"/>
  <c r="D143" i="8" s="1"/>
  <c r="I156" i="12"/>
  <c r="C143" i="8" s="1"/>
  <c r="H156" i="12"/>
  <c r="K155" i="12"/>
  <c r="E142" i="8" s="1"/>
  <c r="J155" i="12"/>
  <c r="D142" i="8" s="1"/>
  <c r="I155" i="12"/>
  <c r="C142" i="8" s="1"/>
  <c r="H155" i="12"/>
  <c r="K154" i="12"/>
  <c r="E141" i="8" s="1"/>
  <c r="J154" i="12"/>
  <c r="D141" i="8" s="1"/>
  <c r="I154" i="12"/>
  <c r="C141" i="8" s="1"/>
  <c r="H154" i="12"/>
  <c r="K153" i="12"/>
  <c r="E140" i="8" s="1"/>
  <c r="J153" i="12"/>
  <c r="D140" i="8" s="1"/>
  <c r="I153" i="12"/>
  <c r="C140" i="8" s="1"/>
  <c r="J121" i="8" s="1"/>
  <c r="D12" i="13" s="1"/>
  <c r="H153" i="12"/>
  <c r="K152" i="12"/>
  <c r="E139" i="8" s="1"/>
  <c r="J152" i="12"/>
  <c r="D139" i="8" s="1"/>
  <c r="I152" i="12"/>
  <c r="C139" i="8" s="1"/>
  <c r="H152" i="12"/>
  <c r="K151" i="12"/>
  <c r="E138" i="8" s="1"/>
  <c r="J151" i="12"/>
  <c r="D138" i="8" s="1"/>
  <c r="I151" i="12"/>
  <c r="C138" i="8" s="1"/>
  <c r="H151" i="12"/>
  <c r="K150" i="12"/>
  <c r="E137" i="8" s="1"/>
  <c r="J150" i="12"/>
  <c r="D137" i="8" s="1"/>
  <c r="I150" i="12"/>
  <c r="C137" i="8" s="1"/>
  <c r="H150" i="12"/>
  <c r="K149" i="12"/>
  <c r="E136" i="8" s="1"/>
  <c r="J149" i="12"/>
  <c r="D136" i="8" s="1"/>
  <c r="I149" i="12"/>
  <c r="C136" i="8" s="1"/>
  <c r="H149" i="12"/>
  <c r="K148" i="12"/>
  <c r="E135" i="8" s="1"/>
  <c r="J148" i="12"/>
  <c r="D135" i="8" s="1"/>
  <c r="I148" i="12"/>
  <c r="C135" i="8" s="1"/>
  <c r="H148" i="12"/>
  <c r="K147" i="12"/>
  <c r="E134" i="8" s="1"/>
  <c r="J147" i="12"/>
  <c r="D134" i="8" s="1"/>
  <c r="I147" i="12"/>
  <c r="C134" i="8" s="1"/>
  <c r="H147" i="12"/>
  <c r="K146" i="12"/>
  <c r="E133" i="8" s="1"/>
  <c r="J146" i="12"/>
  <c r="D133" i="8" s="1"/>
  <c r="I146" i="12"/>
  <c r="C133" i="8" s="1"/>
  <c r="H146" i="12"/>
  <c r="K145" i="12"/>
  <c r="E132" i="8" s="1"/>
  <c r="J145" i="12"/>
  <c r="D132" i="8" s="1"/>
  <c r="I145" i="12"/>
  <c r="C132" i="8" s="1"/>
  <c r="H145" i="12"/>
  <c r="K144" i="12"/>
  <c r="E131" i="8" s="1"/>
  <c r="J144" i="12"/>
  <c r="D131" i="8" s="1"/>
  <c r="I144" i="12"/>
  <c r="C131" i="8" s="1"/>
  <c r="H144" i="12"/>
  <c r="K143" i="12"/>
  <c r="E130" i="8" s="1"/>
  <c r="J143" i="12"/>
  <c r="D130" i="8" s="1"/>
  <c r="I143" i="12"/>
  <c r="C130" i="8" s="1"/>
  <c r="H143" i="12"/>
  <c r="K142" i="12"/>
  <c r="E129" i="8" s="1"/>
  <c r="J142" i="12"/>
  <c r="D129" i="8" s="1"/>
  <c r="I142" i="12"/>
  <c r="C129" i="8" s="1"/>
  <c r="H142" i="12"/>
  <c r="K141" i="12"/>
  <c r="E128" i="8" s="1"/>
  <c r="J141" i="12"/>
  <c r="D128" i="8" s="1"/>
  <c r="I141" i="12"/>
  <c r="C128" i="8" s="1"/>
  <c r="H141" i="12"/>
  <c r="K140" i="12"/>
  <c r="E127" i="8" s="1"/>
  <c r="J140" i="12"/>
  <c r="D127" i="8" s="1"/>
  <c r="I140" i="12"/>
  <c r="C127" i="8" s="1"/>
  <c r="H140" i="12"/>
  <c r="K139" i="12"/>
  <c r="E126" i="8" s="1"/>
  <c r="J139" i="12"/>
  <c r="D126" i="8" s="1"/>
  <c r="I139" i="12"/>
  <c r="C126" i="8" s="1"/>
  <c r="H139" i="12"/>
  <c r="K138" i="12"/>
  <c r="E125" i="8" s="1"/>
  <c r="J138" i="12"/>
  <c r="D125" i="8" s="1"/>
  <c r="I138" i="12"/>
  <c r="C125" i="8" s="1"/>
  <c r="H138" i="12"/>
  <c r="K137" i="12"/>
  <c r="E124" i="8" s="1"/>
  <c r="J137" i="12"/>
  <c r="D124" i="8" s="1"/>
  <c r="I137" i="12"/>
  <c r="C124" i="8" s="1"/>
  <c r="H137" i="12"/>
  <c r="K136" i="12"/>
  <c r="E123" i="8" s="1"/>
  <c r="J136" i="12"/>
  <c r="D123" i="8" s="1"/>
  <c r="I136" i="12"/>
  <c r="C123" i="8" s="1"/>
  <c r="H136" i="12"/>
  <c r="K135" i="12"/>
  <c r="E122" i="8" s="1"/>
  <c r="J135" i="12"/>
  <c r="D122" i="8" s="1"/>
  <c r="I135" i="12"/>
  <c r="C122" i="8" s="1"/>
  <c r="H135" i="12"/>
  <c r="K134" i="12"/>
  <c r="E121" i="8" s="1"/>
  <c r="J134" i="12"/>
  <c r="D121" i="8" s="1"/>
  <c r="I134" i="12"/>
  <c r="C121" i="8" s="1"/>
  <c r="H134" i="12"/>
  <c r="K133" i="12"/>
  <c r="E120" i="8" s="1"/>
  <c r="J133" i="12"/>
  <c r="D120" i="8" s="1"/>
  <c r="I133" i="12"/>
  <c r="C120" i="8" s="1"/>
  <c r="H133" i="12"/>
  <c r="K132" i="12"/>
  <c r="E119" i="8" s="1"/>
  <c r="J132" i="12"/>
  <c r="D119" i="8" s="1"/>
  <c r="I132" i="12"/>
  <c r="C119" i="8" s="1"/>
  <c r="H132" i="12"/>
  <c r="K131" i="12"/>
  <c r="E118" i="8" s="1"/>
  <c r="J131" i="12"/>
  <c r="D118" i="8" s="1"/>
  <c r="I131" i="12"/>
  <c r="C118" i="8" s="1"/>
  <c r="H131" i="12"/>
  <c r="K130" i="12"/>
  <c r="E117" i="8" s="1"/>
  <c r="J130" i="12"/>
  <c r="D117" i="8" s="1"/>
  <c r="I130" i="12"/>
  <c r="C117" i="8" s="1"/>
  <c r="H130" i="12"/>
  <c r="K129" i="12"/>
  <c r="E116" i="8" s="1"/>
  <c r="J129" i="12"/>
  <c r="D116" i="8" s="1"/>
  <c r="I129" i="12"/>
  <c r="C116" i="8" s="1"/>
  <c r="H129" i="12"/>
  <c r="K128" i="12"/>
  <c r="E115" i="8" s="1"/>
  <c r="J128" i="12"/>
  <c r="D115" i="8" s="1"/>
  <c r="I128" i="12"/>
  <c r="C115" i="8" s="1"/>
  <c r="H128" i="12"/>
  <c r="K127" i="12"/>
  <c r="E114" i="8" s="1"/>
  <c r="J127" i="12"/>
  <c r="D114" i="8" s="1"/>
  <c r="I127" i="12"/>
  <c r="C114" i="8" s="1"/>
  <c r="H127" i="12"/>
  <c r="K126" i="12"/>
  <c r="E113" i="8" s="1"/>
  <c r="J126" i="12"/>
  <c r="D113" i="8" s="1"/>
  <c r="I126" i="12"/>
  <c r="C113" i="8" s="1"/>
  <c r="H126" i="12"/>
  <c r="K125" i="12"/>
  <c r="E112" i="8" s="1"/>
  <c r="J125" i="12"/>
  <c r="D112" i="8" s="1"/>
  <c r="I125" i="12"/>
  <c r="C112" i="8" s="1"/>
  <c r="H125" i="12"/>
  <c r="K124" i="12"/>
  <c r="E111" i="8" s="1"/>
  <c r="J124" i="12"/>
  <c r="D111" i="8" s="1"/>
  <c r="I124" i="12"/>
  <c r="C111" i="8" s="1"/>
  <c r="H124" i="12"/>
  <c r="K123" i="12"/>
  <c r="E110" i="8" s="1"/>
  <c r="J123" i="12"/>
  <c r="D110" i="8" s="1"/>
  <c r="I123" i="12"/>
  <c r="C110" i="8" s="1"/>
  <c r="H123" i="12"/>
  <c r="K122" i="12"/>
  <c r="E109" i="8" s="1"/>
  <c r="J122" i="12"/>
  <c r="D109" i="8" s="1"/>
  <c r="I122" i="12"/>
  <c r="C109" i="8" s="1"/>
  <c r="H122" i="12"/>
  <c r="K121" i="12"/>
  <c r="E108" i="8" s="1"/>
  <c r="J121" i="12"/>
  <c r="D108" i="8" s="1"/>
  <c r="I121" i="12"/>
  <c r="C108" i="8" s="1"/>
  <c r="H121" i="12"/>
  <c r="K120" i="12"/>
  <c r="E107" i="8" s="1"/>
  <c r="J120" i="12"/>
  <c r="D107" i="8" s="1"/>
  <c r="I120" i="12"/>
  <c r="C107" i="8" s="1"/>
  <c r="H120" i="12"/>
  <c r="K119" i="12"/>
  <c r="E106" i="8" s="1"/>
  <c r="J119" i="12"/>
  <c r="D106" i="8" s="1"/>
  <c r="I119" i="12"/>
  <c r="C106" i="8" s="1"/>
  <c r="H119" i="12"/>
  <c r="K118" i="12"/>
  <c r="E105" i="8" s="1"/>
  <c r="J118" i="12"/>
  <c r="D105" i="8" s="1"/>
  <c r="I118" i="12"/>
  <c r="C105" i="8" s="1"/>
  <c r="H118" i="12"/>
  <c r="K117" i="12"/>
  <c r="E104" i="8" s="1"/>
  <c r="J117" i="12"/>
  <c r="D104" i="8" s="1"/>
  <c r="I117" i="12"/>
  <c r="C104" i="8" s="1"/>
  <c r="H117" i="12"/>
  <c r="K116" i="12"/>
  <c r="E103" i="8" s="1"/>
  <c r="J116" i="12"/>
  <c r="D103" i="8" s="1"/>
  <c r="I116" i="12"/>
  <c r="C103" i="8" s="1"/>
  <c r="H116" i="12"/>
  <c r="K115" i="12"/>
  <c r="E102" i="8" s="1"/>
  <c r="J115" i="12"/>
  <c r="D102" i="8" s="1"/>
  <c r="I115" i="12"/>
  <c r="C102" i="8" s="1"/>
  <c r="H115" i="12"/>
  <c r="K114" i="12"/>
  <c r="E101" i="8" s="1"/>
  <c r="J114" i="12"/>
  <c r="D101" i="8" s="1"/>
  <c r="I114" i="12"/>
  <c r="C101" i="8" s="1"/>
  <c r="H114" i="12"/>
  <c r="K113" i="12"/>
  <c r="E100" i="8" s="1"/>
  <c r="J113" i="12"/>
  <c r="D100" i="8" s="1"/>
  <c r="I113" i="12"/>
  <c r="C100" i="8" s="1"/>
  <c r="H113" i="12"/>
  <c r="K112" i="12"/>
  <c r="E99" i="8" s="1"/>
  <c r="J112" i="12"/>
  <c r="D99" i="8" s="1"/>
  <c r="I112" i="12"/>
  <c r="C99" i="8" s="1"/>
  <c r="H112" i="12"/>
  <c r="K111" i="12"/>
  <c r="E98" i="8" s="1"/>
  <c r="J111" i="12"/>
  <c r="D98" i="8" s="1"/>
  <c r="I111" i="12"/>
  <c r="C98" i="8" s="1"/>
  <c r="H111" i="12"/>
  <c r="K110" i="12"/>
  <c r="E97" i="8" s="1"/>
  <c r="J110" i="12"/>
  <c r="D97" i="8" s="1"/>
  <c r="I110" i="12"/>
  <c r="C97" i="8" s="1"/>
  <c r="H110" i="12"/>
  <c r="K109" i="12"/>
  <c r="E96" i="8" s="1"/>
  <c r="J109" i="12"/>
  <c r="D96" i="8" s="1"/>
  <c r="I109" i="12"/>
  <c r="C96" i="8" s="1"/>
  <c r="H109" i="12"/>
  <c r="K108" i="12"/>
  <c r="E95" i="8" s="1"/>
  <c r="J108" i="12"/>
  <c r="D95" i="8" s="1"/>
  <c r="I108" i="12"/>
  <c r="C95" i="8" s="1"/>
  <c r="H108" i="12"/>
  <c r="K107" i="12"/>
  <c r="E94" i="8" s="1"/>
  <c r="J107" i="12"/>
  <c r="D94" i="8" s="1"/>
  <c r="I107" i="12"/>
  <c r="C94" i="8" s="1"/>
  <c r="H107" i="12"/>
  <c r="K106" i="12"/>
  <c r="E93" i="8" s="1"/>
  <c r="J106" i="12"/>
  <c r="D93" i="8" s="1"/>
  <c r="I106" i="12"/>
  <c r="C93" i="8" s="1"/>
  <c r="H106" i="12"/>
  <c r="K105" i="12"/>
  <c r="E92" i="8" s="1"/>
  <c r="J105" i="12"/>
  <c r="D92" i="8" s="1"/>
  <c r="I105" i="12"/>
  <c r="C92" i="8" s="1"/>
  <c r="H105" i="12"/>
  <c r="K104" i="12"/>
  <c r="E91" i="8" s="1"/>
  <c r="J104" i="12"/>
  <c r="D91" i="8" s="1"/>
  <c r="I104" i="12"/>
  <c r="C91" i="8" s="1"/>
  <c r="H104" i="12"/>
  <c r="K103" i="12"/>
  <c r="E90" i="8" s="1"/>
  <c r="J103" i="12"/>
  <c r="D90" i="8" s="1"/>
  <c r="I103" i="12"/>
  <c r="C90" i="8" s="1"/>
  <c r="H103" i="12"/>
  <c r="K102" i="12"/>
  <c r="E89" i="8" s="1"/>
  <c r="J102" i="12"/>
  <c r="D89" i="8" s="1"/>
  <c r="I102" i="12"/>
  <c r="C89" i="8" s="1"/>
  <c r="H102" i="12"/>
  <c r="K101" i="12"/>
  <c r="E88" i="8" s="1"/>
  <c r="J101" i="12"/>
  <c r="D88" i="8" s="1"/>
  <c r="I101" i="12"/>
  <c r="C88" i="8" s="1"/>
  <c r="H101" i="12"/>
  <c r="K100" i="12"/>
  <c r="E87" i="8" s="1"/>
  <c r="J100" i="12"/>
  <c r="D87" i="8" s="1"/>
  <c r="I100" i="12"/>
  <c r="C87" i="8" s="1"/>
  <c r="H100" i="12"/>
  <c r="K99" i="12"/>
  <c r="E86" i="8" s="1"/>
  <c r="J99" i="12"/>
  <c r="D86" i="8" s="1"/>
  <c r="I99" i="12"/>
  <c r="C86" i="8" s="1"/>
  <c r="H99" i="12"/>
  <c r="K98" i="12"/>
  <c r="E85" i="8" s="1"/>
  <c r="J98" i="12"/>
  <c r="D85" i="8" s="1"/>
  <c r="I98" i="12"/>
  <c r="C85" i="8" s="1"/>
  <c r="H98" i="12"/>
  <c r="K97" i="12"/>
  <c r="E84" i="8" s="1"/>
  <c r="J97" i="12"/>
  <c r="D84" i="8" s="1"/>
  <c r="I97" i="12"/>
  <c r="C84" i="8" s="1"/>
  <c r="H97" i="12"/>
  <c r="K96" i="12"/>
  <c r="E83" i="8" s="1"/>
  <c r="J96" i="12"/>
  <c r="D83" i="8" s="1"/>
  <c r="I96" i="12"/>
  <c r="C83" i="8" s="1"/>
  <c r="H96" i="12"/>
  <c r="K95" i="12"/>
  <c r="E82" i="8" s="1"/>
  <c r="J95" i="12"/>
  <c r="D82" i="8" s="1"/>
  <c r="I95" i="12"/>
  <c r="C82" i="8" s="1"/>
  <c r="H95" i="12"/>
  <c r="K94" i="12"/>
  <c r="E81" i="8" s="1"/>
  <c r="J94" i="12"/>
  <c r="D81" i="8" s="1"/>
  <c r="I94" i="12"/>
  <c r="C81" i="8" s="1"/>
  <c r="H94" i="12"/>
  <c r="K93" i="12"/>
  <c r="E80" i="8" s="1"/>
  <c r="J93" i="12"/>
  <c r="D80" i="8" s="1"/>
  <c r="I93" i="12"/>
  <c r="C80" i="8" s="1"/>
  <c r="H93" i="12"/>
  <c r="K92" i="12"/>
  <c r="E79" i="8" s="1"/>
  <c r="J92" i="12"/>
  <c r="D79" i="8" s="1"/>
  <c r="I92" i="12"/>
  <c r="C79" i="8" s="1"/>
  <c r="H92" i="12"/>
  <c r="K91" i="12"/>
  <c r="E78" i="8" s="1"/>
  <c r="J91" i="12"/>
  <c r="D78" i="8" s="1"/>
  <c r="I91" i="12"/>
  <c r="C78" i="8" s="1"/>
  <c r="H91" i="12"/>
  <c r="K90" i="12"/>
  <c r="E77" i="8" s="1"/>
  <c r="J90" i="12"/>
  <c r="D77" i="8" s="1"/>
  <c r="I90" i="12"/>
  <c r="C77" i="8" s="1"/>
  <c r="H90" i="12"/>
  <c r="K89" i="12"/>
  <c r="E76" i="8" s="1"/>
  <c r="J89" i="12"/>
  <c r="D76" i="8" s="1"/>
  <c r="I89" i="12"/>
  <c r="C76" i="8" s="1"/>
  <c r="H89" i="12"/>
  <c r="K88" i="12"/>
  <c r="E75" i="8" s="1"/>
  <c r="J88" i="12"/>
  <c r="D75" i="8" s="1"/>
  <c r="I88" i="12"/>
  <c r="C75" i="8" s="1"/>
  <c r="H88" i="12"/>
  <c r="K87" i="12"/>
  <c r="E74" i="8" s="1"/>
  <c r="J87" i="12"/>
  <c r="D74" i="8" s="1"/>
  <c r="I87" i="12"/>
  <c r="C74" i="8" s="1"/>
  <c r="H87" i="12"/>
  <c r="K86" i="12"/>
  <c r="E73" i="8" s="1"/>
  <c r="J86" i="12"/>
  <c r="D73" i="8" s="1"/>
  <c r="I86" i="12"/>
  <c r="C73" i="8" s="1"/>
  <c r="H86" i="12"/>
  <c r="K85" i="12"/>
  <c r="E72" i="8" s="1"/>
  <c r="J85" i="12"/>
  <c r="D72" i="8" s="1"/>
  <c r="I85" i="12"/>
  <c r="C72" i="8" s="1"/>
  <c r="H85" i="12"/>
  <c r="K84" i="12"/>
  <c r="E71" i="8" s="1"/>
  <c r="J84" i="12"/>
  <c r="D71" i="8" s="1"/>
  <c r="I84" i="12"/>
  <c r="C71" i="8" s="1"/>
  <c r="H84" i="12"/>
  <c r="K83" i="12"/>
  <c r="E70" i="8" s="1"/>
  <c r="J83" i="12"/>
  <c r="D70" i="8" s="1"/>
  <c r="I83" i="12"/>
  <c r="C70" i="8" s="1"/>
  <c r="H83" i="12"/>
  <c r="K82" i="12"/>
  <c r="E69" i="8" s="1"/>
  <c r="J82" i="12"/>
  <c r="D69" i="8" s="1"/>
  <c r="I82" i="12"/>
  <c r="C69" i="8" s="1"/>
  <c r="H82" i="12"/>
  <c r="K81" i="12"/>
  <c r="E68" i="8" s="1"/>
  <c r="J81" i="12"/>
  <c r="D68" i="8" s="1"/>
  <c r="I81" i="12"/>
  <c r="C68" i="8" s="1"/>
  <c r="H81" i="12"/>
  <c r="K80" i="12"/>
  <c r="E67" i="8" s="1"/>
  <c r="J80" i="12"/>
  <c r="D67" i="8" s="1"/>
  <c r="I80" i="12"/>
  <c r="C67" i="8" s="1"/>
  <c r="H80" i="12"/>
  <c r="K79" i="12"/>
  <c r="E66" i="8" s="1"/>
  <c r="J79" i="12"/>
  <c r="D66" i="8" s="1"/>
  <c r="I79" i="12"/>
  <c r="C66" i="8" s="1"/>
  <c r="H79" i="12"/>
  <c r="K78" i="12"/>
  <c r="E65" i="8" s="1"/>
  <c r="J78" i="12"/>
  <c r="D65" i="8" s="1"/>
  <c r="I78" i="12"/>
  <c r="C65" i="8" s="1"/>
  <c r="H78" i="12"/>
  <c r="K77" i="12"/>
  <c r="E64" i="8" s="1"/>
  <c r="J77" i="12"/>
  <c r="D64" i="8" s="1"/>
  <c r="I77" i="12"/>
  <c r="C64" i="8" s="1"/>
  <c r="H77" i="12"/>
  <c r="K76" i="12"/>
  <c r="E63" i="8" s="1"/>
  <c r="J76" i="12"/>
  <c r="D63" i="8" s="1"/>
  <c r="I76" i="12"/>
  <c r="C63" i="8" s="1"/>
  <c r="H76" i="12"/>
  <c r="K75" i="12"/>
  <c r="E62" i="8" s="1"/>
  <c r="J75" i="12"/>
  <c r="D62" i="8" s="1"/>
  <c r="I75" i="12"/>
  <c r="C62" i="8" s="1"/>
  <c r="H75" i="12"/>
  <c r="K74" i="12"/>
  <c r="E61" i="8" s="1"/>
  <c r="J74" i="12"/>
  <c r="D61" i="8" s="1"/>
  <c r="I74" i="12"/>
  <c r="C61" i="8" s="1"/>
  <c r="H74" i="12"/>
  <c r="K73" i="12"/>
  <c r="E60" i="8" s="1"/>
  <c r="J73" i="12"/>
  <c r="D60" i="8" s="1"/>
  <c r="I73" i="12"/>
  <c r="C60" i="8" s="1"/>
  <c r="H73" i="12"/>
  <c r="K72" i="12"/>
  <c r="E59" i="8" s="1"/>
  <c r="J72" i="12"/>
  <c r="D59" i="8" s="1"/>
  <c r="I72" i="12"/>
  <c r="C59" i="8" s="1"/>
  <c r="H72" i="12"/>
  <c r="K71" i="12"/>
  <c r="E58" i="8" s="1"/>
  <c r="J71" i="12"/>
  <c r="D58" i="8" s="1"/>
  <c r="I71" i="12"/>
  <c r="C58" i="8" s="1"/>
  <c r="H71" i="12"/>
  <c r="K70" i="12"/>
  <c r="E57" i="8" s="1"/>
  <c r="J70" i="12"/>
  <c r="D57" i="8" s="1"/>
  <c r="I70" i="12"/>
  <c r="C57" i="8" s="1"/>
  <c r="H70" i="12"/>
  <c r="K69" i="12"/>
  <c r="E56" i="8" s="1"/>
  <c r="J69" i="12"/>
  <c r="D56" i="8" s="1"/>
  <c r="I69" i="12"/>
  <c r="C56" i="8" s="1"/>
  <c r="H69" i="12"/>
  <c r="K68" i="12"/>
  <c r="E55" i="8" s="1"/>
  <c r="J68" i="12"/>
  <c r="D55" i="8" s="1"/>
  <c r="I68" i="12"/>
  <c r="C55" i="8" s="1"/>
  <c r="H68" i="12"/>
  <c r="K67" i="12"/>
  <c r="E54" i="8" s="1"/>
  <c r="J67" i="12"/>
  <c r="D54" i="8" s="1"/>
  <c r="I67" i="12"/>
  <c r="C54" i="8" s="1"/>
  <c r="H67" i="12"/>
  <c r="K66" i="12"/>
  <c r="E53" i="8" s="1"/>
  <c r="J66" i="12"/>
  <c r="D53" i="8" s="1"/>
  <c r="I66" i="12"/>
  <c r="C53" i="8" s="1"/>
  <c r="H66" i="12"/>
  <c r="K65" i="12"/>
  <c r="E52" i="8" s="1"/>
  <c r="J65" i="12"/>
  <c r="D52" i="8" s="1"/>
  <c r="I65" i="12"/>
  <c r="C52" i="8" s="1"/>
  <c r="H65" i="12"/>
  <c r="K64" i="12"/>
  <c r="E51" i="8" s="1"/>
  <c r="J64" i="12"/>
  <c r="D51" i="8" s="1"/>
  <c r="I64" i="12"/>
  <c r="C51" i="8" s="1"/>
  <c r="H64" i="12"/>
  <c r="K63" i="12"/>
  <c r="E50" i="8" s="1"/>
  <c r="J63" i="12"/>
  <c r="D50" i="8" s="1"/>
  <c r="I63" i="12"/>
  <c r="C50" i="8" s="1"/>
  <c r="H63" i="12"/>
  <c r="K62" i="12"/>
  <c r="E49" i="8" s="1"/>
  <c r="J62" i="12"/>
  <c r="D49" i="8" s="1"/>
  <c r="I62" i="12"/>
  <c r="C49" i="8" s="1"/>
  <c r="H62" i="12"/>
  <c r="K61" i="12"/>
  <c r="E48" i="8" s="1"/>
  <c r="J61" i="12"/>
  <c r="D48" i="8" s="1"/>
  <c r="I61" i="12"/>
  <c r="C48" i="8" s="1"/>
  <c r="H61" i="12"/>
  <c r="K60" i="12"/>
  <c r="E47" i="8" s="1"/>
  <c r="J60" i="12"/>
  <c r="D47" i="8" s="1"/>
  <c r="I60" i="12"/>
  <c r="C47" i="8" s="1"/>
  <c r="H60" i="12"/>
  <c r="K59" i="12"/>
  <c r="E46" i="8" s="1"/>
  <c r="J59" i="12"/>
  <c r="D46" i="8" s="1"/>
  <c r="I59" i="12"/>
  <c r="C46" i="8" s="1"/>
  <c r="H59" i="12"/>
  <c r="K58" i="12"/>
  <c r="E45" i="8" s="1"/>
  <c r="J58" i="12"/>
  <c r="D45" i="8" s="1"/>
  <c r="I58" i="12"/>
  <c r="C45" i="8" s="1"/>
  <c r="H58" i="12"/>
  <c r="K57" i="12"/>
  <c r="E44" i="8" s="1"/>
  <c r="J57" i="12"/>
  <c r="D44" i="8" s="1"/>
  <c r="I57" i="12"/>
  <c r="C44" i="8" s="1"/>
  <c r="H57" i="12"/>
  <c r="K56" i="12"/>
  <c r="E43" i="8" s="1"/>
  <c r="J56" i="12"/>
  <c r="D43" i="8" s="1"/>
  <c r="I56" i="12"/>
  <c r="C43" i="8" s="1"/>
  <c r="H56" i="12"/>
  <c r="K55" i="12"/>
  <c r="E42" i="8" s="1"/>
  <c r="J55" i="12"/>
  <c r="D42" i="8" s="1"/>
  <c r="I55" i="12"/>
  <c r="C42" i="8" s="1"/>
  <c r="H55" i="12"/>
  <c r="K54" i="12"/>
  <c r="E41" i="8" s="1"/>
  <c r="J54" i="12"/>
  <c r="D41" i="8" s="1"/>
  <c r="I54" i="12"/>
  <c r="C41" i="8" s="1"/>
  <c r="H54" i="12"/>
  <c r="K53" i="12"/>
  <c r="E40" i="8" s="1"/>
  <c r="J53" i="12"/>
  <c r="D40" i="8" s="1"/>
  <c r="I53" i="12"/>
  <c r="C40" i="8" s="1"/>
  <c r="H53" i="12"/>
  <c r="K52" i="12"/>
  <c r="E39" i="8" s="1"/>
  <c r="J52" i="12"/>
  <c r="D39" i="8" s="1"/>
  <c r="I52" i="12"/>
  <c r="C39" i="8" s="1"/>
  <c r="H52" i="12"/>
  <c r="K51" i="12"/>
  <c r="E38" i="8" s="1"/>
  <c r="J51" i="12"/>
  <c r="D38" i="8" s="1"/>
  <c r="I51" i="12"/>
  <c r="C38" i="8" s="1"/>
  <c r="H51" i="12"/>
  <c r="K50" i="12"/>
  <c r="E37" i="8" s="1"/>
  <c r="J50" i="12"/>
  <c r="D37" i="8" s="1"/>
  <c r="I50" i="12"/>
  <c r="C37" i="8" s="1"/>
  <c r="H50" i="12"/>
  <c r="K49" i="12"/>
  <c r="E36" i="8" s="1"/>
  <c r="J49" i="12"/>
  <c r="D36" i="8" s="1"/>
  <c r="I49" i="12"/>
  <c r="C36" i="8" s="1"/>
  <c r="H49" i="12"/>
  <c r="K48" i="12"/>
  <c r="E35" i="8" s="1"/>
  <c r="J48" i="12"/>
  <c r="D35" i="8" s="1"/>
  <c r="I48" i="12"/>
  <c r="C35" i="8" s="1"/>
  <c r="H48" i="12"/>
  <c r="K47" i="12"/>
  <c r="E34" i="8" s="1"/>
  <c r="J47" i="12"/>
  <c r="D34" i="8" s="1"/>
  <c r="I47" i="12"/>
  <c r="C34" i="8" s="1"/>
  <c r="H47" i="12"/>
  <c r="K46" i="12"/>
  <c r="E33" i="8" s="1"/>
  <c r="J46" i="12"/>
  <c r="D33" i="8" s="1"/>
  <c r="I46" i="12"/>
  <c r="C33" i="8" s="1"/>
  <c r="H46" i="12"/>
  <c r="K45" i="12"/>
  <c r="E32" i="8" s="1"/>
  <c r="J45" i="12"/>
  <c r="D32" i="8" s="1"/>
  <c r="I45" i="12"/>
  <c r="C32" i="8" s="1"/>
  <c r="H45" i="12"/>
  <c r="K44" i="12"/>
  <c r="E31" i="8" s="1"/>
  <c r="J44" i="12"/>
  <c r="D31" i="8" s="1"/>
  <c r="I44" i="12"/>
  <c r="C31" i="8" s="1"/>
  <c r="H44" i="12"/>
  <c r="K43" i="12"/>
  <c r="E30" i="8" s="1"/>
  <c r="J43" i="12"/>
  <c r="D30" i="8" s="1"/>
  <c r="I43" i="12"/>
  <c r="C30" i="8" s="1"/>
  <c r="H43" i="12"/>
  <c r="K42" i="12"/>
  <c r="E29" i="8" s="1"/>
  <c r="J42" i="12"/>
  <c r="D29" i="8" s="1"/>
  <c r="I42" i="12"/>
  <c r="C29" i="8" s="1"/>
  <c r="H42" i="12"/>
  <c r="K41" i="12"/>
  <c r="E28" i="8" s="1"/>
  <c r="J41" i="12"/>
  <c r="D28" i="8" s="1"/>
  <c r="I41" i="12"/>
  <c r="C28" i="8" s="1"/>
  <c r="H41" i="12"/>
  <c r="K40" i="12"/>
  <c r="E27" i="8" s="1"/>
  <c r="J40" i="12"/>
  <c r="D27" i="8" s="1"/>
  <c r="I40" i="12"/>
  <c r="C27" i="8" s="1"/>
  <c r="H40" i="12"/>
  <c r="K39" i="12"/>
  <c r="E26" i="8" s="1"/>
  <c r="J39" i="12"/>
  <c r="D26" i="8" s="1"/>
  <c r="I39" i="12"/>
  <c r="C26" i="8" s="1"/>
  <c r="H39" i="12"/>
  <c r="K38" i="12"/>
  <c r="E25" i="8" s="1"/>
  <c r="J38" i="12"/>
  <c r="D25" i="8" s="1"/>
  <c r="I38" i="12"/>
  <c r="C25" i="8" s="1"/>
  <c r="H38" i="12"/>
  <c r="K37" i="12"/>
  <c r="E24" i="8" s="1"/>
  <c r="J37" i="12"/>
  <c r="D24" i="8" s="1"/>
  <c r="I37" i="12"/>
  <c r="C24" i="8" s="1"/>
  <c r="H37" i="12"/>
  <c r="K36" i="12"/>
  <c r="E23" i="8" s="1"/>
  <c r="J36" i="12"/>
  <c r="D23" i="8" s="1"/>
  <c r="I36" i="12"/>
  <c r="C23" i="8" s="1"/>
  <c r="H36" i="12"/>
  <c r="K35" i="12"/>
  <c r="E22" i="8" s="1"/>
  <c r="J35" i="12"/>
  <c r="D22" i="8" s="1"/>
  <c r="I35" i="12"/>
  <c r="C22" i="8" s="1"/>
  <c r="H35" i="12"/>
  <c r="K34" i="12"/>
  <c r="E21" i="8" s="1"/>
  <c r="J34" i="12"/>
  <c r="D21" i="8" s="1"/>
  <c r="I34" i="12"/>
  <c r="C21" i="8" s="1"/>
  <c r="H34" i="12"/>
  <c r="K33" i="12"/>
  <c r="E20" i="8" s="1"/>
  <c r="J33" i="12"/>
  <c r="D20" i="8" s="1"/>
  <c r="I33" i="12"/>
  <c r="C20" i="8" s="1"/>
  <c r="H33" i="12"/>
  <c r="K32" i="12"/>
  <c r="E19" i="8" s="1"/>
  <c r="J32" i="12"/>
  <c r="D19" i="8" s="1"/>
  <c r="I32" i="12"/>
  <c r="C19" i="8" s="1"/>
  <c r="H32" i="12"/>
  <c r="K31" i="12"/>
  <c r="E18" i="8" s="1"/>
  <c r="J31" i="12"/>
  <c r="D18" i="8" s="1"/>
  <c r="I31" i="12"/>
  <c r="C18" i="8" s="1"/>
  <c r="H31" i="12"/>
  <c r="K30" i="12"/>
  <c r="E17" i="8" s="1"/>
  <c r="J30" i="12"/>
  <c r="D17" i="8" s="1"/>
  <c r="I30" i="12"/>
  <c r="C17" i="8" s="1"/>
  <c r="H30" i="12"/>
  <c r="K29" i="12"/>
  <c r="E16" i="8" s="1"/>
  <c r="J29" i="12"/>
  <c r="D16" i="8" s="1"/>
  <c r="I29" i="12"/>
  <c r="C16" i="8" s="1"/>
  <c r="H29" i="12"/>
  <c r="B22" i="12"/>
  <c r="K28" i="12"/>
  <c r="E15" i="8" s="1"/>
  <c r="J28" i="12"/>
  <c r="D15" i="8" s="1"/>
  <c r="I28" i="12"/>
  <c r="C15" i="8" s="1"/>
  <c r="H28" i="12"/>
  <c r="K27" i="12"/>
  <c r="E14" i="8" s="1"/>
  <c r="J27" i="12"/>
  <c r="D14" i="8" s="1"/>
  <c r="I27" i="12"/>
  <c r="C14" i="8" s="1"/>
  <c r="H27" i="12"/>
  <c r="I12" i="12" l="1"/>
  <c r="J122" i="8"/>
  <c r="D17" i="13" s="1"/>
  <c r="J12" i="12"/>
  <c r="J271" i="8"/>
  <c r="D18" i="13" s="1"/>
  <c r="K12" i="12"/>
  <c r="J462" i="8"/>
  <c r="D19" i="13" s="1"/>
  <c r="H9" i="12"/>
  <c r="H11" i="12" s="1"/>
  <c r="D22" i="13" s="1"/>
  <c r="I9" i="12"/>
  <c r="I10" i="12" s="1"/>
  <c r="I11" i="12" s="1"/>
  <c r="D23" i="13" s="1"/>
  <c r="K9" i="12"/>
  <c r="K10" i="12" s="1"/>
  <c r="K11" i="12" s="1"/>
  <c r="D25" i="13" s="1"/>
  <c r="J9" i="12"/>
  <c r="J10" i="12" s="1"/>
  <c r="J11" i="12" s="1"/>
  <c r="D24" i="13" s="1"/>
  <c r="P62" i="6"/>
  <c r="C669" i="6" s="1"/>
  <c r="P61" i="6"/>
  <c r="C444" i="6" s="1"/>
  <c r="P60" i="6"/>
  <c r="C219" i="6" s="1"/>
  <c r="P59" i="6"/>
  <c r="C44" i="6" s="1"/>
  <c r="N744" i="5" l="1"/>
  <c r="N743" i="5"/>
  <c r="N742" i="5"/>
  <c r="N741" i="5"/>
  <c r="N740" i="5"/>
  <c r="N739" i="5"/>
  <c r="N738" i="5"/>
  <c r="N737" i="5"/>
  <c r="N736" i="5"/>
  <c r="N735" i="5"/>
  <c r="N734" i="5"/>
  <c r="N733" i="5"/>
  <c r="N732" i="5"/>
  <c r="N731" i="5"/>
  <c r="N730" i="5"/>
  <c r="N729" i="5"/>
  <c r="N728" i="5"/>
  <c r="N727" i="5"/>
  <c r="N726" i="5"/>
  <c r="N725" i="5"/>
  <c r="N724" i="5"/>
  <c r="N723" i="5"/>
  <c r="N722" i="5"/>
  <c r="N721" i="5"/>
  <c r="N720" i="5"/>
  <c r="N719" i="5"/>
  <c r="N718" i="5"/>
  <c r="N717" i="5"/>
  <c r="N716" i="5"/>
  <c r="N715" i="5"/>
  <c r="N714" i="5"/>
  <c r="N713" i="5"/>
  <c r="N712" i="5"/>
  <c r="N711" i="5"/>
  <c r="N710" i="5"/>
  <c r="N709" i="5"/>
  <c r="N708" i="5"/>
  <c r="N707" i="5"/>
  <c r="N706" i="5"/>
  <c r="N705" i="5"/>
  <c r="N704" i="5"/>
  <c r="N703" i="5"/>
  <c r="N702" i="5"/>
  <c r="N701" i="5"/>
  <c r="N700" i="5"/>
  <c r="N699" i="5"/>
  <c r="N698" i="5"/>
  <c r="N697" i="5"/>
  <c r="N696" i="5"/>
  <c r="N695" i="5"/>
  <c r="N694" i="5"/>
  <c r="N693" i="5"/>
  <c r="N692" i="5"/>
  <c r="N691" i="5"/>
  <c r="N690" i="5"/>
  <c r="N689" i="5"/>
  <c r="N688" i="5"/>
  <c r="N687" i="5"/>
  <c r="N686" i="5"/>
  <c r="N685" i="5"/>
  <c r="N684" i="5"/>
  <c r="N683" i="5"/>
  <c r="N682" i="5"/>
  <c r="N681" i="5"/>
  <c r="N680" i="5"/>
  <c r="N679" i="5"/>
  <c r="N678" i="5"/>
  <c r="N677" i="5"/>
  <c r="N676" i="5"/>
  <c r="N675" i="5"/>
  <c r="N674" i="5"/>
  <c r="N673" i="5"/>
  <c r="N672" i="5"/>
  <c r="N671" i="5"/>
  <c r="N670" i="5"/>
  <c r="N669" i="5"/>
  <c r="N668" i="5"/>
  <c r="N667" i="5"/>
  <c r="N666" i="5"/>
  <c r="N665" i="5"/>
  <c r="N664" i="5"/>
  <c r="N663" i="5"/>
  <c r="N662" i="5"/>
  <c r="N661" i="5"/>
  <c r="N660" i="5"/>
  <c r="N659" i="5"/>
  <c r="N658" i="5"/>
  <c r="N657" i="5"/>
  <c r="N656" i="5"/>
  <c r="N655" i="5"/>
  <c r="N654" i="5"/>
  <c r="N653" i="5"/>
  <c r="N652" i="5"/>
  <c r="N651" i="5"/>
  <c r="N650" i="5"/>
  <c r="N649" i="5"/>
  <c r="N648" i="5"/>
  <c r="N647" i="5"/>
  <c r="N646" i="5"/>
  <c r="N645" i="5"/>
  <c r="N644" i="5"/>
  <c r="N643" i="5"/>
  <c r="N642" i="5"/>
  <c r="N641" i="5"/>
  <c r="N640" i="5"/>
  <c r="N639" i="5"/>
  <c r="N638" i="5"/>
  <c r="N637" i="5"/>
  <c r="N636" i="5"/>
  <c r="N635" i="5"/>
  <c r="N634" i="5"/>
  <c r="N633" i="5"/>
  <c r="N632" i="5"/>
  <c r="N631" i="5"/>
  <c r="N630" i="5"/>
  <c r="N629" i="5"/>
  <c r="N628" i="5"/>
  <c r="N627" i="5"/>
  <c r="N626" i="5"/>
  <c r="N625" i="5"/>
  <c r="N624" i="5"/>
  <c r="N623" i="5"/>
  <c r="N622" i="5"/>
  <c r="N621" i="5"/>
  <c r="N620" i="5"/>
  <c r="N619" i="5"/>
  <c r="N618" i="5"/>
  <c r="N617" i="5"/>
  <c r="N616" i="5"/>
  <c r="N615" i="5"/>
  <c r="N614" i="5"/>
  <c r="N613" i="5"/>
  <c r="N612" i="5"/>
  <c r="N611" i="5"/>
  <c r="N610" i="5"/>
  <c r="N609" i="5"/>
  <c r="N608" i="5"/>
  <c r="N607" i="5"/>
  <c r="N606" i="5"/>
  <c r="N605" i="5"/>
  <c r="N604" i="5"/>
  <c r="N603" i="5"/>
  <c r="N602" i="5"/>
  <c r="N601" i="5"/>
  <c r="N600" i="5"/>
  <c r="N599" i="5"/>
  <c r="N598" i="5"/>
  <c r="N597" i="5"/>
  <c r="N596" i="5"/>
  <c r="N595" i="5"/>
  <c r="N594" i="5"/>
  <c r="N593" i="5"/>
  <c r="N592" i="5"/>
  <c r="N591" i="5"/>
  <c r="N590" i="5"/>
  <c r="N589" i="5"/>
  <c r="N588" i="5"/>
  <c r="N587" i="5"/>
  <c r="N586" i="5"/>
  <c r="N585" i="5"/>
  <c r="N584" i="5"/>
  <c r="N583" i="5"/>
  <c r="N582" i="5"/>
  <c r="N581" i="5"/>
  <c r="N580" i="5"/>
  <c r="N579" i="5"/>
  <c r="N578" i="5"/>
  <c r="N577" i="5"/>
  <c r="N576" i="5"/>
  <c r="N575" i="5"/>
  <c r="N574" i="5"/>
  <c r="N573" i="5"/>
  <c r="N572" i="5"/>
  <c r="N571" i="5"/>
  <c r="N570" i="5"/>
  <c r="N569" i="5"/>
  <c r="N568" i="5"/>
  <c r="N567" i="5"/>
  <c r="N566" i="5"/>
  <c r="N565" i="5"/>
  <c r="N564" i="5"/>
  <c r="N563" i="5"/>
  <c r="N562" i="5"/>
  <c r="N561" i="5"/>
  <c r="N560" i="5"/>
  <c r="N559" i="5"/>
  <c r="N558" i="5"/>
  <c r="N557" i="5"/>
  <c r="N556" i="5"/>
  <c r="N555" i="5"/>
  <c r="N554" i="5"/>
  <c r="N553" i="5"/>
  <c r="N552" i="5"/>
  <c r="N551" i="5"/>
  <c r="N550" i="5"/>
  <c r="N549" i="5"/>
  <c r="N548" i="5"/>
  <c r="N547" i="5"/>
  <c r="N546" i="5"/>
  <c r="N545" i="5"/>
  <c r="N544" i="5"/>
  <c r="N543" i="5"/>
  <c r="N542" i="5"/>
  <c r="N541" i="5"/>
  <c r="N540" i="5"/>
  <c r="N539" i="5"/>
  <c r="N538" i="5"/>
  <c r="N537" i="5"/>
  <c r="N536" i="5"/>
  <c r="N535" i="5"/>
  <c r="N534" i="5"/>
  <c r="N533" i="5"/>
  <c r="N532" i="5"/>
  <c r="N531" i="5"/>
  <c r="N530" i="5"/>
  <c r="N529" i="5"/>
  <c r="N528" i="5"/>
  <c r="N527" i="5"/>
  <c r="N526" i="5"/>
  <c r="N525" i="5"/>
  <c r="N524" i="5"/>
  <c r="N523" i="5"/>
  <c r="N522" i="5"/>
  <c r="N521" i="5"/>
  <c r="N520" i="5"/>
  <c r="N519" i="5"/>
  <c r="N518" i="5"/>
  <c r="N517" i="5"/>
  <c r="N516" i="5"/>
  <c r="N515" i="5"/>
  <c r="N514" i="5"/>
  <c r="N513" i="5"/>
  <c r="N512" i="5"/>
  <c r="N511" i="5"/>
  <c r="N510" i="5"/>
  <c r="N509" i="5"/>
  <c r="N508" i="5"/>
  <c r="N507" i="5"/>
  <c r="N506" i="5"/>
  <c r="N505" i="5"/>
  <c r="N504" i="5"/>
  <c r="N503" i="5"/>
  <c r="N502" i="5"/>
  <c r="N501" i="5"/>
  <c r="N500" i="5"/>
  <c r="N499" i="5"/>
  <c r="N498" i="5"/>
  <c r="N497" i="5"/>
  <c r="N496" i="5"/>
  <c r="N495" i="5"/>
  <c r="N494" i="5"/>
  <c r="N493" i="5"/>
  <c r="N492" i="5"/>
  <c r="N491" i="5"/>
  <c r="N490" i="5"/>
  <c r="N489" i="5"/>
  <c r="N488" i="5"/>
  <c r="N487" i="5"/>
  <c r="N486" i="5"/>
  <c r="N485" i="5"/>
  <c r="N484" i="5"/>
  <c r="N483" i="5"/>
  <c r="N482" i="5"/>
  <c r="N481" i="5"/>
  <c r="N480" i="5"/>
  <c r="N479" i="5"/>
  <c r="N478" i="5"/>
  <c r="N477" i="5"/>
  <c r="N476" i="5"/>
  <c r="N475" i="5"/>
  <c r="N474" i="5"/>
  <c r="N473" i="5"/>
  <c r="N472" i="5"/>
  <c r="N471" i="5"/>
  <c r="N470" i="5"/>
  <c r="N469" i="5"/>
  <c r="N468" i="5"/>
  <c r="N467" i="5"/>
  <c r="N466" i="5"/>
  <c r="N465" i="5"/>
  <c r="N464" i="5"/>
  <c r="N463" i="5"/>
  <c r="N462" i="5"/>
  <c r="N461" i="5"/>
  <c r="N460" i="5"/>
  <c r="N459" i="5"/>
  <c r="N458" i="5"/>
  <c r="N457" i="5"/>
  <c r="N456" i="5"/>
  <c r="N455" i="5"/>
  <c r="N454" i="5"/>
  <c r="N453" i="5"/>
  <c r="N452" i="5"/>
  <c r="N451" i="5"/>
  <c r="N450" i="5"/>
  <c r="N449" i="5"/>
  <c r="N448" i="5"/>
  <c r="N447" i="5"/>
  <c r="N446" i="5"/>
  <c r="N445" i="5"/>
  <c r="N444" i="5"/>
  <c r="N443" i="5"/>
  <c r="N442" i="5"/>
  <c r="N441" i="5"/>
  <c r="N440" i="5"/>
  <c r="N439" i="5"/>
  <c r="N438" i="5"/>
  <c r="N437" i="5"/>
  <c r="N436" i="5"/>
  <c r="N435" i="5"/>
  <c r="N434" i="5"/>
  <c r="N433" i="5"/>
  <c r="N432" i="5"/>
  <c r="N431" i="5"/>
  <c r="N430" i="5"/>
  <c r="N429" i="5"/>
  <c r="N428" i="5"/>
  <c r="N427" i="5"/>
  <c r="N426" i="5"/>
  <c r="N425" i="5"/>
  <c r="N424" i="5"/>
  <c r="N423" i="5"/>
  <c r="N422" i="5"/>
  <c r="N421" i="5"/>
  <c r="N420" i="5"/>
  <c r="N419" i="5"/>
  <c r="N418" i="5"/>
  <c r="N417" i="5"/>
  <c r="N416" i="5"/>
  <c r="N415" i="5"/>
  <c r="N414" i="5"/>
  <c r="N413" i="5"/>
  <c r="N412" i="5"/>
  <c r="N411" i="5"/>
  <c r="N410" i="5"/>
  <c r="N409" i="5"/>
  <c r="N408" i="5"/>
  <c r="N407" i="5"/>
  <c r="N406" i="5"/>
  <c r="N405" i="5"/>
  <c r="N404" i="5"/>
  <c r="N403" i="5"/>
  <c r="N402" i="5"/>
  <c r="N401" i="5"/>
  <c r="N400" i="5"/>
  <c r="N399" i="5"/>
  <c r="N398" i="5"/>
  <c r="N397" i="5"/>
  <c r="N396" i="5"/>
  <c r="N395" i="5"/>
  <c r="N394" i="5"/>
  <c r="N393" i="5"/>
  <c r="N392" i="5"/>
  <c r="N391" i="5"/>
  <c r="N390" i="5"/>
  <c r="N389" i="5"/>
  <c r="N388" i="5"/>
  <c r="N387" i="5"/>
  <c r="N386" i="5"/>
  <c r="N385" i="5"/>
  <c r="N384" i="5"/>
  <c r="N383" i="5"/>
  <c r="N382" i="5"/>
  <c r="N381" i="5"/>
  <c r="N380" i="5"/>
  <c r="N379" i="5"/>
  <c r="N378" i="5"/>
  <c r="N377" i="5"/>
  <c r="N376" i="5"/>
  <c r="N375" i="5"/>
  <c r="N374" i="5"/>
  <c r="N373" i="5"/>
  <c r="N372" i="5"/>
  <c r="N371" i="5"/>
  <c r="N370" i="5"/>
  <c r="N369" i="5"/>
  <c r="N368" i="5"/>
  <c r="N367" i="5"/>
  <c r="N366" i="5"/>
  <c r="N365" i="5"/>
  <c r="N364" i="5"/>
  <c r="N363" i="5"/>
  <c r="N362" i="5"/>
  <c r="N361" i="5"/>
  <c r="N360" i="5"/>
  <c r="N359" i="5"/>
  <c r="N358" i="5"/>
  <c r="N357" i="5"/>
  <c r="N356" i="5"/>
  <c r="N355" i="5"/>
  <c r="N354" i="5"/>
  <c r="N353" i="5"/>
  <c r="N352" i="5"/>
  <c r="N351" i="5"/>
  <c r="N350" i="5"/>
  <c r="N349" i="5"/>
  <c r="N348" i="5"/>
  <c r="N347" i="5"/>
  <c r="N346" i="5"/>
  <c r="N345" i="5"/>
  <c r="N344" i="5"/>
  <c r="N343" i="5"/>
  <c r="N342" i="5"/>
  <c r="N341" i="5"/>
  <c r="N340" i="5"/>
  <c r="N339" i="5"/>
  <c r="N338" i="5"/>
  <c r="N337" i="5"/>
  <c r="N336" i="5"/>
  <c r="N335" i="5"/>
  <c r="N334" i="5"/>
  <c r="N333" i="5"/>
  <c r="N332" i="5"/>
  <c r="N331" i="5"/>
  <c r="N330" i="5"/>
  <c r="N329" i="5"/>
  <c r="N328" i="5"/>
  <c r="N327" i="5"/>
  <c r="N326" i="5"/>
  <c r="N325" i="5"/>
  <c r="N324" i="5"/>
  <c r="N323" i="5"/>
  <c r="N322" i="5"/>
  <c r="N321" i="5"/>
  <c r="N320" i="5"/>
  <c r="N319" i="5"/>
  <c r="N318" i="5"/>
  <c r="N317" i="5"/>
  <c r="N316" i="5"/>
  <c r="N315" i="5"/>
  <c r="N314" i="5"/>
  <c r="N313" i="5"/>
  <c r="N312" i="5"/>
  <c r="N311" i="5"/>
  <c r="N310" i="5"/>
  <c r="N309" i="5"/>
  <c r="N308" i="5"/>
  <c r="N307" i="5"/>
  <c r="N306" i="5"/>
  <c r="N305" i="5"/>
  <c r="N304" i="5"/>
  <c r="N303" i="5"/>
  <c r="N302" i="5"/>
  <c r="N301" i="5"/>
  <c r="N300" i="5"/>
  <c r="N299" i="5"/>
  <c r="N298" i="5"/>
  <c r="N297" i="5"/>
  <c r="N296" i="5"/>
  <c r="N295" i="5"/>
  <c r="N294" i="5"/>
  <c r="N293" i="5"/>
  <c r="N292" i="5"/>
  <c r="N291" i="5"/>
  <c r="N290" i="5"/>
  <c r="N289" i="5"/>
  <c r="N288" i="5"/>
  <c r="N287" i="5"/>
  <c r="N286" i="5"/>
  <c r="N285" i="5"/>
  <c r="N284" i="5"/>
  <c r="N283" i="5"/>
  <c r="N282" i="5"/>
  <c r="N281" i="5"/>
  <c r="N280" i="5"/>
  <c r="N279" i="5"/>
  <c r="N278" i="5"/>
  <c r="N277" i="5"/>
  <c r="N276" i="5"/>
  <c r="N275" i="5"/>
  <c r="N274" i="5"/>
  <c r="N273" i="5"/>
  <c r="N272" i="5"/>
  <c r="N271" i="5"/>
  <c r="N270" i="5"/>
  <c r="N269" i="5"/>
  <c r="N268" i="5"/>
  <c r="N267" i="5"/>
  <c r="N266" i="5"/>
  <c r="N265" i="5"/>
  <c r="N264" i="5"/>
  <c r="N263" i="5"/>
  <c r="N262" i="5"/>
  <c r="N261" i="5"/>
  <c r="N260" i="5"/>
  <c r="N259" i="5"/>
  <c r="N258" i="5"/>
  <c r="N257" i="5"/>
  <c r="N256" i="5"/>
  <c r="N255" i="5"/>
  <c r="N254" i="5"/>
  <c r="N253" i="5"/>
  <c r="N252" i="5"/>
  <c r="N251" i="5"/>
  <c r="N250" i="5"/>
  <c r="N249" i="5"/>
  <c r="N248" i="5"/>
  <c r="N247" i="5"/>
  <c r="N246" i="5"/>
  <c r="N245" i="5"/>
  <c r="N244" i="5"/>
  <c r="N243" i="5"/>
  <c r="N242" i="5"/>
  <c r="N241" i="5"/>
  <c r="N240" i="5"/>
  <c r="N239" i="5"/>
  <c r="N238" i="5"/>
  <c r="N237" i="5"/>
  <c r="N236" i="5"/>
  <c r="N235" i="5"/>
  <c r="N234" i="5"/>
  <c r="N233" i="5"/>
  <c r="N232" i="5"/>
  <c r="N231" i="5"/>
  <c r="N230" i="5"/>
  <c r="N229" i="5"/>
  <c r="N228" i="5"/>
  <c r="N227" i="5"/>
  <c r="N226" i="5"/>
  <c r="N225" i="5"/>
  <c r="N224" i="5"/>
  <c r="N223" i="5"/>
  <c r="N222" i="5"/>
  <c r="N221" i="5"/>
  <c r="N220" i="5"/>
  <c r="N219" i="5"/>
  <c r="N218" i="5"/>
  <c r="N217" i="5"/>
  <c r="N216" i="5"/>
  <c r="N215" i="5"/>
  <c r="N214" i="5"/>
  <c r="N213" i="5"/>
  <c r="N212" i="5"/>
  <c r="N211" i="5"/>
  <c r="N210" i="5"/>
  <c r="N209" i="5"/>
  <c r="N208" i="5"/>
  <c r="N207" i="5"/>
  <c r="N206" i="5"/>
  <c r="N205" i="5"/>
  <c r="N204" i="5"/>
  <c r="N203" i="5"/>
  <c r="N202" i="5"/>
  <c r="N201" i="5"/>
  <c r="N200" i="5"/>
  <c r="N199" i="5"/>
  <c r="N198" i="5"/>
  <c r="N197" i="5"/>
  <c r="N196" i="5"/>
  <c r="N195" i="5"/>
  <c r="N194" i="5"/>
  <c r="N193" i="5"/>
  <c r="N192" i="5"/>
  <c r="N191" i="5"/>
  <c r="N190" i="5"/>
  <c r="N189" i="5"/>
  <c r="N188" i="5"/>
  <c r="N187" i="5"/>
  <c r="N186" i="5"/>
  <c r="N185" i="5"/>
  <c r="N184" i="5"/>
  <c r="N183" i="5"/>
  <c r="N182" i="5"/>
  <c r="N181" i="5"/>
  <c r="N180" i="5"/>
  <c r="N179" i="5"/>
  <c r="N178" i="5"/>
  <c r="N177" i="5"/>
  <c r="N176" i="5"/>
  <c r="N175" i="5"/>
  <c r="N174" i="5"/>
  <c r="N173" i="5"/>
  <c r="N172" i="5"/>
  <c r="N171" i="5"/>
  <c r="N170" i="5"/>
  <c r="N169" i="5"/>
  <c r="N168" i="5"/>
  <c r="N167" i="5"/>
  <c r="N166" i="5"/>
  <c r="N165" i="5"/>
  <c r="N164" i="5"/>
  <c r="N163" i="5"/>
  <c r="N162" i="5"/>
  <c r="N161" i="5"/>
  <c r="N160" i="5"/>
  <c r="N159" i="5"/>
  <c r="N158" i="5"/>
  <c r="N157" i="5"/>
  <c r="N156" i="5"/>
  <c r="N155" i="5"/>
  <c r="N154" i="5"/>
  <c r="N153" i="5"/>
  <c r="N152" i="5"/>
  <c r="N151" i="5"/>
  <c r="N150" i="5"/>
  <c r="N149" i="5"/>
  <c r="N148" i="5"/>
  <c r="N147" i="5"/>
  <c r="N146" i="5"/>
  <c r="N145" i="5"/>
  <c r="N144" i="5"/>
  <c r="N143" i="5"/>
  <c r="N142" i="5"/>
  <c r="N141" i="5"/>
  <c r="N140" i="5"/>
  <c r="N139" i="5"/>
  <c r="N138" i="5"/>
  <c r="N137" i="5"/>
  <c r="N136" i="5"/>
  <c r="N135" i="5"/>
  <c r="N134" i="5"/>
  <c r="N133" i="5"/>
  <c r="N132" i="5"/>
  <c r="N131" i="5"/>
  <c r="N130" i="5"/>
  <c r="N129" i="5"/>
  <c r="N128" i="5"/>
  <c r="N127" i="5"/>
  <c r="N126" i="5"/>
  <c r="N125" i="5"/>
  <c r="N124" i="5"/>
  <c r="N123" i="5"/>
  <c r="N122" i="5"/>
  <c r="N121" i="5"/>
  <c r="N120" i="5"/>
  <c r="N119" i="5"/>
  <c r="N118" i="5"/>
  <c r="N117" i="5"/>
  <c r="N116" i="5"/>
  <c r="N115" i="5"/>
  <c r="N114" i="5"/>
  <c r="N113" i="5"/>
  <c r="N112" i="5"/>
  <c r="N111" i="5"/>
  <c r="N110" i="5"/>
  <c r="N109" i="5"/>
  <c r="N108" i="5"/>
  <c r="N107" i="5"/>
  <c r="N106" i="5"/>
  <c r="N105" i="5"/>
  <c r="N104" i="5"/>
  <c r="N103" i="5"/>
  <c r="N102" i="5"/>
  <c r="N101" i="5"/>
  <c r="N100" i="5"/>
  <c r="N99" i="5"/>
  <c r="N98" i="5"/>
  <c r="N97" i="5"/>
  <c r="N96" i="5"/>
  <c r="N95" i="5"/>
  <c r="N94" i="5"/>
  <c r="N93" i="5"/>
  <c r="N92" i="5"/>
  <c r="N91" i="5"/>
  <c r="N90" i="5"/>
  <c r="N89" i="5"/>
  <c r="N88" i="5"/>
  <c r="N87" i="5"/>
  <c r="N86" i="5"/>
  <c r="N85" i="5"/>
  <c r="N84" i="5"/>
  <c r="N83" i="5"/>
  <c r="N82" i="5"/>
  <c r="N81" i="5"/>
  <c r="N80" i="5"/>
  <c r="N79" i="5"/>
  <c r="N78" i="5"/>
  <c r="N77" i="5"/>
  <c r="N76" i="5"/>
  <c r="N75" i="5"/>
  <c r="N74" i="5"/>
  <c r="N73" i="5"/>
  <c r="N72" i="5"/>
  <c r="N71" i="5"/>
  <c r="N70" i="5"/>
  <c r="N69" i="5"/>
  <c r="N68" i="5"/>
  <c r="N67" i="5"/>
  <c r="N66" i="5"/>
  <c r="N65" i="5"/>
  <c r="N64" i="5"/>
  <c r="N63" i="5"/>
  <c r="N62" i="5"/>
  <c r="N61" i="5"/>
  <c r="N60" i="5"/>
  <c r="N59" i="5"/>
  <c r="N58" i="5"/>
  <c r="N57" i="5"/>
  <c r="N56" i="5"/>
  <c r="N55" i="5"/>
  <c r="N54" i="5"/>
  <c r="N53" i="5"/>
  <c r="N52" i="5"/>
  <c r="N51" i="5"/>
  <c r="N50" i="5"/>
  <c r="N49" i="5"/>
  <c r="N48" i="5"/>
  <c r="N47" i="5"/>
  <c r="N46" i="5"/>
  <c r="N45" i="5"/>
  <c r="N44" i="5"/>
  <c r="N43" i="5"/>
  <c r="N42" i="5"/>
  <c r="N41" i="5"/>
  <c r="N40" i="5"/>
  <c r="N39" i="5"/>
  <c r="N38" i="5"/>
  <c r="N37" i="5"/>
  <c r="N36" i="5"/>
  <c r="N35" i="5"/>
  <c r="N34" i="5"/>
  <c r="N33" i="5"/>
  <c r="N32" i="5"/>
  <c r="N31" i="5"/>
  <c r="N30" i="5"/>
  <c r="N29" i="5"/>
  <c r="N28" i="5"/>
  <c r="N27" i="5"/>
  <c r="N26" i="5"/>
  <c r="N25" i="5"/>
  <c r="N24" i="5"/>
  <c r="N23" i="5"/>
  <c r="N22" i="5"/>
  <c r="N21" i="5"/>
  <c r="N20" i="5"/>
  <c r="N19" i="5"/>
  <c r="N18" i="5"/>
  <c r="N17" i="5"/>
  <c r="N16" i="5"/>
  <c r="N15" i="5"/>
  <c r="N14" i="5"/>
  <c r="N13" i="5"/>
  <c r="N12" i="5"/>
  <c r="N11" i="5"/>
  <c r="N10" i="5"/>
  <c r="N9" i="5"/>
  <c r="N8" i="5"/>
  <c r="N7" i="5"/>
  <c r="N6" i="5"/>
  <c r="N5" i="5"/>
  <c r="N4" i="5"/>
  <c r="J744" i="5"/>
  <c r="J743" i="5"/>
  <c r="J742" i="5"/>
  <c r="J741" i="5"/>
  <c r="J740" i="5"/>
  <c r="J739" i="5"/>
  <c r="J738" i="5"/>
  <c r="J737" i="5"/>
  <c r="J736" i="5"/>
  <c r="J735" i="5"/>
  <c r="J734" i="5"/>
  <c r="J733" i="5"/>
  <c r="J732" i="5"/>
  <c r="J731" i="5"/>
  <c r="J730" i="5"/>
  <c r="J729" i="5"/>
  <c r="J728" i="5"/>
  <c r="J727" i="5"/>
  <c r="J726" i="5"/>
  <c r="J725" i="5"/>
  <c r="J724" i="5"/>
  <c r="J723" i="5"/>
  <c r="J722" i="5"/>
  <c r="J721" i="5"/>
  <c r="J720" i="5"/>
  <c r="J719" i="5"/>
  <c r="J718" i="5"/>
  <c r="J717" i="5"/>
  <c r="J716" i="5"/>
  <c r="J715" i="5"/>
  <c r="J714" i="5"/>
  <c r="J713" i="5"/>
  <c r="J712" i="5"/>
  <c r="J711" i="5"/>
  <c r="J710" i="5"/>
  <c r="J709" i="5"/>
  <c r="J708" i="5"/>
  <c r="J707" i="5"/>
  <c r="J706" i="5"/>
  <c r="J705" i="5"/>
  <c r="J704" i="5"/>
  <c r="J703" i="5"/>
  <c r="J702" i="5"/>
  <c r="J701" i="5"/>
  <c r="J700" i="5"/>
  <c r="J699" i="5"/>
  <c r="J698" i="5"/>
  <c r="J697" i="5"/>
  <c r="J696" i="5"/>
  <c r="J695" i="5"/>
  <c r="J694" i="5"/>
  <c r="J693" i="5"/>
  <c r="J692" i="5"/>
  <c r="J691" i="5"/>
  <c r="J690" i="5"/>
  <c r="J689" i="5"/>
  <c r="J688" i="5"/>
  <c r="J687" i="5"/>
  <c r="J686" i="5"/>
  <c r="J685" i="5"/>
  <c r="J684" i="5"/>
  <c r="J683" i="5"/>
  <c r="J682" i="5"/>
  <c r="J681" i="5"/>
  <c r="J680" i="5"/>
  <c r="J679" i="5"/>
  <c r="J678" i="5"/>
  <c r="J677" i="5"/>
  <c r="J676" i="5"/>
  <c r="J675" i="5"/>
  <c r="J674" i="5"/>
  <c r="J673" i="5"/>
  <c r="J672" i="5"/>
  <c r="J671" i="5"/>
  <c r="J670" i="5"/>
  <c r="J669" i="5"/>
  <c r="J668" i="5"/>
  <c r="J667" i="5"/>
  <c r="J666" i="5"/>
  <c r="J665" i="5"/>
  <c r="J664" i="5"/>
  <c r="J663" i="5"/>
  <c r="J662" i="5"/>
  <c r="J661" i="5"/>
  <c r="J660" i="5"/>
  <c r="J659" i="5"/>
  <c r="J658" i="5"/>
  <c r="J657" i="5"/>
  <c r="J656" i="5"/>
  <c r="J655" i="5"/>
  <c r="J654" i="5"/>
  <c r="J653" i="5"/>
  <c r="J652" i="5"/>
  <c r="J651" i="5"/>
  <c r="J650" i="5"/>
  <c r="J649" i="5"/>
  <c r="J648" i="5"/>
  <c r="J647" i="5"/>
  <c r="J646" i="5"/>
  <c r="J645" i="5"/>
  <c r="J644" i="5"/>
  <c r="J643" i="5"/>
  <c r="J642" i="5"/>
  <c r="J641" i="5"/>
  <c r="J640" i="5"/>
  <c r="J639" i="5"/>
  <c r="J638" i="5"/>
  <c r="J637" i="5"/>
  <c r="J636" i="5"/>
  <c r="J635" i="5"/>
  <c r="J634" i="5"/>
  <c r="J633" i="5"/>
  <c r="J632" i="5"/>
  <c r="J631" i="5"/>
  <c r="J630" i="5"/>
  <c r="J629" i="5"/>
  <c r="J628" i="5"/>
  <c r="J627" i="5"/>
  <c r="J626" i="5"/>
  <c r="J625" i="5"/>
  <c r="J624" i="5"/>
  <c r="J623" i="5"/>
  <c r="J622" i="5"/>
  <c r="J621" i="5"/>
  <c r="J620" i="5"/>
  <c r="J619" i="5"/>
  <c r="J618" i="5"/>
  <c r="J617" i="5"/>
  <c r="J616" i="5"/>
  <c r="J615" i="5"/>
  <c r="J614" i="5"/>
  <c r="J613" i="5"/>
  <c r="J612" i="5"/>
  <c r="J611" i="5"/>
  <c r="J610" i="5"/>
  <c r="J609" i="5"/>
  <c r="J608" i="5"/>
  <c r="J607" i="5"/>
  <c r="J606" i="5"/>
  <c r="J605" i="5"/>
  <c r="J604" i="5"/>
  <c r="J603" i="5"/>
  <c r="J602" i="5"/>
  <c r="J601" i="5"/>
  <c r="J600" i="5"/>
  <c r="J599" i="5"/>
  <c r="J598" i="5"/>
  <c r="J597" i="5"/>
  <c r="J596" i="5"/>
  <c r="J595" i="5"/>
  <c r="J594" i="5"/>
  <c r="J593" i="5"/>
  <c r="J592" i="5"/>
  <c r="J591" i="5"/>
  <c r="J590" i="5"/>
  <c r="J589" i="5"/>
  <c r="J588" i="5"/>
  <c r="J587" i="5"/>
  <c r="J586" i="5"/>
  <c r="J585" i="5"/>
  <c r="J584" i="5"/>
  <c r="J583" i="5"/>
  <c r="J582" i="5"/>
  <c r="J581" i="5"/>
  <c r="J580" i="5"/>
  <c r="J579" i="5"/>
  <c r="J578" i="5"/>
  <c r="J577" i="5"/>
  <c r="J576" i="5"/>
  <c r="J575" i="5"/>
  <c r="J574" i="5"/>
  <c r="J573" i="5"/>
  <c r="J572" i="5"/>
  <c r="J571" i="5"/>
  <c r="J570" i="5"/>
  <c r="J569" i="5"/>
  <c r="J568" i="5"/>
  <c r="J567" i="5"/>
  <c r="J566" i="5"/>
  <c r="J565" i="5"/>
  <c r="J564" i="5"/>
  <c r="J563" i="5"/>
  <c r="J562" i="5"/>
  <c r="J561" i="5"/>
  <c r="J560" i="5"/>
  <c r="J559" i="5"/>
  <c r="J558" i="5"/>
  <c r="J557" i="5"/>
  <c r="J556" i="5"/>
  <c r="J555" i="5"/>
  <c r="J554" i="5"/>
  <c r="J553" i="5"/>
  <c r="J552" i="5"/>
  <c r="J551" i="5"/>
  <c r="J550" i="5"/>
  <c r="J549" i="5"/>
  <c r="J548" i="5"/>
  <c r="J547" i="5"/>
  <c r="J546" i="5"/>
  <c r="J545" i="5"/>
  <c r="J544" i="5"/>
  <c r="J543" i="5"/>
  <c r="J542" i="5"/>
  <c r="J541" i="5"/>
  <c r="J540" i="5"/>
  <c r="J539" i="5"/>
  <c r="J538" i="5"/>
  <c r="J537" i="5"/>
  <c r="J536" i="5"/>
  <c r="J535" i="5"/>
  <c r="J534" i="5"/>
  <c r="J533" i="5"/>
  <c r="J532" i="5"/>
  <c r="J531" i="5"/>
  <c r="J530" i="5"/>
  <c r="J529" i="5"/>
  <c r="J528" i="5"/>
  <c r="J527" i="5"/>
  <c r="J526" i="5"/>
  <c r="J525" i="5"/>
  <c r="J524" i="5"/>
  <c r="J523" i="5"/>
  <c r="J522" i="5"/>
  <c r="J521" i="5"/>
  <c r="J520" i="5"/>
  <c r="J519" i="5"/>
  <c r="J518" i="5"/>
  <c r="J517" i="5"/>
  <c r="J516" i="5"/>
  <c r="J515" i="5"/>
  <c r="J514" i="5"/>
  <c r="J513" i="5"/>
  <c r="J512" i="5"/>
  <c r="J511" i="5"/>
  <c r="J510" i="5"/>
  <c r="J509" i="5"/>
  <c r="J508" i="5"/>
  <c r="J507" i="5"/>
  <c r="J506" i="5"/>
  <c r="J505" i="5"/>
  <c r="J504" i="5"/>
  <c r="J503" i="5"/>
  <c r="J502" i="5"/>
  <c r="J501" i="5"/>
  <c r="J500" i="5"/>
  <c r="J499" i="5"/>
  <c r="J498" i="5"/>
  <c r="J497" i="5"/>
  <c r="J496" i="5"/>
  <c r="J495" i="5"/>
  <c r="J494" i="5"/>
  <c r="J493" i="5"/>
  <c r="J492" i="5"/>
  <c r="J491" i="5"/>
  <c r="J490" i="5"/>
  <c r="J489" i="5"/>
  <c r="J488" i="5"/>
  <c r="J487" i="5"/>
  <c r="J486" i="5"/>
  <c r="J485" i="5"/>
  <c r="J484" i="5"/>
  <c r="J483" i="5"/>
  <c r="J482" i="5"/>
  <c r="J481" i="5"/>
  <c r="J480" i="5"/>
  <c r="J479" i="5"/>
  <c r="J478" i="5"/>
  <c r="J477" i="5"/>
  <c r="J476" i="5"/>
  <c r="J475" i="5"/>
  <c r="J474" i="5"/>
  <c r="J473" i="5"/>
  <c r="J472" i="5"/>
  <c r="J471" i="5"/>
  <c r="J470" i="5"/>
  <c r="J469" i="5"/>
  <c r="J468" i="5"/>
  <c r="J467" i="5"/>
  <c r="J466" i="5"/>
  <c r="J465" i="5"/>
  <c r="J464" i="5"/>
  <c r="J463" i="5"/>
  <c r="J462" i="5"/>
  <c r="J461" i="5"/>
  <c r="J460" i="5"/>
  <c r="J459" i="5"/>
  <c r="J458" i="5"/>
  <c r="J457" i="5"/>
  <c r="J456" i="5"/>
  <c r="J455" i="5"/>
  <c r="J454" i="5"/>
  <c r="J453" i="5"/>
  <c r="J452" i="5"/>
  <c r="J451" i="5"/>
  <c r="J450" i="5"/>
  <c r="J449" i="5"/>
  <c r="J448" i="5"/>
  <c r="J447" i="5"/>
  <c r="J446" i="5"/>
  <c r="J445" i="5"/>
  <c r="J444" i="5"/>
  <c r="J443" i="5"/>
  <c r="J442" i="5"/>
  <c r="J441" i="5"/>
  <c r="J440" i="5"/>
  <c r="J439" i="5"/>
  <c r="J438" i="5"/>
  <c r="J437" i="5"/>
  <c r="J436" i="5"/>
  <c r="J435" i="5"/>
  <c r="J434" i="5"/>
  <c r="J433" i="5"/>
  <c r="J432" i="5"/>
  <c r="J431" i="5"/>
  <c r="J430" i="5"/>
  <c r="J429" i="5"/>
  <c r="J428" i="5"/>
  <c r="J427" i="5"/>
  <c r="J426" i="5"/>
  <c r="J425" i="5"/>
  <c r="J424" i="5"/>
  <c r="J423" i="5"/>
  <c r="J422" i="5"/>
  <c r="J421" i="5"/>
  <c r="J420" i="5"/>
  <c r="J419" i="5"/>
  <c r="J418" i="5"/>
  <c r="J417" i="5"/>
  <c r="J416" i="5"/>
  <c r="J415" i="5"/>
  <c r="J414" i="5"/>
  <c r="J413" i="5"/>
  <c r="J412" i="5"/>
  <c r="J411" i="5"/>
  <c r="J410" i="5"/>
  <c r="J409" i="5"/>
  <c r="J408" i="5"/>
  <c r="J407" i="5"/>
  <c r="J406" i="5"/>
  <c r="J405" i="5"/>
  <c r="J404" i="5"/>
  <c r="J403" i="5"/>
  <c r="J402" i="5"/>
  <c r="J401" i="5"/>
  <c r="J400" i="5"/>
  <c r="J399" i="5"/>
  <c r="J398" i="5"/>
  <c r="J397" i="5"/>
  <c r="J396" i="5"/>
  <c r="J395" i="5"/>
  <c r="J394" i="5"/>
  <c r="J393" i="5"/>
  <c r="J392" i="5"/>
  <c r="J391" i="5"/>
  <c r="J390" i="5"/>
  <c r="J389" i="5"/>
  <c r="J388" i="5"/>
  <c r="J387" i="5"/>
  <c r="J386" i="5"/>
  <c r="J385" i="5"/>
  <c r="J384" i="5"/>
  <c r="J383" i="5"/>
  <c r="J382" i="5"/>
  <c r="J381" i="5"/>
  <c r="J380" i="5"/>
  <c r="J379" i="5"/>
  <c r="J378" i="5"/>
  <c r="J377" i="5"/>
  <c r="J376" i="5"/>
  <c r="J375" i="5"/>
  <c r="J374" i="5"/>
  <c r="J373" i="5"/>
  <c r="J372" i="5"/>
  <c r="J371" i="5"/>
  <c r="J370" i="5"/>
  <c r="J369" i="5"/>
  <c r="J368" i="5"/>
  <c r="J367" i="5"/>
  <c r="J366" i="5"/>
  <c r="J365" i="5"/>
  <c r="J364" i="5"/>
  <c r="J363" i="5"/>
  <c r="J362" i="5"/>
  <c r="J361" i="5"/>
  <c r="J360" i="5"/>
  <c r="J359" i="5"/>
  <c r="J358" i="5"/>
  <c r="J357" i="5"/>
  <c r="J356" i="5"/>
  <c r="J355" i="5"/>
  <c r="J354" i="5"/>
  <c r="J353" i="5"/>
  <c r="J352" i="5"/>
  <c r="J351" i="5"/>
  <c r="J350" i="5"/>
  <c r="J349" i="5"/>
  <c r="J348" i="5"/>
  <c r="J347" i="5"/>
  <c r="J346" i="5"/>
  <c r="J345" i="5"/>
  <c r="J344" i="5"/>
  <c r="J343" i="5"/>
  <c r="J342" i="5"/>
  <c r="J341" i="5"/>
  <c r="J340" i="5"/>
  <c r="J339" i="5"/>
  <c r="J338" i="5"/>
  <c r="J337" i="5"/>
  <c r="J336" i="5"/>
  <c r="J335" i="5"/>
  <c r="J334" i="5"/>
  <c r="J333" i="5"/>
  <c r="J332" i="5"/>
  <c r="J331" i="5"/>
  <c r="J330" i="5"/>
  <c r="J329" i="5"/>
  <c r="J328" i="5"/>
  <c r="J327" i="5"/>
  <c r="J326" i="5"/>
  <c r="J325" i="5"/>
  <c r="J324" i="5"/>
  <c r="J323" i="5"/>
  <c r="J322" i="5"/>
  <c r="J321" i="5"/>
  <c r="J320" i="5"/>
  <c r="J319" i="5"/>
  <c r="J318" i="5"/>
  <c r="J317" i="5"/>
  <c r="J316" i="5"/>
  <c r="J315" i="5"/>
  <c r="J314" i="5"/>
  <c r="J313" i="5"/>
  <c r="J312" i="5"/>
  <c r="J311" i="5"/>
  <c r="J310" i="5"/>
  <c r="J309" i="5"/>
  <c r="J308" i="5"/>
  <c r="J307" i="5"/>
  <c r="J306" i="5"/>
  <c r="J305" i="5"/>
  <c r="J304" i="5"/>
  <c r="J303" i="5"/>
  <c r="J302" i="5"/>
  <c r="J301" i="5"/>
  <c r="J300" i="5"/>
  <c r="J299" i="5"/>
  <c r="J298" i="5"/>
  <c r="J297" i="5"/>
  <c r="J296" i="5"/>
  <c r="J295" i="5"/>
  <c r="J294" i="5"/>
  <c r="J293" i="5"/>
  <c r="J292" i="5"/>
  <c r="J291" i="5"/>
  <c r="J290" i="5"/>
  <c r="J289" i="5"/>
  <c r="J288" i="5"/>
  <c r="J287" i="5"/>
  <c r="J286" i="5"/>
  <c r="J285" i="5"/>
  <c r="J284" i="5"/>
  <c r="J283" i="5"/>
  <c r="J282" i="5"/>
  <c r="J281" i="5"/>
  <c r="J280" i="5"/>
  <c r="J279" i="5"/>
  <c r="J278" i="5"/>
  <c r="J277" i="5"/>
  <c r="J276" i="5"/>
  <c r="J275" i="5"/>
  <c r="J274" i="5"/>
  <c r="J273" i="5"/>
  <c r="J272" i="5"/>
  <c r="J271" i="5"/>
  <c r="J270" i="5"/>
  <c r="J269" i="5"/>
  <c r="J268" i="5"/>
  <c r="J267" i="5"/>
  <c r="J266" i="5"/>
  <c r="J265" i="5"/>
  <c r="J264" i="5"/>
  <c r="J263" i="5"/>
  <c r="J262" i="5"/>
  <c r="J261" i="5"/>
  <c r="J260" i="5"/>
  <c r="J259" i="5"/>
  <c r="J258" i="5"/>
  <c r="J257" i="5"/>
  <c r="J256" i="5"/>
  <c r="J255" i="5"/>
  <c r="J254" i="5"/>
  <c r="J253" i="5"/>
  <c r="J252" i="5"/>
  <c r="J251" i="5"/>
  <c r="J250" i="5"/>
  <c r="J249" i="5"/>
  <c r="J248" i="5"/>
  <c r="J247" i="5"/>
  <c r="J246" i="5"/>
  <c r="J245" i="5"/>
  <c r="J244" i="5"/>
  <c r="J243" i="5"/>
  <c r="J242" i="5"/>
  <c r="J241" i="5"/>
  <c r="J240" i="5"/>
  <c r="J239" i="5"/>
  <c r="J238" i="5"/>
  <c r="J237" i="5"/>
  <c r="J236" i="5"/>
  <c r="J235" i="5"/>
  <c r="J234" i="5"/>
  <c r="J233" i="5"/>
  <c r="J232" i="5"/>
  <c r="J231" i="5"/>
  <c r="J230" i="5"/>
  <c r="J229" i="5"/>
  <c r="J228" i="5"/>
  <c r="J227" i="5"/>
  <c r="J226" i="5"/>
  <c r="J225" i="5"/>
  <c r="J224" i="5"/>
  <c r="J223" i="5"/>
  <c r="J222" i="5"/>
  <c r="J221" i="5"/>
  <c r="J220" i="5"/>
  <c r="J219" i="5"/>
  <c r="J218" i="5"/>
  <c r="J217" i="5"/>
  <c r="J216" i="5"/>
  <c r="J215" i="5"/>
  <c r="J214" i="5"/>
  <c r="J213" i="5"/>
  <c r="J212" i="5"/>
  <c r="J211" i="5"/>
  <c r="J210" i="5"/>
  <c r="J209" i="5"/>
  <c r="J208" i="5"/>
  <c r="J207" i="5"/>
  <c r="J206" i="5"/>
  <c r="J205" i="5"/>
  <c r="J204" i="5"/>
  <c r="J203" i="5"/>
  <c r="J202" i="5"/>
  <c r="J201" i="5"/>
  <c r="J200" i="5"/>
  <c r="J199" i="5"/>
  <c r="J198" i="5"/>
  <c r="J197" i="5"/>
  <c r="J196" i="5"/>
  <c r="J195" i="5"/>
  <c r="J194" i="5"/>
  <c r="J193" i="5"/>
  <c r="J192" i="5"/>
  <c r="J191" i="5"/>
  <c r="J190" i="5"/>
  <c r="J189" i="5"/>
  <c r="J188" i="5"/>
  <c r="J187" i="5"/>
  <c r="J186" i="5"/>
  <c r="J185" i="5"/>
  <c r="J184" i="5"/>
  <c r="J183" i="5"/>
  <c r="J182" i="5"/>
  <c r="J181" i="5"/>
  <c r="J180" i="5"/>
  <c r="J179" i="5"/>
  <c r="J178" i="5"/>
  <c r="J177" i="5"/>
  <c r="J176" i="5"/>
  <c r="J175" i="5"/>
  <c r="J174" i="5"/>
  <c r="J173" i="5"/>
  <c r="J172" i="5"/>
  <c r="J171" i="5"/>
  <c r="J170" i="5"/>
  <c r="J169" i="5"/>
  <c r="J168" i="5"/>
  <c r="J167" i="5"/>
  <c r="J166" i="5"/>
  <c r="J165" i="5"/>
  <c r="J164" i="5"/>
  <c r="J163" i="5"/>
  <c r="J162" i="5"/>
  <c r="J161" i="5"/>
  <c r="J160" i="5"/>
  <c r="J159" i="5"/>
  <c r="J158" i="5"/>
  <c r="J157" i="5"/>
  <c r="J156" i="5"/>
  <c r="J155" i="5"/>
  <c r="J154" i="5"/>
  <c r="J153" i="5"/>
  <c r="J152" i="5"/>
  <c r="J151" i="5"/>
  <c r="J150" i="5"/>
  <c r="J149" i="5"/>
  <c r="J148" i="5"/>
  <c r="J147" i="5"/>
  <c r="J146" i="5"/>
  <c r="J145" i="5"/>
  <c r="J144" i="5"/>
  <c r="J143" i="5"/>
  <c r="J142" i="5"/>
  <c r="J141" i="5"/>
  <c r="J140" i="5"/>
  <c r="J139" i="5"/>
  <c r="J138" i="5"/>
  <c r="J137" i="5"/>
  <c r="J136" i="5"/>
  <c r="J135" i="5"/>
  <c r="J134" i="5"/>
  <c r="J133" i="5"/>
  <c r="J132" i="5"/>
  <c r="J131" i="5"/>
  <c r="J130" i="5"/>
  <c r="J129" i="5"/>
  <c r="J128" i="5"/>
  <c r="J127" i="5"/>
  <c r="J126" i="5"/>
  <c r="J125" i="5"/>
  <c r="J124" i="5"/>
  <c r="J123" i="5"/>
  <c r="J122" i="5"/>
  <c r="J121" i="5"/>
  <c r="J120" i="5"/>
  <c r="J119" i="5"/>
  <c r="J118" i="5"/>
  <c r="J117" i="5"/>
  <c r="J116" i="5"/>
  <c r="J115" i="5"/>
  <c r="J114" i="5"/>
  <c r="J113" i="5"/>
  <c r="J112" i="5"/>
  <c r="J111" i="5"/>
  <c r="J110" i="5"/>
  <c r="J109" i="5"/>
  <c r="J108" i="5"/>
  <c r="J107" i="5"/>
  <c r="J106" i="5"/>
  <c r="J105" i="5"/>
  <c r="J104" i="5"/>
  <c r="J103" i="5"/>
  <c r="J102" i="5"/>
  <c r="J101" i="5"/>
  <c r="J100" i="5"/>
  <c r="J99" i="5"/>
  <c r="J98" i="5"/>
  <c r="J97" i="5"/>
  <c r="J96" i="5"/>
  <c r="J95" i="5"/>
  <c r="J94" i="5"/>
  <c r="J93" i="5"/>
  <c r="J92" i="5"/>
  <c r="J91" i="5"/>
  <c r="J90" i="5"/>
  <c r="J89" i="5"/>
  <c r="J88" i="5"/>
  <c r="J87" i="5"/>
  <c r="J86" i="5"/>
  <c r="J85" i="5"/>
  <c r="J84" i="5"/>
  <c r="J83" i="5"/>
  <c r="J82" i="5"/>
  <c r="J81" i="5"/>
  <c r="J80" i="5"/>
  <c r="J79" i="5"/>
  <c r="J78" i="5"/>
  <c r="J77" i="5"/>
  <c r="J76" i="5"/>
  <c r="J75" i="5"/>
  <c r="J74" i="5"/>
  <c r="J73" i="5"/>
  <c r="J72" i="5"/>
  <c r="J71" i="5"/>
  <c r="J70" i="5"/>
  <c r="J69" i="5"/>
  <c r="J68" i="5"/>
  <c r="J67" i="5"/>
  <c r="J66" i="5"/>
  <c r="J65" i="5"/>
  <c r="J64" i="5"/>
  <c r="J63" i="5"/>
  <c r="J62" i="5"/>
  <c r="J61" i="5"/>
  <c r="J60" i="5"/>
  <c r="J59" i="5"/>
  <c r="J58" i="5"/>
  <c r="J57" i="5"/>
  <c r="J56" i="5"/>
  <c r="J55" i="5"/>
  <c r="J54" i="5"/>
  <c r="J53" i="5"/>
  <c r="J52" i="5"/>
  <c r="J51" i="5"/>
  <c r="J50" i="5"/>
  <c r="J49" i="5"/>
  <c r="J48" i="5"/>
  <c r="J47" i="5"/>
  <c r="J46" i="5"/>
  <c r="J45" i="5"/>
  <c r="J44" i="5"/>
  <c r="J43" i="5"/>
  <c r="J42" i="5"/>
  <c r="J41" i="5"/>
  <c r="J40" i="5"/>
  <c r="J39" i="5"/>
  <c r="J38" i="5"/>
  <c r="J37" i="5"/>
  <c r="J36" i="5"/>
  <c r="J35" i="5"/>
  <c r="J34" i="5"/>
  <c r="J33" i="5"/>
  <c r="J32" i="5"/>
  <c r="J31" i="5"/>
  <c r="J30" i="5"/>
  <c r="J29" i="5"/>
  <c r="J28" i="5"/>
  <c r="J27" i="5"/>
  <c r="J26" i="5"/>
  <c r="J25" i="5"/>
  <c r="J24" i="5"/>
  <c r="J23" i="5"/>
  <c r="J22" i="5"/>
  <c r="J21" i="5"/>
  <c r="J20" i="5"/>
  <c r="J19" i="5"/>
  <c r="J18" i="5"/>
  <c r="J17" i="5"/>
  <c r="J16" i="5"/>
  <c r="J15" i="5"/>
  <c r="J14" i="5"/>
  <c r="J13" i="5"/>
  <c r="J12" i="5"/>
  <c r="J11" i="5"/>
  <c r="J10" i="5"/>
  <c r="J9" i="5"/>
  <c r="J8" i="5"/>
  <c r="J7" i="5"/>
  <c r="J6" i="5"/>
  <c r="J5" i="5"/>
  <c r="J4" i="5"/>
  <c r="F744" i="5"/>
  <c r="F743" i="5"/>
  <c r="F742" i="5"/>
  <c r="F741" i="5"/>
  <c r="F740" i="5"/>
  <c r="F739" i="5"/>
  <c r="F738" i="5"/>
  <c r="F737" i="5"/>
  <c r="F736" i="5"/>
  <c r="F735" i="5"/>
  <c r="F734" i="5"/>
  <c r="F733" i="5"/>
  <c r="F732" i="5"/>
  <c r="F731" i="5"/>
  <c r="F730" i="5"/>
  <c r="F729" i="5"/>
  <c r="F728" i="5"/>
  <c r="F727" i="5"/>
  <c r="F726" i="5"/>
  <c r="F725" i="5"/>
  <c r="F724" i="5"/>
  <c r="F723" i="5"/>
  <c r="F722" i="5"/>
  <c r="F721" i="5"/>
  <c r="F720" i="5"/>
  <c r="F719" i="5"/>
  <c r="F718" i="5"/>
  <c r="F717" i="5"/>
  <c r="F716" i="5"/>
  <c r="F715" i="5"/>
  <c r="F714" i="5"/>
  <c r="F713" i="5"/>
  <c r="F712" i="5"/>
  <c r="F711" i="5"/>
  <c r="F710" i="5"/>
  <c r="F709" i="5"/>
  <c r="F708" i="5"/>
  <c r="F707" i="5"/>
  <c r="F706" i="5"/>
  <c r="F705" i="5"/>
  <c r="F704" i="5"/>
  <c r="F703" i="5"/>
  <c r="F702" i="5"/>
  <c r="F701" i="5"/>
  <c r="F700" i="5"/>
  <c r="F699" i="5"/>
  <c r="F698" i="5"/>
  <c r="F697" i="5"/>
  <c r="F696" i="5"/>
  <c r="F695" i="5"/>
  <c r="F694" i="5"/>
  <c r="F693" i="5"/>
  <c r="F692" i="5"/>
  <c r="F691" i="5"/>
  <c r="F690" i="5"/>
  <c r="F689" i="5"/>
  <c r="F688" i="5"/>
  <c r="F687" i="5"/>
  <c r="F686" i="5"/>
  <c r="F685" i="5"/>
  <c r="F684" i="5"/>
  <c r="F683" i="5"/>
  <c r="F682" i="5"/>
  <c r="F681" i="5"/>
  <c r="F680" i="5"/>
  <c r="F679" i="5"/>
  <c r="F678" i="5"/>
  <c r="F677" i="5"/>
  <c r="F676" i="5"/>
  <c r="F675" i="5"/>
  <c r="F674" i="5"/>
  <c r="F673" i="5"/>
  <c r="F672" i="5"/>
  <c r="F671" i="5"/>
  <c r="F670" i="5"/>
  <c r="F669" i="5"/>
  <c r="F668" i="5"/>
  <c r="F667" i="5"/>
  <c r="F666" i="5"/>
  <c r="F665" i="5"/>
  <c r="F664" i="5"/>
  <c r="F663" i="5"/>
  <c r="F662" i="5"/>
  <c r="F661" i="5"/>
  <c r="F660" i="5"/>
  <c r="F659" i="5"/>
  <c r="F658" i="5"/>
  <c r="F657" i="5"/>
  <c r="F656" i="5"/>
  <c r="F655" i="5"/>
  <c r="F654" i="5"/>
  <c r="F653" i="5"/>
  <c r="F652" i="5"/>
  <c r="F651" i="5"/>
  <c r="F650" i="5"/>
  <c r="F649" i="5"/>
  <c r="F648" i="5"/>
  <c r="F647" i="5"/>
  <c r="F646" i="5"/>
  <c r="F645" i="5"/>
  <c r="F644" i="5"/>
  <c r="F643" i="5"/>
  <c r="F642" i="5"/>
  <c r="F641" i="5"/>
  <c r="F640" i="5"/>
  <c r="F639" i="5"/>
  <c r="F638" i="5"/>
  <c r="F637" i="5"/>
  <c r="F636" i="5"/>
  <c r="F635" i="5"/>
  <c r="F634" i="5"/>
  <c r="F633" i="5"/>
  <c r="F632" i="5"/>
  <c r="F631" i="5"/>
  <c r="F630" i="5"/>
  <c r="F629" i="5"/>
  <c r="F628" i="5"/>
  <c r="F627" i="5"/>
  <c r="F626" i="5"/>
  <c r="F625" i="5"/>
  <c r="F624" i="5"/>
  <c r="F623" i="5"/>
  <c r="F622" i="5"/>
  <c r="F621" i="5"/>
  <c r="F620" i="5"/>
  <c r="F619" i="5"/>
  <c r="F618" i="5"/>
  <c r="F617" i="5"/>
  <c r="F616" i="5"/>
  <c r="F615" i="5"/>
  <c r="F614" i="5"/>
  <c r="F613" i="5"/>
  <c r="F612" i="5"/>
  <c r="F611" i="5"/>
  <c r="F610" i="5"/>
  <c r="F609" i="5"/>
  <c r="F608" i="5"/>
  <c r="F607" i="5"/>
  <c r="F606" i="5"/>
  <c r="F605" i="5"/>
  <c r="F604" i="5"/>
  <c r="F603" i="5"/>
  <c r="F602" i="5"/>
  <c r="F601" i="5"/>
  <c r="F600" i="5"/>
  <c r="F599" i="5"/>
  <c r="F598" i="5"/>
  <c r="F597" i="5"/>
  <c r="F596" i="5"/>
  <c r="F595" i="5"/>
  <c r="F594" i="5"/>
  <c r="F593" i="5"/>
  <c r="F592" i="5"/>
  <c r="F591" i="5"/>
  <c r="F590" i="5"/>
  <c r="F589" i="5"/>
  <c r="F588" i="5"/>
  <c r="F587" i="5"/>
  <c r="F586" i="5"/>
  <c r="F585" i="5"/>
  <c r="F584" i="5"/>
  <c r="F583" i="5"/>
  <c r="F582" i="5"/>
  <c r="F581" i="5"/>
  <c r="F580" i="5"/>
  <c r="F579" i="5"/>
  <c r="F578" i="5"/>
  <c r="F577" i="5"/>
  <c r="F576" i="5"/>
  <c r="F575" i="5"/>
  <c r="F574" i="5"/>
  <c r="F573" i="5"/>
  <c r="F572" i="5"/>
  <c r="F571" i="5"/>
  <c r="F570" i="5"/>
  <c r="F569" i="5"/>
  <c r="F568" i="5"/>
  <c r="F567" i="5"/>
  <c r="F566" i="5"/>
  <c r="F565" i="5"/>
  <c r="F564" i="5"/>
  <c r="F563" i="5"/>
  <c r="F562" i="5"/>
  <c r="F561" i="5"/>
  <c r="F560" i="5"/>
  <c r="F559" i="5"/>
  <c r="F558" i="5"/>
  <c r="F557" i="5"/>
  <c r="F556" i="5"/>
  <c r="F555" i="5"/>
  <c r="F554" i="5"/>
  <c r="F553" i="5"/>
  <c r="F552" i="5"/>
  <c r="F551" i="5"/>
  <c r="F550" i="5"/>
  <c r="F549" i="5"/>
  <c r="F548" i="5"/>
  <c r="F547" i="5"/>
  <c r="F546" i="5"/>
  <c r="F545" i="5"/>
  <c r="F544" i="5"/>
  <c r="F543" i="5"/>
  <c r="F542" i="5"/>
  <c r="F541" i="5"/>
  <c r="F540" i="5"/>
  <c r="F539" i="5"/>
  <c r="F538" i="5"/>
  <c r="F537" i="5"/>
  <c r="F536" i="5"/>
  <c r="F535" i="5"/>
  <c r="F534" i="5"/>
  <c r="F533" i="5"/>
  <c r="F532" i="5"/>
  <c r="F531" i="5"/>
  <c r="F530" i="5"/>
  <c r="F529" i="5"/>
  <c r="F528" i="5"/>
  <c r="F527" i="5"/>
  <c r="F526" i="5"/>
  <c r="F525" i="5"/>
  <c r="F524" i="5"/>
  <c r="F523" i="5"/>
  <c r="F522" i="5"/>
  <c r="F521" i="5"/>
  <c r="F520" i="5"/>
  <c r="F519" i="5"/>
  <c r="F518" i="5"/>
  <c r="F517" i="5"/>
  <c r="F516" i="5"/>
  <c r="F515" i="5"/>
  <c r="F514" i="5"/>
  <c r="F513" i="5"/>
  <c r="F512" i="5"/>
  <c r="F511" i="5"/>
  <c r="F510" i="5"/>
  <c r="F509" i="5"/>
  <c r="F508" i="5"/>
  <c r="F507" i="5"/>
  <c r="F506" i="5"/>
  <c r="F505" i="5"/>
  <c r="F504" i="5"/>
  <c r="F503" i="5"/>
  <c r="F502" i="5"/>
  <c r="F501" i="5"/>
  <c r="F500" i="5"/>
  <c r="F499" i="5"/>
  <c r="F498" i="5"/>
  <c r="F497" i="5"/>
  <c r="F496" i="5"/>
  <c r="F495" i="5"/>
  <c r="F494" i="5"/>
  <c r="F493" i="5"/>
  <c r="F492" i="5"/>
  <c r="F491" i="5"/>
  <c r="F490" i="5"/>
  <c r="F489" i="5"/>
  <c r="F488" i="5"/>
  <c r="F487" i="5"/>
  <c r="F486" i="5"/>
  <c r="F485" i="5"/>
  <c r="F484" i="5"/>
  <c r="F483" i="5"/>
  <c r="F482" i="5"/>
  <c r="F481" i="5"/>
  <c r="F480" i="5"/>
  <c r="F479" i="5"/>
  <c r="F478" i="5"/>
  <c r="F477" i="5"/>
  <c r="F476" i="5"/>
  <c r="F475" i="5"/>
  <c r="F474" i="5"/>
  <c r="F473" i="5"/>
  <c r="F472" i="5"/>
  <c r="F471" i="5"/>
  <c r="F470" i="5"/>
  <c r="F469" i="5"/>
  <c r="F468" i="5"/>
  <c r="F467" i="5"/>
  <c r="F466" i="5"/>
  <c r="F465" i="5"/>
  <c r="F464" i="5"/>
  <c r="F463" i="5"/>
  <c r="F462" i="5"/>
  <c r="F461" i="5"/>
  <c r="F460" i="5"/>
  <c r="F459" i="5"/>
  <c r="F458" i="5"/>
  <c r="F457" i="5"/>
  <c r="F456" i="5"/>
  <c r="F455" i="5"/>
  <c r="F454" i="5"/>
  <c r="F453" i="5"/>
  <c r="F452" i="5"/>
  <c r="F451" i="5"/>
  <c r="F450" i="5"/>
  <c r="F449" i="5"/>
  <c r="F448" i="5"/>
  <c r="F447" i="5"/>
  <c r="F446" i="5"/>
  <c r="F445" i="5"/>
  <c r="F444" i="5"/>
  <c r="F443" i="5"/>
  <c r="F442" i="5"/>
  <c r="F441" i="5"/>
  <c r="F440" i="5"/>
  <c r="F439" i="5"/>
  <c r="F438" i="5"/>
  <c r="F437" i="5"/>
  <c r="F436" i="5"/>
  <c r="F435" i="5"/>
  <c r="F434" i="5"/>
  <c r="F433" i="5"/>
  <c r="F432" i="5"/>
  <c r="F431" i="5"/>
  <c r="F430" i="5"/>
  <c r="F429" i="5"/>
  <c r="F428" i="5"/>
  <c r="F427" i="5"/>
  <c r="F426" i="5"/>
  <c r="F425" i="5"/>
  <c r="F424" i="5"/>
  <c r="F423" i="5"/>
  <c r="F422" i="5"/>
  <c r="F421" i="5"/>
  <c r="F420" i="5"/>
  <c r="F419" i="5"/>
  <c r="F418" i="5"/>
  <c r="F417" i="5"/>
  <c r="F416" i="5"/>
  <c r="F415" i="5"/>
  <c r="F414" i="5"/>
  <c r="F413" i="5"/>
  <c r="F412" i="5"/>
  <c r="F411" i="5"/>
  <c r="F410" i="5"/>
  <c r="F409" i="5"/>
  <c r="F408" i="5"/>
  <c r="F407" i="5"/>
  <c r="F406" i="5"/>
  <c r="F405" i="5"/>
  <c r="F404" i="5"/>
  <c r="F403" i="5"/>
  <c r="F402" i="5"/>
  <c r="F401" i="5"/>
  <c r="F400" i="5"/>
  <c r="F399" i="5"/>
  <c r="F398" i="5"/>
  <c r="F397" i="5"/>
  <c r="F396" i="5"/>
  <c r="F395" i="5"/>
  <c r="F394" i="5"/>
  <c r="F393" i="5"/>
  <c r="F392" i="5"/>
  <c r="F391" i="5"/>
  <c r="F390" i="5"/>
  <c r="F389" i="5"/>
  <c r="F388" i="5"/>
  <c r="F387" i="5"/>
  <c r="F386" i="5"/>
  <c r="F385" i="5"/>
  <c r="F384" i="5"/>
  <c r="F383" i="5"/>
  <c r="F382" i="5"/>
  <c r="F381" i="5"/>
  <c r="F380" i="5"/>
  <c r="F379" i="5"/>
  <c r="F378" i="5"/>
  <c r="F377" i="5"/>
  <c r="F376" i="5"/>
  <c r="F375" i="5"/>
  <c r="F374" i="5"/>
  <c r="F373" i="5"/>
  <c r="F372" i="5"/>
  <c r="F371" i="5"/>
  <c r="F370" i="5"/>
  <c r="F369" i="5"/>
  <c r="F368" i="5"/>
  <c r="F367" i="5"/>
  <c r="F366" i="5"/>
  <c r="F365" i="5"/>
  <c r="F364" i="5"/>
  <c r="F363" i="5"/>
  <c r="F362" i="5"/>
  <c r="F361" i="5"/>
  <c r="F360" i="5"/>
  <c r="F359" i="5"/>
  <c r="F358" i="5"/>
  <c r="F357" i="5"/>
  <c r="F356" i="5"/>
  <c r="F355" i="5"/>
  <c r="F354" i="5"/>
  <c r="F353" i="5"/>
  <c r="F352" i="5"/>
  <c r="F351" i="5"/>
  <c r="F350" i="5"/>
  <c r="F349" i="5"/>
  <c r="F348" i="5"/>
  <c r="F347" i="5"/>
  <c r="F346" i="5"/>
  <c r="F345" i="5"/>
  <c r="F344" i="5"/>
  <c r="F343" i="5"/>
  <c r="F342" i="5"/>
  <c r="F341" i="5"/>
  <c r="F340" i="5"/>
  <c r="F339" i="5"/>
  <c r="F338" i="5"/>
  <c r="F337" i="5"/>
  <c r="F336" i="5"/>
  <c r="F335" i="5"/>
  <c r="F334" i="5"/>
  <c r="F333" i="5"/>
  <c r="F332" i="5"/>
  <c r="F331" i="5"/>
  <c r="F330" i="5"/>
  <c r="F329" i="5"/>
  <c r="F328" i="5"/>
  <c r="F327" i="5"/>
  <c r="F326" i="5"/>
  <c r="F325" i="5"/>
  <c r="F324" i="5"/>
  <c r="F323" i="5"/>
  <c r="F322" i="5"/>
  <c r="F321" i="5"/>
  <c r="F320" i="5"/>
  <c r="F319" i="5"/>
  <c r="F318" i="5"/>
  <c r="F317" i="5"/>
  <c r="F316" i="5"/>
  <c r="F315" i="5"/>
  <c r="F314" i="5"/>
  <c r="F313" i="5"/>
  <c r="F312" i="5"/>
  <c r="F311" i="5"/>
  <c r="F310" i="5"/>
  <c r="F309" i="5"/>
  <c r="F308" i="5"/>
  <c r="F307" i="5"/>
  <c r="F306" i="5"/>
  <c r="F305" i="5"/>
  <c r="F304" i="5"/>
  <c r="F303" i="5"/>
  <c r="F302" i="5"/>
  <c r="F301" i="5"/>
  <c r="F300" i="5"/>
  <c r="F299" i="5"/>
  <c r="F298" i="5"/>
  <c r="F297" i="5"/>
  <c r="F296" i="5"/>
  <c r="F295" i="5"/>
  <c r="F294" i="5"/>
  <c r="F293" i="5"/>
  <c r="F292" i="5"/>
  <c r="F291" i="5"/>
  <c r="F290" i="5"/>
  <c r="F289" i="5"/>
  <c r="F288" i="5"/>
  <c r="F287" i="5"/>
  <c r="F286" i="5"/>
  <c r="F285" i="5"/>
  <c r="F284" i="5"/>
  <c r="F283" i="5"/>
  <c r="F282" i="5"/>
  <c r="F281" i="5"/>
  <c r="F280" i="5"/>
  <c r="F279" i="5"/>
  <c r="F278" i="5"/>
  <c r="F277" i="5"/>
  <c r="F276" i="5"/>
  <c r="F275" i="5"/>
  <c r="F274" i="5"/>
  <c r="F273" i="5"/>
  <c r="F272" i="5"/>
  <c r="F271" i="5"/>
  <c r="F270" i="5"/>
  <c r="F269" i="5"/>
  <c r="F268" i="5"/>
  <c r="F267" i="5"/>
  <c r="F266" i="5"/>
  <c r="F265" i="5"/>
  <c r="F264" i="5"/>
  <c r="F263" i="5"/>
  <c r="F262" i="5"/>
  <c r="F261" i="5"/>
  <c r="F260" i="5"/>
  <c r="F259" i="5"/>
  <c r="F258" i="5"/>
  <c r="F257" i="5"/>
  <c r="F256" i="5"/>
  <c r="F255" i="5"/>
  <c r="F254" i="5"/>
  <c r="F253" i="5"/>
  <c r="F252" i="5"/>
  <c r="F251" i="5"/>
  <c r="F250" i="5"/>
  <c r="F249" i="5"/>
  <c r="F248" i="5"/>
  <c r="F247" i="5"/>
  <c r="F246" i="5"/>
  <c r="F245" i="5"/>
  <c r="F244" i="5"/>
  <c r="F243" i="5"/>
  <c r="F242" i="5"/>
  <c r="F241" i="5"/>
  <c r="F240" i="5"/>
  <c r="F239" i="5"/>
  <c r="F238" i="5"/>
  <c r="F237" i="5"/>
  <c r="F236" i="5"/>
  <c r="F235" i="5"/>
  <c r="F234" i="5"/>
  <c r="F233" i="5"/>
  <c r="F232" i="5"/>
  <c r="F231" i="5"/>
  <c r="F230" i="5"/>
  <c r="F229" i="5"/>
  <c r="F228" i="5"/>
  <c r="F227" i="5"/>
  <c r="F226" i="5"/>
  <c r="F225" i="5"/>
  <c r="F224" i="5"/>
  <c r="F223" i="5"/>
  <c r="F222" i="5"/>
  <c r="F221" i="5"/>
  <c r="F220" i="5"/>
  <c r="F219" i="5"/>
  <c r="F218" i="5"/>
  <c r="F217" i="5"/>
  <c r="F216" i="5"/>
  <c r="F215" i="5"/>
  <c r="F214" i="5"/>
  <c r="F213" i="5"/>
  <c r="F212" i="5"/>
  <c r="F211" i="5"/>
  <c r="F210" i="5"/>
  <c r="F209" i="5"/>
  <c r="F208" i="5"/>
  <c r="F207" i="5"/>
  <c r="F206" i="5"/>
  <c r="F205" i="5"/>
  <c r="F204" i="5"/>
  <c r="F203" i="5"/>
  <c r="F202" i="5"/>
  <c r="F201" i="5"/>
  <c r="F200" i="5"/>
  <c r="F199" i="5"/>
  <c r="F198" i="5"/>
  <c r="F197" i="5"/>
  <c r="F196" i="5"/>
  <c r="F195" i="5"/>
  <c r="F194" i="5"/>
  <c r="F193" i="5"/>
  <c r="F192" i="5"/>
  <c r="F191" i="5"/>
  <c r="F190" i="5"/>
  <c r="F189" i="5"/>
  <c r="F188" i="5"/>
  <c r="F187" i="5"/>
  <c r="F186" i="5"/>
  <c r="F185" i="5"/>
  <c r="F184" i="5"/>
  <c r="F183" i="5"/>
  <c r="F182" i="5"/>
  <c r="F181" i="5"/>
  <c r="F180" i="5"/>
  <c r="F179" i="5"/>
  <c r="F178" i="5"/>
  <c r="F177" i="5"/>
  <c r="F176" i="5"/>
  <c r="F175" i="5"/>
  <c r="F174" i="5"/>
  <c r="F173" i="5"/>
  <c r="F172" i="5"/>
  <c r="F171" i="5"/>
  <c r="F170" i="5"/>
  <c r="F169" i="5"/>
  <c r="F168" i="5"/>
  <c r="F167" i="5"/>
  <c r="F166" i="5"/>
  <c r="F165" i="5"/>
  <c r="F164" i="5"/>
  <c r="F163" i="5"/>
  <c r="F162" i="5"/>
  <c r="F161" i="5"/>
  <c r="F160" i="5"/>
  <c r="F159" i="5"/>
  <c r="F158" i="5"/>
  <c r="F157" i="5"/>
  <c r="F156" i="5"/>
  <c r="F155" i="5"/>
  <c r="F154" i="5"/>
  <c r="F153" i="5"/>
  <c r="F152" i="5"/>
  <c r="F151" i="5"/>
  <c r="F150" i="5"/>
  <c r="F149" i="5"/>
  <c r="F148" i="5"/>
  <c r="F147" i="5"/>
  <c r="F146" i="5"/>
  <c r="F145" i="5"/>
  <c r="F144" i="5"/>
  <c r="F143" i="5"/>
  <c r="F142" i="5"/>
  <c r="F141" i="5"/>
  <c r="F140" i="5"/>
  <c r="F139" i="5"/>
  <c r="F138" i="5"/>
  <c r="F137" i="5"/>
  <c r="F136" i="5"/>
  <c r="F135" i="5"/>
  <c r="F134" i="5"/>
  <c r="F133" i="5"/>
  <c r="F132" i="5"/>
  <c r="F131" i="5"/>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B14" i="3" l="1"/>
  <c r="B83" i="3" l="1"/>
  <c r="B19" i="3"/>
  <c r="B17" i="8" s="1"/>
  <c r="F17" i="8" s="1"/>
  <c r="B138" i="3"/>
  <c r="B74" i="3"/>
  <c r="B72" i="8" s="1"/>
  <c r="F72" i="8" s="1"/>
  <c r="G72" i="8" s="1"/>
  <c r="B126" i="3"/>
  <c r="B121" i="3"/>
  <c r="B119" i="8" s="1"/>
  <c r="F119" i="8" s="1"/>
  <c r="G119" i="8" s="1"/>
  <c r="B57" i="3"/>
  <c r="B55" i="8" s="1"/>
  <c r="F55" i="8" s="1"/>
  <c r="B46" i="3"/>
  <c r="B44" i="8" s="1"/>
  <c r="B120" i="3"/>
  <c r="B56" i="3"/>
  <c r="B54" i="8" s="1"/>
  <c r="F54" i="8" s="1"/>
  <c r="B22" i="3"/>
  <c r="B119" i="3"/>
  <c r="B117" i="8" s="1"/>
  <c r="F117" i="8" s="1"/>
  <c r="G117" i="8" s="1"/>
  <c r="B55" i="3"/>
  <c r="B125" i="3"/>
  <c r="B38" i="3"/>
  <c r="B36" i="8" s="1"/>
  <c r="F36" i="8" s="1"/>
  <c r="B129" i="3"/>
  <c r="B127" i="8" s="1"/>
  <c r="F127" i="8" s="1"/>
  <c r="G127" i="8" s="1"/>
  <c r="B127" i="3"/>
  <c r="B66" i="3"/>
  <c r="B64" i="8" s="1"/>
  <c r="F64" i="8" s="1"/>
  <c r="G64" i="8" s="1"/>
  <c r="B62" i="3"/>
  <c r="B113" i="3"/>
  <c r="B111" i="8" s="1"/>
  <c r="F111" i="8" s="1"/>
  <c r="G111" i="8" s="1"/>
  <c r="B49" i="3"/>
  <c r="B93" i="3"/>
  <c r="B91" i="8" s="1"/>
  <c r="F91" i="8" s="1"/>
  <c r="G91" i="8" s="1"/>
  <c r="B112" i="3"/>
  <c r="B48" i="3"/>
  <c r="B46" i="8" s="1"/>
  <c r="F46" i="8" s="1"/>
  <c r="B133" i="3"/>
  <c r="B111" i="3"/>
  <c r="B109" i="8" s="1"/>
  <c r="F109" i="8" s="1"/>
  <c r="G109" i="8" s="1"/>
  <c r="B47" i="3"/>
  <c r="B85" i="3"/>
  <c r="B101" i="3"/>
  <c r="B132" i="3"/>
  <c r="B108" i="3"/>
  <c r="B106" i="8" s="1"/>
  <c r="F106" i="8" s="1"/>
  <c r="G106" i="8" s="1"/>
  <c r="B73" i="3"/>
  <c r="B71" i="8" s="1"/>
  <c r="F71" i="8" s="1"/>
  <c r="G71" i="8" s="1"/>
  <c r="B78" i="3"/>
  <c r="B44" i="3"/>
  <c r="B42" i="8" s="1"/>
  <c r="F42" i="8" s="1"/>
  <c r="B64" i="3"/>
  <c r="B45" i="3"/>
  <c r="B43" i="8" s="1"/>
  <c r="F43" i="8" s="1"/>
  <c r="B104" i="3"/>
  <c r="B40" i="3"/>
  <c r="B69" i="3"/>
  <c r="B67" i="8" s="1"/>
  <c r="F67" i="8" s="1"/>
  <c r="G67" i="8" s="1"/>
  <c r="B103" i="3"/>
  <c r="B101" i="8" s="1"/>
  <c r="F101" i="8" s="1"/>
  <c r="G101" i="8" s="1"/>
  <c r="B39" i="3"/>
  <c r="B29" i="3"/>
  <c r="B27" i="8" s="1"/>
  <c r="F27" i="8" s="1"/>
  <c r="B37" i="3"/>
  <c r="B61" i="3"/>
  <c r="B124" i="3"/>
  <c r="B32" i="3"/>
  <c r="B95" i="3"/>
  <c r="B93" i="8" s="1"/>
  <c r="F93" i="8" s="1"/>
  <c r="G93" i="8" s="1"/>
  <c r="B140" i="3"/>
  <c r="B138" i="8" s="1"/>
  <c r="F138" i="8" s="1"/>
  <c r="G138" i="8" s="1"/>
  <c r="B137" i="3"/>
  <c r="B135" i="3"/>
  <c r="B133" i="8" s="1"/>
  <c r="F133" i="8" s="1"/>
  <c r="G133" i="8" s="1"/>
  <c r="B91" i="3"/>
  <c r="B65" i="3"/>
  <c r="B63" i="8" s="1"/>
  <c r="F63" i="8" s="1"/>
  <c r="B63" i="3"/>
  <c r="B59" i="3"/>
  <c r="B141" i="3"/>
  <c r="B139" i="8" s="1"/>
  <c r="F139" i="8" s="1"/>
  <c r="G139" i="8" s="1"/>
  <c r="B114" i="3"/>
  <c r="B112" i="8" s="1"/>
  <c r="F112" i="8" s="1"/>
  <c r="G112" i="8" s="1"/>
  <c r="B50" i="3"/>
  <c r="B97" i="3"/>
  <c r="B95" i="8" s="1"/>
  <c r="F95" i="8" s="1"/>
  <c r="G95" i="8" s="1"/>
  <c r="B33" i="3"/>
  <c r="B96" i="3"/>
  <c r="B94" i="8" s="1"/>
  <c r="F94" i="8" s="1"/>
  <c r="G94" i="8" s="1"/>
  <c r="B31" i="3"/>
  <c r="B20" i="3"/>
  <c r="B18" i="8" s="1"/>
  <c r="F18" i="8" s="1"/>
  <c r="B72" i="3"/>
  <c r="B70" i="8" s="1"/>
  <c r="F70" i="8" s="1"/>
  <c r="G70" i="8" s="1"/>
  <c r="B134" i="3"/>
  <c r="B132" i="8" s="1"/>
  <c r="F132" i="8" s="1"/>
  <c r="G132" i="8" s="1"/>
  <c r="B82" i="3"/>
  <c r="B128" i="3"/>
  <c r="B126" i="8" s="1"/>
  <c r="F126" i="8" s="1"/>
  <c r="G126" i="8" s="1"/>
  <c r="B86" i="3"/>
  <c r="B116" i="3"/>
  <c r="B114" i="8" s="1"/>
  <c r="F114" i="8" s="1"/>
  <c r="G114" i="8" s="1"/>
  <c r="B89" i="3"/>
  <c r="B25" i="3"/>
  <c r="B76" i="3"/>
  <c r="B74" i="8" s="1"/>
  <c r="F74" i="8" s="1"/>
  <c r="G74" i="8" s="1"/>
  <c r="B88" i="3"/>
  <c r="B86" i="8" s="1"/>
  <c r="F86" i="8" s="1"/>
  <c r="G86" i="8" s="1"/>
  <c r="B24" i="3"/>
  <c r="B84" i="3"/>
  <c r="B82" i="8" s="1"/>
  <c r="F82" i="8" s="1"/>
  <c r="G82" i="8" s="1"/>
  <c r="B87" i="3"/>
  <c r="B23" i="3"/>
  <c r="B21" i="8" s="1"/>
  <c r="F21" i="8" s="1"/>
  <c r="B100" i="3"/>
  <c r="B68" i="3"/>
  <c r="B28" i="3"/>
  <c r="B26" i="8" s="1"/>
  <c r="F26" i="8" s="1"/>
  <c r="B16" i="3"/>
  <c r="B79" i="3"/>
  <c r="B60" i="3"/>
  <c r="B58" i="8" s="1"/>
  <c r="F58" i="8" s="1"/>
  <c r="B136" i="3"/>
  <c r="B110" i="3"/>
  <c r="B108" i="8" s="1"/>
  <c r="F108" i="8" s="1"/>
  <c r="G108" i="8" s="1"/>
  <c r="B117" i="3"/>
  <c r="B18" i="3"/>
  <c r="B16" i="8" s="1"/>
  <c r="F16" i="8" s="1"/>
  <c r="B70" i="3"/>
  <c r="B68" i="8" s="1"/>
  <c r="F68" i="8" s="1"/>
  <c r="G68" i="8" s="1"/>
  <c r="B107" i="3"/>
  <c r="B105" i="8" s="1"/>
  <c r="F105" i="8" s="1"/>
  <c r="G105" i="8" s="1"/>
  <c r="B43" i="3"/>
  <c r="B21" i="3"/>
  <c r="B19" i="8" s="1"/>
  <c r="F19" i="8" s="1"/>
  <c r="B98" i="3"/>
  <c r="B34" i="3"/>
  <c r="B32" i="8" s="1"/>
  <c r="F32" i="8" s="1"/>
  <c r="B52" i="3"/>
  <c r="B81" i="3"/>
  <c r="B17" i="3"/>
  <c r="B15" i="8" s="1"/>
  <c r="F15" i="8" s="1"/>
  <c r="B80" i="3"/>
  <c r="B78" i="8" s="1"/>
  <c r="F78" i="8" s="1"/>
  <c r="G78" i="8" s="1"/>
  <c r="B36" i="3"/>
  <c r="B118" i="3"/>
  <c r="B116" i="8" s="1"/>
  <c r="F116" i="8" s="1"/>
  <c r="G116" i="8" s="1"/>
  <c r="B142" i="3"/>
  <c r="B71" i="3"/>
  <c r="B27" i="3"/>
  <c r="B94" i="3"/>
  <c r="B30" i="3"/>
  <c r="B28" i="8" s="1"/>
  <c r="F28" i="8" s="1"/>
  <c r="B99" i="3"/>
  <c r="B97" i="8" s="1"/>
  <c r="F97" i="8" s="1"/>
  <c r="G97" i="8" s="1"/>
  <c r="B35" i="3"/>
  <c r="B92" i="3"/>
  <c r="B90" i="3"/>
  <c r="B26" i="3"/>
  <c r="B139" i="3"/>
  <c r="B41" i="3"/>
  <c r="B39" i="8" s="1"/>
  <c r="F39" i="8" s="1"/>
  <c r="B130" i="3"/>
  <c r="B128" i="8" s="1"/>
  <c r="F128" i="8" s="1"/>
  <c r="G128" i="8" s="1"/>
  <c r="B42" i="3"/>
  <c r="B40" i="8" s="1"/>
  <c r="F40" i="8" s="1"/>
  <c r="B105" i="3"/>
  <c r="B102" i="3"/>
  <c r="B100" i="8" s="1"/>
  <c r="F100" i="8" s="1"/>
  <c r="G100" i="8" s="1"/>
  <c r="B106" i="3"/>
  <c r="B109" i="3"/>
  <c r="B107" i="8" s="1"/>
  <c r="F107" i="8" s="1"/>
  <c r="G107" i="8" s="1"/>
  <c r="B75" i="3"/>
  <c r="B131" i="3"/>
  <c r="B77" i="3"/>
  <c r="B75" i="8" s="1"/>
  <c r="F75" i="8" s="1"/>
  <c r="G75" i="8" s="1"/>
  <c r="B58" i="3"/>
  <c r="B56" i="8" s="1"/>
  <c r="F56" i="8" s="1"/>
  <c r="B51" i="3"/>
  <c r="B122" i="3"/>
  <c r="B115" i="3"/>
  <c r="B54" i="3"/>
  <c r="B52" i="8" s="1"/>
  <c r="F52" i="8" s="1"/>
  <c r="B53" i="3"/>
  <c r="B123" i="3"/>
  <c r="B67" i="3"/>
  <c r="B65" i="8" s="1"/>
  <c r="F65" i="8" s="1"/>
  <c r="G65" i="8" s="1"/>
  <c r="B750" i="8"/>
  <c r="F750" i="8" s="1"/>
  <c r="B742" i="8"/>
  <c r="F742" i="8" s="1"/>
  <c r="B734" i="8"/>
  <c r="F734" i="8" s="1"/>
  <c r="B726" i="8"/>
  <c r="F726" i="8" s="1"/>
  <c r="B718" i="8"/>
  <c r="F718" i="8" s="1"/>
  <c r="B710" i="8"/>
  <c r="F710" i="8" s="1"/>
  <c r="B702" i="8"/>
  <c r="F702" i="8" s="1"/>
  <c r="G702" i="8" s="1"/>
  <c r="B694" i="8"/>
  <c r="F694" i="8" s="1"/>
  <c r="G694" i="8" s="1"/>
  <c r="B686" i="8"/>
  <c r="F686" i="8" s="1"/>
  <c r="G686" i="8" s="1"/>
  <c r="B678" i="8"/>
  <c r="F678" i="8" s="1"/>
  <c r="G678" i="8" s="1"/>
  <c r="B670" i="8"/>
  <c r="F670" i="8" s="1"/>
  <c r="G670" i="8" s="1"/>
  <c r="B662" i="8"/>
  <c r="F662" i="8" s="1"/>
  <c r="G662" i="8" s="1"/>
  <c r="B654" i="8"/>
  <c r="F654" i="8" s="1"/>
  <c r="G654" i="8" s="1"/>
  <c r="B646" i="8"/>
  <c r="F646" i="8" s="1"/>
  <c r="G646" i="8" s="1"/>
  <c r="B638" i="8"/>
  <c r="F638" i="8" s="1"/>
  <c r="G638" i="8" s="1"/>
  <c r="B630" i="8"/>
  <c r="F630" i="8" s="1"/>
  <c r="G630" i="8" s="1"/>
  <c r="B622" i="8"/>
  <c r="F622" i="8" s="1"/>
  <c r="G622" i="8" s="1"/>
  <c r="B614" i="8"/>
  <c r="F614" i="8" s="1"/>
  <c r="G614" i="8" s="1"/>
  <c r="B606" i="8"/>
  <c r="F606" i="8" s="1"/>
  <c r="G606" i="8" s="1"/>
  <c r="B598" i="8"/>
  <c r="F598" i="8" s="1"/>
  <c r="G598" i="8" s="1"/>
  <c r="B590" i="8"/>
  <c r="F590" i="8" s="1"/>
  <c r="G590" i="8" s="1"/>
  <c r="B582" i="8"/>
  <c r="F582" i="8" s="1"/>
  <c r="G582" i="8" s="1"/>
  <c r="B574" i="8"/>
  <c r="F574" i="8" s="1"/>
  <c r="G574" i="8" s="1"/>
  <c r="B566" i="8"/>
  <c r="F566" i="8" s="1"/>
  <c r="G566" i="8" s="1"/>
  <c r="B558" i="8"/>
  <c r="F558" i="8" s="1"/>
  <c r="G558" i="8" s="1"/>
  <c r="B550" i="8"/>
  <c r="F550" i="8" s="1"/>
  <c r="G550" i="8" s="1"/>
  <c r="B542" i="8"/>
  <c r="F542" i="8" s="1"/>
  <c r="G542" i="8" s="1"/>
  <c r="B534" i="8"/>
  <c r="F534" i="8" s="1"/>
  <c r="G534" i="8" s="1"/>
  <c r="B526" i="8"/>
  <c r="F526" i="8" s="1"/>
  <c r="G526" i="8" s="1"/>
  <c r="B518" i="8"/>
  <c r="F518" i="8" s="1"/>
  <c r="G518" i="8" s="1"/>
  <c r="B510" i="8"/>
  <c r="F510" i="8" s="1"/>
  <c r="G510" i="8" s="1"/>
  <c r="B502" i="8"/>
  <c r="F502" i="8" s="1"/>
  <c r="G502" i="8" s="1"/>
  <c r="B494" i="8"/>
  <c r="F494" i="8" s="1"/>
  <c r="G494" i="8" s="1"/>
  <c r="B486" i="8"/>
  <c r="F486" i="8" s="1"/>
  <c r="G486" i="8" s="1"/>
  <c r="B478" i="8"/>
  <c r="F478" i="8" s="1"/>
  <c r="G478" i="8" s="1"/>
  <c r="B470" i="8"/>
  <c r="F470" i="8" s="1"/>
  <c r="G470" i="8" s="1"/>
  <c r="B462" i="8"/>
  <c r="F462" i="8" s="1"/>
  <c r="G462" i="8" s="1"/>
  <c r="B454" i="8"/>
  <c r="F454" i="8" s="1"/>
  <c r="G454" i="8" s="1"/>
  <c r="B446" i="8"/>
  <c r="F446" i="8" s="1"/>
  <c r="G446" i="8" s="1"/>
  <c r="B438" i="8"/>
  <c r="F438" i="8" s="1"/>
  <c r="G438" i="8" s="1"/>
  <c r="B430" i="8"/>
  <c r="F430" i="8" s="1"/>
  <c r="G430" i="8" s="1"/>
  <c r="B422" i="8"/>
  <c r="F422" i="8" s="1"/>
  <c r="G422" i="8" s="1"/>
  <c r="B414" i="8"/>
  <c r="F414" i="8" s="1"/>
  <c r="G414" i="8" s="1"/>
  <c r="B406" i="8"/>
  <c r="F406" i="8" s="1"/>
  <c r="G406" i="8" s="1"/>
  <c r="B398" i="8"/>
  <c r="F398" i="8" s="1"/>
  <c r="G398" i="8" s="1"/>
  <c r="B390" i="8"/>
  <c r="F390" i="8" s="1"/>
  <c r="G390" i="8" s="1"/>
  <c r="B382" i="8"/>
  <c r="F382" i="8" s="1"/>
  <c r="G382" i="8" s="1"/>
  <c r="B374" i="8"/>
  <c r="F374" i="8" s="1"/>
  <c r="G374" i="8" s="1"/>
  <c r="B366" i="8"/>
  <c r="F366" i="8" s="1"/>
  <c r="G366" i="8" s="1"/>
  <c r="B358" i="8"/>
  <c r="F358" i="8" s="1"/>
  <c r="G358" i="8" s="1"/>
  <c r="B350" i="8"/>
  <c r="F350" i="8" s="1"/>
  <c r="G350" i="8" s="1"/>
  <c r="B342" i="8"/>
  <c r="F342" i="8" s="1"/>
  <c r="G342" i="8" s="1"/>
  <c r="B334" i="8"/>
  <c r="F334" i="8" s="1"/>
  <c r="G334" i="8" s="1"/>
  <c r="B326" i="8"/>
  <c r="F326" i="8" s="1"/>
  <c r="G326" i="8" s="1"/>
  <c r="B318" i="8"/>
  <c r="F318" i="8" s="1"/>
  <c r="G318" i="8" s="1"/>
  <c r="B310" i="8"/>
  <c r="F310" i="8" s="1"/>
  <c r="G310" i="8" s="1"/>
  <c r="B302" i="8"/>
  <c r="F302" i="8" s="1"/>
  <c r="G302" i="8" s="1"/>
  <c r="B294" i="8"/>
  <c r="F294" i="8" s="1"/>
  <c r="G294" i="8" s="1"/>
  <c r="B286" i="8"/>
  <c r="F286" i="8" s="1"/>
  <c r="G286" i="8" s="1"/>
  <c r="B278" i="8"/>
  <c r="F278" i="8" s="1"/>
  <c r="G278" i="8" s="1"/>
  <c r="B270" i="8"/>
  <c r="F270" i="8" s="1"/>
  <c r="G270" i="8" s="1"/>
  <c r="B262" i="8"/>
  <c r="F262" i="8" s="1"/>
  <c r="G262" i="8" s="1"/>
  <c r="B254" i="8"/>
  <c r="F254" i="8" s="1"/>
  <c r="G254" i="8" s="1"/>
  <c r="B246" i="8"/>
  <c r="F246" i="8" s="1"/>
  <c r="G246" i="8" s="1"/>
  <c r="B238" i="8"/>
  <c r="F238" i="8" s="1"/>
  <c r="G238" i="8" s="1"/>
  <c r="B230" i="8"/>
  <c r="F230" i="8" s="1"/>
  <c r="G230" i="8" s="1"/>
  <c r="B222" i="8"/>
  <c r="F222" i="8" s="1"/>
  <c r="G222" i="8" s="1"/>
  <c r="B214" i="8"/>
  <c r="F214" i="8" s="1"/>
  <c r="G214" i="8" s="1"/>
  <c r="B206" i="8"/>
  <c r="F206" i="8" s="1"/>
  <c r="G206" i="8" s="1"/>
  <c r="B198" i="8"/>
  <c r="F198" i="8" s="1"/>
  <c r="G198" i="8" s="1"/>
  <c r="B190" i="8"/>
  <c r="F190" i="8" s="1"/>
  <c r="G190" i="8" s="1"/>
  <c r="B182" i="8"/>
  <c r="F182" i="8" s="1"/>
  <c r="G182" i="8" s="1"/>
  <c r="B174" i="8"/>
  <c r="F174" i="8" s="1"/>
  <c r="G174" i="8" s="1"/>
  <c r="B166" i="8"/>
  <c r="F166" i="8" s="1"/>
  <c r="G166" i="8" s="1"/>
  <c r="B158" i="8"/>
  <c r="F158" i="8" s="1"/>
  <c r="G158" i="8" s="1"/>
  <c r="B150" i="8"/>
  <c r="F150" i="8" s="1"/>
  <c r="G150" i="8" s="1"/>
  <c r="B142" i="8"/>
  <c r="F142" i="8" s="1"/>
  <c r="G142" i="8" s="1"/>
  <c r="B134" i="8"/>
  <c r="F134" i="8" s="1"/>
  <c r="G134" i="8" s="1"/>
  <c r="B118" i="8"/>
  <c r="F118" i="8" s="1"/>
  <c r="G118" i="8" s="1"/>
  <c r="B110" i="8"/>
  <c r="F110" i="8" s="1"/>
  <c r="G110" i="8" s="1"/>
  <c r="B102" i="8"/>
  <c r="F102" i="8" s="1"/>
  <c r="G102" i="8" s="1"/>
  <c r="B749" i="8"/>
  <c r="F749" i="8" s="1"/>
  <c r="B741" i="8"/>
  <c r="F741" i="8" s="1"/>
  <c r="B733" i="8"/>
  <c r="F733" i="8" s="1"/>
  <c r="B725" i="8"/>
  <c r="F725" i="8" s="1"/>
  <c r="B717" i="8"/>
  <c r="F717" i="8" s="1"/>
  <c r="B709" i="8"/>
  <c r="F709" i="8" s="1"/>
  <c r="B701" i="8"/>
  <c r="F701" i="8" s="1"/>
  <c r="G701" i="8" s="1"/>
  <c r="B693" i="8"/>
  <c r="F693" i="8" s="1"/>
  <c r="G693" i="8" s="1"/>
  <c r="B685" i="8"/>
  <c r="F685" i="8" s="1"/>
  <c r="G685" i="8" s="1"/>
  <c r="B677" i="8"/>
  <c r="F677" i="8" s="1"/>
  <c r="G677" i="8" s="1"/>
  <c r="B669" i="8"/>
  <c r="F669" i="8" s="1"/>
  <c r="G669" i="8" s="1"/>
  <c r="B661" i="8"/>
  <c r="F661" i="8" s="1"/>
  <c r="G661" i="8" s="1"/>
  <c r="B653" i="8"/>
  <c r="F653" i="8" s="1"/>
  <c r="G653" i="8" s="1"/>
  <c r="B645" i="8"/>
  <c r="F645" i="8" s="1"/>
  <c r="G645" i="8" s="1"/>
  <c r="B637" i="8"/>
  <c r="F637" i="8" s="1"/>
  <c r="G637" i="8" s="1"/>
  <c r="B629" i="8"/>
  <c r="F629" i="8" s="1"/>
  <c r="G629" i="8" s="1"/>
  <c r="B621" i="8"/>
  <c r="F621" i="8" s="1"/>
  <c r="G621" i="8" s="1"/>
  <c r="B613" i="8"/>
  <c r="F613" i="8" s="1"/>
  <c r="G613" i="8" s="1"/>
  <c r="B605" i="8"/>
  <c r="F605" i="8" s="1"/>
  <c r="G605" i="8" s="1"/>
  <c r="B597" i="8"/>
  <c r="F597" i="8" s="1"/>
  <c r="G597" i="8" s="1"/>
  <c r="B589" i="8"/>
  <c r="F589" i="8" s="1"/>
  <c r="G589" i="8" s="1"/>
  <c r="B581" i="8"/>
  <c r="F581" i="8" s="1"/>
  <c r="G581" i="8" s="1"/>
  <c r="B573" i="8"/>
  <c r="F573" i="8" s="1"/>
  <c r="G573" i="8" s="1"/>
  <c r="B565" i="8"/>
  <c r="F565" i="8" s="1"/>
  <c r="G565" i="8" s="1"/>
  <c r="B557" i="8"/>
  <c r="F557" i="8" s="1"/>
  <c r="G557" i="8" s="1"/>
  <c r="B549" i="8"/>
  <c r="F549" i="8" s="1"/>
  <c r="G549" i="8" s="1"/>
  <c r="B541" i="8"/>
  <c r="F541" i="8" s="1"/>
  <c r="G541" i="8" s="1"/>
  <c r="B533" i="8"/>
  <c r="F533" i="8" s="1"/>
  <c r="G533" i="8" s="1"/>
  <c r="B525" i="8"/>
  <c r="F525" i="8" s="1"/>
  <c r="G525" i="8" s="1"/>
  <c r="B517" i="8"/>
  <c r="F517" i="8" s="1"/>
  <c r="G517" i="8" s="1"/>
  <c r="B509" i="8"/>
  <c r="F509" i="8" s="1"/>
  <c r="G509" i="8" s="1"/>
  <c r="B501" i="8"/>
  <c r="F501" i="8" s="1"/>
  <c r="G501" i="8" s="1"/>
  <c r="B493" i="8"/>
  <c r="F493" i="8" s="1"/>
  <c r="G493" i="8" s="1"/>
  <c r="B485" i="8"/>
  <c r="F485" i="8" s="1"/>
  <c r="G485" i="8" s="1"/>
  <c r="B477" i="8"/>
  <c r="F477" i="8" s="1"/>
  <c r="G477" i="8" s="1"/>
  <c r="B469" i="8"/>
  <c r="F469" i="8" s="1"/>
  <c r="G469" i="8" s="1"/>
  <c r="B461" i="8"/>
  <c r="F461" i="8" s="1"/>
  <c r="G461" i="8" s="1"/>
  <c r="B453" i="8"/>
  <c r="F453" i="8" s="1"/>
  <c r="G453" i="8" s="1"/>
  <c r="B445" i="8"/>
  <c r="F445" i="8" s="1"/>
  <c r="G445" i="8" s="1"/>
  <c r="B437" i="8"/>
  <c r="F437" i="8" s="1"/>
  <c r="G437" i="8" s="1"/>
  <c r="B429" i="8"/>
  <c r="F429" i="8" s="1"/>
  <c r="G429" i="8" s="1"/>
  <c r="B421" i="8"/>
  <c r="F421" i="8" s="1"/>
  <c r="G421" i="8" s="1"/>
  <c r="B413" i="8"/>
  <c r="F413" i="8" s="1"/>
  <c r="G413" i="8" s="1"/>
  <c r="B405" i="8"/>
  <c r="F405" i="8" s="1"/>
  <c r="G405" i="8" s="1"/>
  <c r="B397" i="8"/>
  <c r="F397" i="8" s="1"/>
  <c r="G397" i="8" s="1"/>
  <c r="B389" i="8"/>
  <c r="F389" i="8" s="1"/>
  <c r="G389" i="8" s="1"/>
  <c r="B381" i="8"/>
  <c r="F381" i="8" s="1"/>
  <c r="G381" i="8" s="1"/>
  <c r="B373" i="8"/>
  <c r="F373" i="8" s="1"/>
  <c r="G373" i="8" s="1"/>
  <c r="B365" i="8"/>
  <c r="F365" i="8" s="1"/>
  <c r="G365" i="8" s="1"/>
  <c r="B357" i="8"/>
  <c r="F357" i="8" s="1"/>
  <c r="G357" i="8" s="1"/>
  <c r="B349" i="8"/>
  <c r="F349" i="8" s="1"/>
  <c r="G349" i="8" s="1"/>
  <c r="B341" i="8"/>
  <c r="F341" i="8" s="1"/>
  <c r="G341" i="8" s="1"/>
  <c r="B333" i="8"/>
  <c r="F333" i="8" s="1"/>
  <c r="G333" i="8" s="1"/>
  <c r="B325" i="8"/>
  <c r="F325" i="8" s="1"/>
  <c r="G325" i="8" s="1"/>
  <c r="B317" i="8"/>
  <c r="F317" i="8" s="1"/>
  <c r="G317" i="8" s="1"/>
  <c r="B309" i="8"/>
  <c r="F309" i="8" s="1"/>
  <c r="G309" i="8" s="1"/>
  <c r="B301" i="8"/>
  <c r="F301" i="8" s="1"/>
  <c r="G301" i="8" s="1"/>
  <c r="B293" i="8"/>
  <c r="F293" i="8" s="1"/>
  <c r="G293" i="8" s="1"/>
  <c r="B285" i="8"/>
  <c r="F285" i="8" s="1"/>
  <c r="G285" i="8" s="1"/>
  <c r="B277" i="8"/>
  <c r="F277" i="8" s="1"/>
  <c r="G277" i="8" s="1"/>
  <c r="B269" i="8"/>
  <c r="F269" i="8" s="1"/>
  <c r="G269" i="8" s="1"/>
  <c r="B261" i="8"/>
  <c r="F261" i="8" s="1"/>
  <c r="G261" i="8" s="1"/>
  <c r="B253" i="8"/>
  <c r="F253" i="8" s="1"/>
  <c r="G253" i="8" s="1"/>
  <c r="B245" i="8"/>
  <c r="F245" i="8" s="1"/>
  <c r="G245" i="8" s="1"/>
  <c r="B237" i="8"/>
  <c r="F237" i="8" s="1"/>
  <c r="G237" i="8" s="1"/>
  <c r="B229" i="8"/>
  <c r="F229" i="8" s="1"/>
  <c r="G229" i="8" s="1"/>
  <c r="B221" i="8"/>
  <c r="F221" i="8" s="1"/>
  <c r="G221" i="8" s="1"/>
  <c r="B213" i="8"/>
  <c r="F213" i="8" s="1"/>
  <c r="G213" i="8" s="1"/>
  <c r="B205" i="8"/>
  <c r="F205" i="8" s="1"/>
  <c r="G205" i="8" s="1"/>
  <c r="B197" i="8"/>
  <c r="F197" i="8" s="1"/>
  <c r="G197" i="8" s="1"/>
  <c r="B189" i="8"/>
  <c r="F189" i="8" s="1"/>
  <c r="G189" i="8" s="1"/>
  <c r="B181" i="8"/>
  <c r="F181" i="8" s="1"/>
  <c r="G181" i="8" s="1"/>
  <c r="B173" i="8"/>
  <c r="F173" i="8" s="1"/>
  <c r="G173" i="8" s="1"/>
  <c r="B165" i="8"/>
  <c r="F165" i="8" s="1"/>
  <c r="G165" i="8" s="1"/>
  <c r="B157" i="8"/>
  <c r="F157" i="8" s="1"/>
  <c r="G157" i="8" s="1"/>
  <c r="B149" i="8"/>
  <c r="F149" i="8" s="1"/>
  <c r="G149" i="8" s="1"/>
  <c r="B141" i="8"/>
  <c r="F141" i="8" s="1"/>
  <c r="G141" i="8" s="1"/>
  <c r="B125" i="8"/>
  <c r="F125" i="8" s="1"/>
  <c r="G125" i="8" s="1"/>
  <c r="B85" i="8"/>
  <c r="F85" i="8" s="1"/>
  <c r="G85" i="8" s="1"/>
  <c r="B77" i="8"/>
  <c r="F77" i="8" s="1"/>
  <c r="G77" i="8" s="1"/>
  <c r="B740" i="8"/>
  <c r="F740" i="8" s="1"/>
  <c r="B732" i="8"/>
  <c r="F732" i="8" s="1"/>
  <c r="B724" i="8"/>
  <c r="F724" i="8" s="1"/>
  <c r="B716" i="8"/>
  <c r="F716" i="8" s="1"/>
  <c r="B708" i="8"/>
  <c r="F708" i="8" s="1"/>
  <c r="B700" i="8"/>
  <c r="F700" i="8" s="1"/>
  <c r="G700" i="8" s="1"/>
  <c r="B692" i="8"/>
  <c r="F692" i="8" s="1"/>
  <c r="G692" i="8" s="1"/>
  <c r="B684" i="8"/>
  <c r="F684" i="8" s="1"/>
  <c r="G684" i="8" s="1"/>
  <c r="B676" i="8"/>
  <c r="F676" i="8" s="1"/>
  <c r="G676" i="8" s="1"/>
  <c r="B668" i="8"/>
  <c r="F668" i="8" s="1"/>
  <c r="G668" i="8" s="1"/>
  <c r="B660" i="8"/>
  <c r="F660" i="8" s="1"/>
  <c r="G660" i="8" s="1"/>
  <c r="B652" i="8"/>
  <c r="F652" i="8" s="1"/>
  <c r="G652" i="8" s="1"/>
  <c r="B644" i="8"/>
  <c r="F644" i="8" s="1"/>
  <c r="G644" i="8" s="1"/>
  <c r="B636" i="8"/>
  <c r="F636" i="8" s="1"/>
  <c r="G636" i="8" s="1"/>
  <c r="B628" i="8"/>
  <c r="F628" i="8" s="1"/>
  <c r="G628" i="8" s="1"/>
  <c r="B620" i="8"/>
  <c r="F620" i="8" s="1"/>
  <c r="G620" i="8" s="1"/>
  <c r="B612" i="8"/>
  <c r="F612" i="8" s="1"/>
  <c r="G612" i="8" s="1"/>
  <c r="B604" i="8"/>
  <c r="F604" i="8" s="1"/>
  <c r="G604" i="8" s="1"/>
  <c r="B596" i="8"/>
  <c r="F596" i="8" s="1"/>
  <c r="G596" i="8" s="1"/>
  <c r="B588" i="8"/>
  <c r="F588" i="8" s="1"/>
  <c r="G588" i="8" s="1"/>
  <c r="B580" i="8"/>
  <c r="F580" i="8" s="1"/>
  <c r="G580" i="8" s="1"/>
  <c r="B572" i="8"/>
  <c r="F572" i="8" s="1"/>
  <c r="G572" i="8" s="1"/>
  <c r="B564" i="8"/>
  <c r="F564" i="8" s="1"/>
  <c r="G564" i="8" s="1"/>
  <c r="B556" i="8"/>
  <c r="F556" i="8" s="1"/>
  <c r="G556" i="8" s="1"/>
  <c r="B548" i="8"/>
  <c r="F548" i="8" s="1"/>
  <c r="G548" i="8" s="1"/>
  <c r="B540" i="8"/>
  <c r="F540" i="8" s="1"/>
  <c r="G540" i="8" s="1"/>
  <c r="B532" i="8"/>
  <c r="F532" i="8" s="1"/>
  <c r="G532" i="8" s="1"/>
  <c r="B524" i="8"/>
  <c r="F524" i="8" s="1"/>
  <c r="G524" i="8" s="1"/>
  <c r="B516" i="8"/>
  <c r="F516" i="8" s="1"/>
  <c r="G516" i="8" s="1"/>
  <c r="B508" i="8"/>
  <c r="F508" i="8" s="1"/>
  <c r="G508" i="8" s="1"/>
  <c r="B500" i="8"/>
  <c r="F500" i="8" s="1"/>
  <c r="G500" i="8" s="1"/>
  <c r="B492" i="8"/>
  <c r="F492" i="8" s="1"/>
  <c r="G492" i="8" s="1"/>
  <c r="B484" i="8"/>
  <c r="F484" i="8" s="1"/>
  <c r="G484" i="8" s="1"/>
  <c r="B476" i="8"/>
  <c r="F476" i="8" s="1"/>
  <c r="G476" i="8" s="1"/>
  <c r="B468" i="8"/>
  <c r="F468" i="8" s="1"/>
  <c r="G468" i="8" s="1"/>
  <c r="B460" i="8"/>
  <c r="F460" i="8" s="1"/>
  <c r="G460" i="8" s="1"/>
  <c r="B452" i="8"/>
  <c r="F452" i="8" s="1"/>
  <c r="G452" i="8" s="1"/>
  <c r="B444" i="8"/>
  <c r="F444" i="8" s="1"/>
  <c r="G444" i="8" s="1"/>
  <c r="B436" i="8"/>
  <c r="F436" i="8" s="1"/>
  <c r="G436" i="8" s="1"/>
  <c r="B428" i="8"/>
  <c r="F428" i="8" s="1"/>
  <c r="G428" i="8" s="1"/>
  <c r="B420" i="8"/>
  <c r="F420" i="8" s="1"/>
  <c r="G420" i="8" s="1"/>
  <c r="B412" i="8"/>
  <c r="F412" i="8" s="1"/>
  <c r="G412" i="8" s="1"/>
  <c r="B404" i="8"/>
  <c r="F404" i="8" s="1"/>
  <c r="G404" i="8" s="1"/>
  <c r="B396" i="8"/>
  <c r="F396" i="8" s="1"/>
  <c r="G396" i="8" s="1"/>
  <c r="B388" i="8"/>
  <c r="F388" i="8" s="1"/>
  <c r="G388" i="8" s="1"/>
  <c r="B380" i="8"/>
  <c r="F380" i="8" s="1"/>
  <c r="G380" i="8" s="1"/>
  <c r="B372" i="8"/>
  <c r="F372" i="8" s="1"/>
  <c r="G372" i="8" s="1"/>
  <c r="B364" i="8"/>
  <c r="F364" i="8" s="1"/>
  <c r="G364" i="8" s="1"/>
  <c r="B356" i="8"/>
  <c r="F356" i="8" s="1"/>
  <c r="G356" i="8" s="1"/>
  <c r="B348" i="8"/>
  <c r="F348" i="8" s="1"/>
  <c r="G348" i="8" s="1"/>
  <c r="B340" i="8"/>
  <c r="F340" i="8" s="1"/>
  <c r="G340" i="8" s="1"/>
  <c r="B332" i="8"/>
  <c r="F332" i="8" s="1"/>
  <c r="G332" i="8" s="1"/>
  <c r="B324" i="8"/>
  <c r="F324" i="8" s="1"/>
  <c r="G324" i="8" s="1"/>
  <c r="B316" i="8"/>
  <c r="F316" i="8" s="1"/>
  <c r="G316" i="8" s="1"/>
  <c r="B308" i="8"/>
  <c r="F308" i="8" s="1"/>
  <c r="G308" i="8" s="1"/>
  <c r="B300" i="8"/>
  <c r="F300" i="8" s="1"/>
  <c r="G300" i="8" s="1"/>
  <c r="B292" i="8"/>
  <c r="F292" i="8" s="1"/>
  <c r="G292" i="8" s="1"/>
  <c r="B284" i="8"/>
  <c r="F284" i="8" s="1"/>
  <c r="G284" i="8" s="1"/>
  <c r="B276" i="8"/>
  <c r="F276" i="8" s="1"/>
  <c r="G276" i="8" s="1"/>
  <c r="B268" i="8"/>
  <c r="F268" i="8" s="1"/>
  <c r="G268" i="8" s="1"/>
  <c r="B260" i="8"/>
  <c r="F260" i="8" s="1"/>
  <c r="G260" i="8" s="1"/>
  <c r="B252" i="8"/>
  <c r="F252" i="8" s="1"/>
  <c r="G252" i="8" s="1"/>
  <c r="B244" i="8"/>
  <c r="F244" i="8" s="1"/>
  <c r="G244" i="8" s="1"/>
  <c r="B236" i="8"/>
  <c r="F236" i="8" s="1"/>
  <c r="G236" i="8" s="1"/>
  <c r="B228" i="8"/>
  <c r="F228" i="8" s="1"/>
  <c r="G228" i="8" s="1"/>
  <c r="B220" i="8"/>
  <c r="F220" i="8" s="1"/>
  <c r="G220" i="8" s="1"/>
  <c r="B212" i="8"/>
  <c r="F212" i="8" s="1"/>
  <c r="G212" i="8" s="1"/>
  <c r="B204" i="8"/>
  <c r="F204" i="8" s="1"/>
  <c r="G204" i="8" s="1"/>
  <c r="B196" i="8"/>
  <c r="F196" i="8" s="1"/>
  <c r="G196" i="8" s="1"/>
  <c r="B188" i="8"/>
  <c r="F188" i="8" s="1"/>
  <c r="G188" i="8" s="1"/>
  <c r="B180" i="8"/>
  <c r="F180" i="8" s="1"/>
  <c r="G180" i="8" s="1"/>
  <c r="B172" i="8"/>
  <c r="F172" i="8" s="1"/>
  <c r="G172" i="8" s="1"/>
  <c r="B164" i="8"/>
  <c r="F164" i="8" s="1"/>
  <c r="G164" i="8" s="1"/>
  <c r="B156" i="8"/>
  <c r="F156" i="8" s="1"/>
  <c r="G156" i="8" s="1"/>
  <c r="B148" i="8"/>
  <c r="F148" i="8" s="1"/>
  <c r="G148" i="8" s="1"/>
  <c r="B140" i="8"/>
  <c r="B124" i="8"/>
  <c r="F124" i="8" s="1"/>
  <c r="G124" i="8" s="1"/>
  <c r="B92" i="8"/>
  <c r="F92" i="8" s="1"/>
  <c r="G92" i="8" s="1"/>
  <c r="B84" i="8"/>
  <c r="F84" i="8" s="1"/>
  <c r="G84" i="8" s="1"/>
  <c r="B739" i="8"/>
  <c r="F739" i="8" s="1"/>
  <c r="B731" i="8"/>
  <c r="F731" i="8" s="1"/>
  <c r="B723" i="8"/>
  <c r="F723" i="8" s="1"/>
  <c r="B715" i="8"/>
  <c r="F715" i="8" s="1"/>
  <c r="B707" i="8"/>
  <c r="F707" i="8" s="1"/>
  <c r="B699" i="8"/>
  <c r="F699" i="8" s="1"/>
  <c r="G699" i="8" s="1"/>
  <c r="B691" i="8"/>
  <c r="F691" i="8" s="1"/>
  <c r="G691" i="8" s="1"/>
  <c r="B683" i="8"/>
  <c r="F683" i="8" s="1"/>
  <c r="G683" i="8" s="1"/>
  <c r="B675" i="8"/>
  <c r="F675" i="8" s="1"/>
  <c r="G675" i="8" s="1"/>
  <c r="B667" i="8"/>
  <c r="F667" i="8" s="1"/>
  <c r="G667" i="8" s="1"/>
  <c r="B659" i="8"/>
  <c r="F659" i="8" s="1"/>
  <c r="G659" i="8" s="1"/>
  <c r="B651" i="8"/>
  <c r="F651" i="8" s="1"/>
  <c r="G651" i="8" s="1"/>
  <c r="B643" i="8"/>
  <c r="F643" i="8" s="1"/>
  <c r="G643" i="8" s="1"/>
  <c r="B635" i="8"/>
  <c r="F635" i="8" s="1"/>
  <c r="G635" i="8" s="1"/>
  <c r="B627" i="8"/>
  <c r="F627" i="8" s="1"/>
  <c r="G627" i="8" s="1"/>
  <c r="B619" i="8"/>
  <c r="F619" i="8" s="1"/>
  <c r="G619" i="8" s="1"/>
  <c r="B611" i="8"/>
  <c r="F611" i="8" s="1"/>
  <c r="G611" i="8" s="1"/>
  <c r="B603" i="8"/>
  <c r="F603" i="8" s="1"/>
  <c r="G603" i="8" s="1"/>
  <c r="B595" i="8"/>
  <c r="F595" i="8" s="1"/>
  <c r="G595" i="8" s="1"/>
  <c r="B587" i="8"/>
  <c r="F587" i="8" s="1"/>
  <c r="G587" i="8" s="1"/>
  <c r="B579" i="8"/>
  <c r="F579" i="8" s="1"/>
  <c r="G579" i="8" s="1"/>
  <c r="B571" i="8"/>
  <c r="F571" i="8" s="1"/>
  <c r="G571" i="8" s="1"/>
  <c r="B563" i="8"/>
  <c r="F563" i="8" s="1"/>
  <c r="G563" i="8" s="1"/>
  <c r="B555" i="8"/>
  <c r="F555" i="8" s="1"/>
  <c r="G555" i="8" s="1"/>
  <c r="B547" i="8"/>
  <c r="F547" i="8" s="1"/>
  <c r="G547" i="8" s="1"/>
  <c r="B539" i="8"/>
  <c r="F539" i="8" s="1"/>
  <c r="G539" i="8" s="1"/>
  <c r="B531" i="8"/>
  <c r="F531" i="8" s="1"/>
  <c r="G531" i="8" s="1"/>
  <c r="B523" i="8"/>
  <c r="F523" i="8" s="1"/>
  <c r="G523" i="8" s="1"/>
  <c r="B515" i="8"/>
  <c r="F515" i="8" s="1"/>
  <c r="G515" i="8" s="1"/>
  <c r="B507" i="8"/>
  <c r="F507" i="8" s="1"/>
  <c r="G507" i="8" s="1"/>
  <c r="B499" i="8"/>
  <c r="F499" i="8" s="1"/>
  <c r="G499" i="8" s="1"/>
  <c r="B491" i="8"/>
  <c r="F491" i="8" s="1"/>
  <c r="G491" i="8" s="1"/>
  <c r="B483" i="8"/>
  <c r="F483" i="8" s="1"/>
  <c r="G483" i="8" s="1"/>
  <c r="B475" i="8"/>
  <c r="F475" i="8" s="1"/>
  <c r="G475" i="8" s="1"/>
  <c r="B467" i="8"/>
  <c r="F467" i="8" s="1"/>
  <c r="G467" i="8" s="1"/>
  <c r="B459" i="8"/>
  <c r="F459" i="8" s="1"/>
  <c r="G459" i="8" s="1"/>
  <c r="B451" i="8"/>
  <c r="F451" i="8" s="1"/>
  <c r="G451" i="8" s="1"/>
  <c r="B443" i="8"/>
  <c r="F443" i="8" s="1"/>
  <c r="G443" i="8" s="1"/>
  <c r="B435" i="8"/>
  <c r="F435" i="8" s="1"/>
  <c r="G435" i="8" s="1"/>
  <c r="B427" i="8"/>
  <c r="F427" i="8" s="1"/>
  <c r="G427" i="8" s="1"/>
  <c r="B419" i="8"/>
  <c r="F419" i="8" s="1"/>
  <c r="G419" i="8" s="1"/>
  <c r="B411" i="8"/>
  <c r="F411" i="8" s="1"/>
  <c r="G411" i="8" s="1"/>
  <c r="B403" i="8"/>
  <c r="F403" i="8" s="1"/>
  <c r="G403" i="8" s="1"/>
  <c r="B395" i="8"/>
  <c r="F395" i="8" s="1"/>
  <c r="G395" i="8" s="1"/>
  <c r="B387" i="8"/>
  <c r="F387" i="8" s="1"/>
  <c r="G387" i="8" s="1"/>
  <c r="B379" i="8"/>
  <c r="F379" i="8" s="1"/>
  <c r="G379" i="8" s="1"/>
  <c r="B371" i="8"/>
  <c r="F371" i="8" s="1"/>
  <c r="G371" i="8" s="1"/>
  <c r="B363" i="8"/>
  <c r="F363" i="8" s="1"/>
  <c r="G363" i="8" s="1"/>
  <c r="B355" i="8"/>
  <c r="F355" i="8" s="1"/>
  <c r="G355" i="8" s="1"/>
  <c r="B347" i="8"/>
  <c r="F347" i="8" s="1"/>
  <c r="G347" i="8" s="1"/>
  <c r="B339" i="8"/>
  <c r="F339" i="8" s="1"/>
  <c r="G339" i="8" s="1"/>
  <c r="B331" i="8"/>
  <c r="F331" i="8" s="1"/>
  <c r="G331" i="8" s="1"/>
  <c r="B323" i="8"/>
  <c r="F323" i="8" s="1"/>
  <c r="G323" i="8" s="1"/>
  <c r="B315" i="8"/>
  <c r="F315" i="8" s="1"/>
  <c r="G315" i="8" s="1"/>
  <c r="B307" i="8"/>
  <c r="F307" i="8" s="1"/>
  <c r="G307" i="8" s="1"/>
  <c r="B299" i="8"/>
  <c r="F299" i="8" s="1"/>
  <c r="G299" i="8" s="1"/>
  <c r="B291" i="8"/>
  <c r="F291" i="8" s="1"/>
  <c r="G291" i="8" s="1"/>
  <c r="B283" i="8"/>
  <c r="F283" i="8" s="1"/>
  <c r="G283" i="8" s="1"/>
  <c r="B275" i="8"/>
  <c r="F275" i="8" s="1"/>
  <c r="G275" i="8" s="1"/>
  <c r="B267" i="8"/>
  <c r="F267" i="8" s="1"/>
  <c r="G267" i="8" s="1"/>
  <c r="B259" i="8"/>
  <c r="F259" i="8" s="1"/>
  <c r="G259" i="8" s="1"/>
  <c r="B251" i="8"/>
  <c r="F251" i="8" s="1"/>
  <c r="G251" i="8" s="1"/>
  <c r="B243" i="8"/>
  <c r="F243" i="8" s="1"/>
  <c r="G243" i="8" s="1"/>
  <c r="B235" i="8"/>
  <c r="F235" i="8" s="1"/>
  <c r="G235" i="8" s="1"/>
  <c r="B227" i="8"/>
  <c r="F227" i="8" s="1"/>
  <c r="G227" i="8" s="1"/>
  <c r="B219" i="8"/>
  <c r="F219" i="8" s="1"/>
  <c r="G219" i="8" s="1"/>
  <c r="B211" i="8"/>
  <c r="F211" i="8" s="1"/>
  <c r="G211" i="8" s="1"/>
  <c r="B203" i="8"/>
  <c r="F203" i="8" s="1"/>
  <c r="G203" i="8" s="1"/>
  <c r="B195" i="8"/>
  <c r="F195" i="8" s="1"/>
  <c r="G195" i="8" s="1"/>
  <c r="B187" i="8"/>
  <c r="F187" i="8" s="1"/>
  <c r="G187" i="8" s="1"/>
  <c r="B179" i="8"/>
  <c r="F179" i="8" s="1"/>
  <c r="G179" i="8" s="1"/>
  <c r="B171" i="8"/>
  <c r="F171" i="8" s="1"/>
  <c r="G171" i="8" s="1"/>
  <c r="B163" i="8"/>
  <c r="F163" i="8" s="1"/>
  <c r="G163" i="8" s="1"/>
  <c r="B155" i="8"/>
  <c r="F155" i="8" s="1"/>
  <c r="G155" i="8" s="1"/>
  <c r="B147" i="8"/>
  <c r="F147" i="8" s="1"/>
  <c r="G147" i="8" s="1"/>
  <c r="B131" i="8"/>
  <c r="F131" i="8" s="1"/>
  <c r="G131" i="8" s="1"/>
  <c r="B123" i="8"/>
  <c r="F123" i="8" s="1"/>
  <c r="G123" i="8" s="1"/>
  <c r="B115" i="8"/>
  <c r="F115" i="8" s="1"/>
  <c r="G115" i="8" s="1"/>
  <c r="B99" i="8"/>
  <c r="F99" i="8" s="1"/>
  <c r="G99" i="8" s="1"/>
  <c r="B83" i="8"/>
  <c r="F83" i="8" s="1"/>
  <c r="G83" i="8" s="1"/>
  <c r="B746" i="8"/>
  <c r="F746" i="8" s="1"/>
  <c r="B730" i="8"/>
  <c r="F730" i="8" s="1"/>
  <c r="B714" i="8"/>
  <c r="F714" i="8" s="1"/>
  <c r="B698" i="8"/>
  <c r="F698" i="8" s="1"/>
  <c r="G698" i="8" s="1"/>
  <c r="B682" i="8"/>
  <c r="F682" i="8" s="1"/>
  <c r="G682" i="8" s="1"/>
  <c r="B666" i="8"/>
  <c r="F666" i="8" s="1"/>
  <c r="G666" i="8" s="1"/>
  <c r="B650" i="8"/>
  <c r="F650" i="8" s="1"/>
  <c r="G650" i="8" s="1"/>
  <c r="B634" i="8"/>
  <c r="F634" i="8" s="1"/>
  <c r="G634" i="8" s="1"/>
  <c r="B618" i="8"/>
  <c r="F618" i="8" s="1"/>
  <c r="G618" i="8" s="1"/>
  <c r="B602" i="8"/>
  <c r="F602" i="8" s="1"/>
  <c r="G602" i="8" s="1"/>
  <c r="B586" i="8"/>
  <c r="F586" i="8" s="1"/>
  <c r="G586" i="8" s="1"/>
  <c r="B570" i="8"/>
  <c r="F570" i="8" s="1"/>
  <c r="G570" i="8" s="1"/>
  <c r="B554" i="8"/>
  <c r="F554" i="8" s="1"/>
  <c r="G554" i="8" s="1"/>
  <c r="B538" i="8"/>
  <c r="F538" i="8" s="1"/>
  <c r="G538" i="8" s="1"/>
  <c r="B522" i="8"/>
  <c r="F522" i="8" s="1"/>
  <c r="G522" i="8" s="1"/>
  <c r="B506" i="8"/>
  <c r="F506" i="8" s="1"/>
  <c r="G506" i="8" s="1"/>
  <c r="B490" i="8"/>
  <c r="F490" i="8" s="1"/>
  <c r="G490" i="8" s="1"/>
  <c r="B474" i="8"/>
  <c r="F474" i="8" s="1"/>
  <c r="G474" i="8" s="1"/>
  <c r="B458" i="8"/>
  <c r="F458" i="8" s="1"/>
  <c r="G458" i="8" s="1"/>
  <c r="B442" i="8"/>
  <c r="F442" i="8" s="1"/>
  <c r="G442" i="8" s="1"/>
  <c r="B426" i="8"/>
  <c r="F426" i="8" s="1"/>
  <c r="G426" i="8" s="1"/>
  <c r="B410" i="8"/>
  <c r="F410" i="8" s="1"/>
  <c r="G410" i="8" s="1"/>
  <c r="B394" i="8"/>
  <c r="F394" i="8" s="1"/>
  <c r="G394" i="8" s="1"/>
  <c r="B378" i="8"/>
  <c r="F378" i="8" s="1"/>
  <c r="G378" i="8" s="1"/>
  <c r="B362" i="8"/>
  <c r="F362" i="8" s="1"/>
  <c r="G362" i="8" s="1"/>
  <c r="B346" i="8"/>
  <c r="F346" i="8" s="1"/>
  <c r="G346" i="8" s="1"/>
  <c r="B330" i="8"/>
  <c r="F330" i="8" s="1"/>
  <c r="G330" i="8" s="1"/>
  <c r="B314" i="8"/>
  <c r="F314" i="8" s="1"/>
  <c r="G314" i="8" s="1"/>
  <c r="B298" i="8"/>
  <c r="F298" i="8" s="1"/>
  <c r="G298" i="8" s="1"/>
  <c r="B282" i="8"/>
  <c r="F282" i="8" s="1"/>
  <c r="G282" i="8" s="1"/>
  <c r="B266" i="8"/>
  <c r="F266" i="8" s="1"/>
  <c r="G266" i="8" s="1"/>
  <c r="B250" i="8"/>
  <c r="F250" i="8" s="1"/>
  <c r="G250" i="8" s="1"/>
  <c r="B234" i="8"/>
  <c r="F234" i="8" s="1"/>
  <c r="G234" i="8" s="1"/>
  <c r="B218" i="8"/>
  <c r="F218" i="8" s="1"/>
  <c r="G218" i="8" s="1"/>
  <c r="B202" i="8"/>
  <c r="F202" i="8" s="1"/>
  <c r="G202" i="8" s="1"/>
  <c r="B186" i="8"/>
  <c r="F186" i="8" s="1"/>
  <c r="G186" i="8" s="1"/>
  <c r="B170" i="8"/>
  <c r="F170" i="8" s="1"/>
  <c r="G170" i="8" s="1"/>
  <c r="B154" i="8"/>
  <c r="F154" i="8" s="1"/>
  <c r="G154" i="8" s="1"/>
  <c r="B122" i="8"/>
  <c r="F122" i="8" s="1"/>
  <c r="G122" i="8" s="1"/>
  <c r="B90" i="8"/>
  <c r="F90" i="8" s="1"/>
  <c r="G90" i="8" s="1"/>
  <c r="B76" i="8"/>
  <c r="F76" i="8" s="1"/>
  <c r="G76" i="8" s="1"/>
  <c r="B60" i="8"/>
  <c r="F60" i="8" s="1"/>
  <c r="B20" i="8"/>
  <c r="F20" i="8" s="1"/>
  <c r="B424" i="8"/>
  <c r="F424" i="8" s="1"/>
  <c r="G424" i="8" s="1"/>
  <c r="B376" i="8"/>
  <c r="F376" i="8" s="1"/>
  <c r="G376" i="8" s="1"/>
  <c r="B344" i="8"/>
  <c r="F344" i="8" s="1"/>
  <c r="G344" i="8" s="1"/>
  <c r="B312" i="8"/>
  <c r="F312" i="8" s="1"/>
  <c r="G312" i="8" s="1"/>
  <c r="B280" i="8"/>
  <c r="F280" i="8" s="1"/>
  <c r="G280" i="8" s="1"/>
  <c r="B248" i="8"/>
  <c r="F248" i="8" s="1"/>
  <c r="G248" i="8" s="1"/>
  <c r="B216" i="8"/>
  <c r="F216" i="8" s="1"/>
  <c r="G216" i="8" s="1"/>
  <c r="B184" i="8"/>
  <c r="F184" i="8" s="1"/>
  <c r="G184" i="8" s="1"/>
  <c r="B168" i="8"/>
  <c r="F168" i="8" s="1"/>
  <c r="G168" i="8" s="1"/>
  <c r="B136" i="8"/>
  <c r="F136" i="8" s="1"/>
  <c r="G136" i="8" s="1"/>
  <c r="B104" i="8"/>
  <c r="F104" i="8" s="1"/>
  <c r="G104" i="8" s="1"/>
  <c r="B66" i="8"/>
  <c r="F66" i="8" s="1"/>
  <c r="G66" i="8" s="1"/>
  <c r="B50" i="8"/>
  <c r="F50" i="8" s="1"/>
  <c r="B607" i="8"/>
  <c r="F607" i="8" s="1"/>
  <c r="G607" i="8" s="1"/>
  <c r="B335" i="8"/>
  <c r="F335" i="8" s="1"/>
  <c r="G335" i="8" s="1"/>
  <c r="B143" i="8"/>
  <c r="F143" i="8" s="1"/>
  <c r="G143" i="8" s="1"/>
  <c r="B61" i="8"/>
  <c r="F61" i="8" s="1"/>
  <c r="B745" i="8"/>
  <c r="F745" i="8" s="1"/>
  <c r="B729" i="8"/>
  <c r="F729" i="8" s="1"/>
  <c r="B713" i="8"/>
  <c r="F713" i="8" s="1"/>
  <c r="B697" i="8"/>
  <c r="F697" i="8" s="1"/>
  <c r="G697" i="8" s="1"/>
  <c r="B681" i="8"/>
  <c r="F681" i="8" s="1"/>
  <c r="G681" i="8" s="1"/>
  <c r="B665" i="8"/>
  <c r="F665" i="8" s="1"/>
  <c r="G665" i="8" s="1"/>
  <c r="B649" i="8"/>
  <c r="F649" i="8" s="1"/>
  <c r="G649" i="8" s="1"/>
  <c r="B633" i="8"/>
  <c r="F633" i="8" s="1"/>
  <c r="G633" i="8" s="1"/>
  <c r="B617" i="8"/>
  <c r="F617" i="8" s="1"/>
  <c r="G617" i="8" s="1"/>
  <c r="B601" i="8"/>
  <c r="F601" i="8" s="1"/>
  <c r="G601" i="8" s="1"/>
  <c r="B585" i="8"/>
  <c r="F585" i="8" s="1"/>
  <c r="G585" i="8" s="1"/>
  <c r="B569" i="8"/>
  <c r="F569" i="8" s="1"/>
  <c r="G569" i="8" s="1"/>
  <c r="B553" i="8"/>
  <c r="F553" i="8" s="1"/>
  <c r="G553" i="8" s="1"/>
  <c r="B537" i="8"/>
  <c r="F537" i="8" s="1"/>
  <c r="G537" i="8" s="1"/>
  <c r="B521" i="8"/>
  <c r="F521" i="8" s="1"/>
  <c r="G521" i="8" s="1"/>
  <c r="B505" i="8"/>
  <c r="F505" i="8" s="1"/>
  <c r="G505" i="8" s="1"/>
  <c r="B489" i="8"/>
  <c r="F489" i="8" s="1"/>
  <c r="G489" i="8" s="1"/>
  <c r="B473" i="8"/>
  <c r="F473" i="8" s="1"/>
  <c r="G473" i="8" s="1"/>
  <c r="B457" i="8"/>
  <c r="F457" i="8" s="1"/>
  <c r="G457" i="8" s="1"/>
  <c r="B441" i="8"/>
  <c r="F441" i="8" s="1"/>
  <c r="G441" i="8" s="1"/>
  <c r="B425" i="8"/>
  <c r="F425" i="8" s="1"/>
  <c r="G425" i="8" s="1"/>
  <c r="B409" i="8"/>
  <c r="F409" i="8" s="1"/>
  <c r="G409" i="8" s="1"/>
  <c r="B393" i="8"/>
  <c r="F393" i="8" s="1"/>
  <c r="G393" i="8" s="1"/>
  <c r="B377" i="8"/>
  <c r="F377" i="8" s="1"/>
  <c r="G377" i="8" s="1"/>
  <c r="B361" i="8"/>
  <c r="F361" i="8" s="1"/>
  <c r="G361" i="8" s="1"/>
  <c r="B345" i="8"/>
  <c r="F345" i="8" s="1"/>
  <c r="G345" i="8" s="1"/>
  <c r="B329" i="8"/>
  <c r="F329" i="8" s="1"/>
  <c r="G329" i="8" s="1"/>
  <c r="B313" i="8"/>
  <c r="F313" i="8" s="1"/>
  <c r="G313" i="8" s="1"/>
  <c r="B297" i="8"/>
  <c r="F297" i="8" s="1"/>
  <c r="G297" i="8" s="1"/>
  <c r="B281" i="8"/>
  <c r="F281" i="8" s="1"/>
  <c r="G281" i="8" s="1"/>
  <c r="B265" i="8"/>
  <c r="F265" i="8" s="1"/>
  <c r="G265" i="8" s="1"/>
  <c r="B249" i="8"/>
  <c r="F249" i="8" s="1"/>
  <c r="G249" i="8" s="1"/>
  <c r="B233" i="8"/>
  <c r="F233" i="8" s="1"/>
  <c r="G233" i="8" s="1"/>
  <c r="B217" i="8"/>
  <c r="F217" i="8" s="1"/>
  <c r="G217" i="8" s="1"/>
  <c r="B201" i="8"/>
  <c r="F201" i="8" s="1"/>
  <c r="G201" i="8" s="1"/>
  <c r="B185" i="8"/>
  <c r="F185" i="8" s="1"/>
  <c r="G185" i="8" s="1"/>
  <c r="B169" i="8"/>
  <c r="F169" i="8" s="1"/>
  <c r="G169" i="8" s="1"/>
  <c r="B153" i="8"/>
  <c r="F153" i="8" s="1"/>
  <c r="G153" i="8" s="1"/>
  <c r="B137" i="8"/>
  <c r="F137" i="8" s="1"/>
  <c r="G137" i="8" s="1"/>
  <c r="B121" i="8"/>
  <c r="F121" i="8" s="1"/>
  <c r="G121" i="8" s="1"/>
  <c r="B89" i="8"/>
  <c r="F89" i="8" s="1"/>
  <c r="G89" i="8" s="1"/>
  <c r="B59" i="8"/>
  <c r="F59" i="8" s="1"/>
  <c r="B51" i="8"/>
  <c r="F51" i="8" s="1"/>
  <c r="B35" i="8"/>
  <c r="F35" i="8" s="1"/>
  <c r="B408" i="8"/>
  <c r="F408" i="8" s="1"/>
  <c r="G408" i="8" s="1"/>
  <c r="B392" i="8"/>
  <c r="F392" i="8" s="1"/>
  <c r="G392" i="8" s="1"/>
  <c r="B360" i="8"/>
  <c r="F360" i="8" s="1"/>
  <c r="G360" i="8" s="1"/>
  <c r="B328" i="8"/>
  <c r="F328" i="8" s="1"/>
  <c r="G328" i="8" s="1"/>
  <c r="B296" i="8"/>
  <c r="F296" i="8" s="1"/>
  <c r="G296" i="8" s="1"/>
  <c r="B264" i="8"/>
  <c r="F264" i="8" s="1"/>
  <c r="G264" i="8" s="1"/>
  <c r="B232" i="8"/>
  <c r="F232" i="8" s="1"/>
  <c r="G232" i="8" s="1"/>
  <c r="B200" i="8"/>
  <c r="F200" i="8" s="1"/>
  <c r="G200" i="8" s="1"/>
  <c r="B152" i="8"/>
  <c r="F152" i="8" s="1"/>
  <c r="G152" i="8" s="1"/>
  <c r="B120" i="8"/>
  <c r="F120" i="8" s="1"/>
  <c r="G120" i="8" s="1"/>
  <c r="B623" i="8"/>
  <c r="F623" i="8" s="1"/>
  <c r="G623" i="8" s="1"/>
  <c r="B415" i="8"/>
  <c r="F415" i="8" s="1"/>
  <c r="G415" i="8" s="1"/>
  <c r="B303" i="8"/>
  <c r="F303" i="8" s="1"/>
  <c r="G303" i="8" s="1"/>
  <c r="B239" i="8"/>
  <c r="F239" i="8" s="1"/>
  <c r="G239" i="8" s="1"/>
  <c r="B69" i="8"/>
  <c r="F69" i="8" s="1"/>
  <c r="G69" i="8" s="1"/>
  <c r="B744" i="8"/>
  <c r="F744" i="8" s="1"/>
  <c r="B728" i="8"/>
  <c r="F728" i="8" s="1"/>
  <c r="B712" i="8"/>
  <c r="F712" i="8" s="1"/>
  <c r="B696" i="8"/>
  <c r="F696" i="8" s="1"/>
  <c r="G696" i="8" s="1"/>
  <c r="B680" i="8"/>
  <c r="F680" i="8" s="1"/>
  <c r="G680" i="8" s="1"/>
  <c r="B664" i="8"/>
  <c r="F664" i="8" s="1"/>
  <c r="G664" i="8" s="1"/>
  <c r="B648" i="8"/>
  <c r="F648" i="8" s="1"/>
  <c r="G648" i="8" s="1"/>
  <c r="B632" i="8"/>
  <c r="F632" i="8" s="1"/>
  <c r="G632" i="8" s="1"/>
  <c r="B616" i="8"/>
  <c r="F616" i="8" s="1"/>
  <c r="G616" i="8" s="1"/>
  <c r="B600" i="8"/>
  <c r="F600" i="8" s="1"/>
  <c r="G600" i="8" s="1"/>
  <c r="B584" i="8"/>
  <c r="F584" i="8" s="1"/>
  <c r="G584" i="8" s="1"/>
  <c r="B568" i="8"/>
  <c r="F568" i="8" s="1"/>
  <c r="G568" i="8" s="1"/>
  <c r="B552" i="8"/>
  <c r="F552" i="8" s="1"/>
  <c r="G552" i="8" s="1"/>
  <c r="B536" i="8"/>
  <c r="F536" i="8" s="1"/>
  <c r="G536" i="8" s="1"/>
  <c r="B520" i="8"/>
  <c r="F520" i="8" s="1"/>
  <c r="G520" i="8" s="1"/>
  <c r="B504" i="8"/>
  <c r="F504" i="8" s="1"/>
  <c r="G504" i="8" s="1"/>
  <c r="B488" i="8"/>
  <c r="F488" i="8" s="1"/>
  <c r="G488" i="8" s="1"/>
  <c r="B472" i="8"/>
  <c r="F472" i="8" s="1"/>
  <c r="G472" i="8" s="1"/>
  <c r="B456" i="8"/>
  <c r="F456" i="8" s="1"/>
  <c r="G456" i="8" s="1"/>
  <c r="B440" i="8"/>
  <c r="F440" i="8" s="1"/>
  <c r="G440" i="8" s="1"/>
  <c r="B88" i="8"/>
  <c r="F88" i="8" s="1"/>
  <c r="G88" i="8" s="1"/>
  <c r="B34" i="8"/>
  <c r="F34" i="8" s="1"/>
  <c r="B591" i="8"/>
  <c r="F591" i="8" s="1"/>
  <c r="G591" i="8" s="1"/>
  <c r="B743" i="8"/>
  <c r="F743" i="8" s="1"/>
  <c r="B727" i="8"/>
  <c r="F727" i="8" s="1"/>
  <c r="B711" i="8"/>
  <c r="F711" i="8" s="1"/>
  <c r="B695" i="8"/>
  <c r="F695" i="8" s="1"/>
  <c r="G695" i="8" s="1"/>
  <c r="B679" i="8"/>
  <c r="F679" i="8" s="1"/>
  <c r="G679" i="8" s="1"/>
  <c r="B663" i="8"/>
  <c r="F663" i="8" s="1"/>
  <c r="G663" i="8" s="1"/>
  <c r="B647" i="8"/>
  <c r="F647" i="8" s="1"/>
  <c r="G647" i="8" s="1"/>
  <c r="B631" i="8"/>
  <c r="F631" i="8" s="1"/>
  <c r="G631" i="8" s="1"/>
  <c r="B615" i="8"/>
  <c r="F615" i="8" s="1"/>
  <c r="G615" i="8" s="1"/>
  <c r="B599" i="8"/>
  <c r="F599" i="8" s="1"/>
  <c r="G599" i="8" s="1"/>
  <c r="B583" i="8"/>
  <c r="F583" i="8" s="1"/>
  <c r="G583" i="8" s="1"/>
  <c r="B567" i="8"/>
  <c r="F567" i="8" s="1"/>
  <c r="G567" i="8" s="1"/>
  <c r="B551" i="8"/>
  <c r="F551" i="8" s="1"/>
  <c r="G551" i="8" s="1"/>
  <c r="B535" i="8"/>
  <c r="F535" i="8" s="1"/>
  <c r="G535" i="8" s="1"/>
  <c r="B519" i="8"/>
  <c r="F519" i="8" s="1"/>
  <c r="G519" i="8" s="1"/>
  <c r="B503" i="8"/>
  <c r="F503" i="8" s="1"/>
  <c r="G503" i="8" s="1"/>
  <c r="B487" i="8"/>
  <c r="F487" i="8" s="1"/>
  <c r="G487" i="8" s="1"/>
  <c r="B471" i="8"/>
  <c r="F471" i="8" s="1"/>
  <c r="G471" i="8" s="1"/>
  <c r="B455" i="8"/>
  <c r="F455" i="8" s="1"/>
  <c r="G455" i="8" s="1"/>
  <c r="B439" i="8"/>
  <c r="F439" i="8" s="1"/>
  <c r="G439" i="8" s="1"/>
  <c r="B423" i="8"/>
  <c r="F423" i="8" s="1"/>
  <c r="G423" i="8" s="1"/>
  <c r="B407" i="8"/>
  <c r="F407" i="8" s="1"/>
  <c r="G407" i="8" s="1"/>
  <c r="B391" i="8"/>
  <c r="F391" i="8" s="1"/>
  <c r="G391" i="8" s="1"/>
  <c r="B375" i="8"/>
  <c r="F375" i="8" s="1"/>
  <c r="G375" i="8" s="1"/>
  <c r="B359" i="8"/>
  <c r="F359" i="8" s="1"/>
  <c r="G359" i="8" s="1"/>
  <c r="B343" i="8"/>
  <c r="F343" i="8" s="1"/>
  <c r="G343" i="8" s="1"/>
  <c r="B327" i="8"/>
  <c r="F327" i="8" s="1"/>
  <c r="G327" i="8" s="1"/>
  <c r="B311" i="8"/>
  <c r="F311" i="8" s="1"/>
  <c r="G311" i="8" s="1"/>
  <c r="B295" i="8"/>
  <c r="F295" i="8" s="1"/>
  <c r="G295" i="8" s="1"/>
  <c r="B279" i="8"/>
  <c r="F279" i="8" s="1"/>
  <c r="G279" i="8" s="1"/>
  <c r="B263" i="8"/>
  <c r="F263" i="8" s="1"/>
  <c r="G263" i="8" s="1"/>
  <c r="B247" i="8"/>
  <c r="F247" i="8" s="1"/>
  <c r="G247" i="8" s="1"/>
  <c r="B231" i="8"/>
  <c r="F231" i="8" s="1"/>
  <c r="G231" i="8" s="1"/>
  <c r="B215" i="8"/>
  <c r="F215" i="8" s="1"/>
  <c r="G215" i="8" s="1"/>
  <c r="B199" i="8"/>
  <c r="F199" i="8" s="1"/>
  <c r="G199" i="8" s="1"/>
  <c r="B183" i="8"/>
  <c r="F183" i="8" s="1"/>
  <c r="G183" i="8" s="1"/>
  <c r="B167" i="8"/>
  <c r="F167" i="8" s="1"/>
  <c r="G167" i="8" s="1"/>
  <c r="B151" i="8"/>
  <c r="F151" i="8" s="1"/>
  <c r="G151" i="8" s="1"/>
  <c r="B135" i="8"/>
  <c r="F135" i="8" s="1"/>
  <c r="G135" i="8" s="1"/>
  <c r="B103" i="8"/>
  <c r="F103" i="8" s="1"/>
  <c r="G103" i="8" s="1"/>
  <c r="B87" i="8"/>
  <c r="F87" i="8" s="1"/>
  <c r="G87" i="8" s="1"/>
  <c r="B73" i="8"/>
  <c r="F73" i="8" s="1"/>
  <c r="G73" i="8" s="1"/>
  <c r="B57" i="8"/>
  <c r="F57" i="8" s="1"/>
  <c r="B49" i="8"/>
  <c r="F49" i="8" s="1"/>
  <c r="B41" i="8"/>
  <c r="F41" i="8" s="1"/>
  <c r="B33" i="8"/>
  <c r="F33" i="8" s="1"/>
  <c r="B25" i="8"/>
  <c r="F25" i="8" s="1"/>
  <c r="B146" i="8"/>
  <c r="F146" i="8" s="1"/>
  <c r="G146" i="8" s="1"/>
  <c r="B98" i="8"/>
  <c r="F98" i="8" s="1"/>
  <c r="G98" i="8" s="1"/>
  <c r="B48" i="8"/>
  <c r="F48" i="8" s="1"/>
  <c r="B719" i="8"/>
  <c r="F719" i="8" s="1"/>
  <c r="B639" i="8"/>
  <c r="F639" i="8" s="1"/>
  <c r="G639" i="8" s="1"/>
  <c r="B527" i="8"/>
  <c r="F527" i="8" s="1"/>
  <c r="G527" i="8" s="1"/>
  <c r="B463" i="8"/>
  <c r="F463" i="8" s="1"/>
  <c r="G463" i="8" s="1"/>
  <c r="B383" i="8"/>
  <c r="F383" i="8" s="1"/>
  <c r="G383" i="8" s="1"/>
  <c r="B287" i="8"/>
  <c r="F287" i="8" s="1"/>
  <c r="G287" i="8" s="1"/>
  <c r="B175" i="8"/>
  <c r="F175" i="8" s="1"/>
  <c r="G175" i="8" s="1"/>
  <c r="B53" i="8"/>
  <c r="F53" i="8" s="1"/>
  <c r="B754" i="8"/>
  <c r="F754" i="8" s="1"/>
  <c r="B738" i="8"/>
  <c r="F738" i="8" s="1"/>
  <c r="B722" i="8"/>
  <c r="F722" i="8" s="1"/>
  <c r="B706" i="8"/>
  <c r="F706" i="8" s="1"/>
  <c r="B690" i="8"/>
  <c r="F690" i="8" s="1"/>
  <c r="G690" i="8" s="1"/>
  <c r="B674" i="8"/>
  <c r="F674" i="8" s="1"/>
  <c r="G674" i="8" s="1"/>
  <c r="B658" i="8"/>
  <c r="F658" i="8" s="1"/>
  <c r="G658" i="8" s="1"/>
  <c r="B642" i="8"/>
  <c r="F642" i="8" s="1"/>
  <c r="G642" i="8" s="1"/>
  <c r="B626" i="8"/>
  <c r="F626" i="8" s="1"/>
  <c r="G626" i="8" s="1"/>
  <c r="B610" i="8"/>
  <c r="F610" i="8" s="1"/>
  <c r="G610" i="8" s="1"/>
  <c r="B594" i="8"/>
  <c r="F594" i="8" s="1"/>
  <c r="G594" i="8" s="1"/>
  <c r="B578" i="8"/>
  <c r="F578" i="8" s="1"/>
  <c r="G578" i="8" s="1"/>
  <c r="B562" i="8"/>
  <c r="F562" i="8" s="1"/>
  <c r="G562" i="8" s="1"/>
  <c r="B546" i="8"/>
  <c r="F546" i="8" s="1"/>
  <c r="G546" i="8" s="1"/>
  <c r="B530" i="8"/>
  <c r="F530" i="8" s="1"/>
  <c r="G530" i="8" s="1"/>
  <c r="B514" i="8"/>
  <c r="F514" i="8" s="1"/>
  <c r="G514" i="8" s="1"/>
  <c r="B498" i="8"/>
  <c r="F498" i="8" s="1"/>
  <c r="G498" i="8" s="1"/>
  <c r="B482" i="8"/>
  <c r="F482" i="8" s="1"/>
  <c r="G482" i="8" s="1"/>
  <c r="B466" i="8"/>
  <c r="F466" i="8" s="1"/>
  <c r="G466" i="8" s="1"/>
  <c r="B450" i="8"/>
  <c r="F450" i="8" s="1"/>
  <c r="G450" i="8" s="1"/>
  <c r="B434" i="8"/>
  <c r="F434" i="8" s="1"/>
  <c r="G434" i="8" s="1"/>
  <c r="B418" i="8"/>
  <c r="F418" i="8" s="1"/>
  <c r="G418" i="8" s="1"/>
  <c r="B402" i="8"/>
  <c r="F402" i="8" s="1"/>
  <c r="G402" i="8" s="1"/>
  <c r="B386" i="8"/>
  <c r="F386" i="8" s="1"/>
  <c r="G386" i="8" s="1"/>
  <c r="B370" i="8"/>
  <c r="F370" i="8" s="1"/>
  <c r="G370" i="8" s="1"/>
  <c r="B354" i="8"/>
  <c r="F354" i="8" s="1"/>
  <c r="G354" i="8" s="1"/>
  <c r="B338" i="8"/>
  <c r="F338" i="8" s="1"/>
  <c r="G338" i="8" s="1"/>
  <c r="B322" i="8"/>
  <c r="F322" i="8" s="1"/>
  <c r="G322" i="8" s="1"/>
  <c r="B306" i="8"/>
  <c r="F306" i="8" s="1"/>
  <c r="G306" i="8" s="1"/>
  <c r="B290" i="8"/>
  <c r="F290" i="8" s="1"/>
  <c r="G290" i="8" s="1"/>
  <c r="B274" i="8"/>
  <c r="F274" i="8" s="1"/>
  <c r="G274" i="8" s="1"/>
  <c r="B258" i="8"/>
  <c r="F258" i="8" s="1"/>
  <c r="G258" i="8" s="1"/>
  <c r="B242" i="8"/>
  <c r="F242" i="8" s="1"/>
  <c r="G242" i="8" s="1"/>
  <c r="B226" i="8"/>
  <c r="F226" i="8" s="1"/>
  <c r="G226" i="8" s="1"/>
  <c r="B210" i="8"/>
  <c r="F210" i="8" s="1"/>
  <c r="G210" i="8" s="1"/>
  <c r="B194" i="8"/>
  <c r="F194" i="8" s="1"/>
  <c r="G194" i="8" s="1"/>
  <c r="B178" i="8"/>
  <c r="F178" i="8" s="1"/>
  <c r="G178" i="8" s="1"/>
  <c r="B162" i="8"/>
  <c r="F162" i="8" s="1"/>
  <c r="G162" i="8" s="1"/>
  <c r="B130" i="8"/>
  <c r="F130" i="8" s="1"/>
  <c r="G130" i="8" s="1"/>
  <c r="B24" i="8"/>
  <c r="F24" i="8" s="1"/>
  <c r="B735" i="8"/>
  <c r="F735" i="8" s="1"/>
  <c r="B687" i="8"/>
  <c r="F687" i="8" s="1"/>
  <c r="G687" i="8" s="1"/>
  <c r="B575" i="8"/>
  <c r="F575" i="8" s="1"/>
  <c r="G575" i="8" s="1"/>
  <c r="B495" i="8"/>
  <c r="F495" i="8" s="1"/>
  <c r="G495" i="8" s="1"/>
  <c r="B447" i="8"/>
  <c r="F447" i="8" s="1"/>
  <c r="G447" i="8" s="1"/>
  <c r="B367" i="8"/>
  <c r="F367" i="8" s="1"/>
  <c r="G367" i="8" s="1"/>
  <c r="B271" i="8"/>
  <c r="F271" i="8" s="1"/>
  <c r="G271" i="8" s="1"/>
  <c r="B207" i="8"/>
  <c r="F207" i="8" s="1"/>
  <c r="G207" i="8" s="1"/>
  <c r="B37" i="8"/>
  <c r="F37" i="8" s="1"/>
  <c r="B753" i="8"/>
  <c r="F753" i="8" s="1"/>
  <c r="B737" i="8"/>
  <c r="F737" i="8" s="1"/>
  <c r="B721" i="8"/>
  <c r="F721" i="8" s="1"/>
  <c r="B705" i="8"/>
  <c r="F705" i="8" s="1"/>
  <c r="B689" i="8"/>
  <c r="F689" i="8" s="1"/>
  <c r="G689" i="8" s="1"/>
  <c r="B673" i="8"/>
  <c r="F673" i="8" s="1"/>
  <c r="G673" i="8" s="1"/>
  <c r="B657" i="8"/>
  <c r="F657" i="8" s="1"/>
  <c r="G657" i="8" s="1"/>
  <c r="B641" i="8"/>
  <c r="F641" i="8" s="1"/>
  <c r="G641" i="8" s="1"/>
  <c r="B625" i="8"/>
  <c r="F625" i="8" s="1"/>
  <c r="G625" i="8" s="1"/>
  <c r="B609" i="8"/>
  <c r="F609" i="8" s="1"/>
  <c r="G609" i="8" s="1"/>
  <c r="B593" i="8"/>
  <c r="F593" i="8" s="1"/>
  <c r="G593" i="8" s="1"/>
  <c r="B577" i="8"/>
  <c r="F577" i="8" s="1"/>
  <c r="G577" i="8" s="1"/>
  <c r="B561" i="8"/>
  <c r="F561" i="8" s="1"/>
  <c r="G561" i="8" s="1"/>
  <c r="B545" i="8"/>
  <c r="F545" i="8" s="1"/>
  <c r="G545" i="8" s="1"/>
  <c r="B529" i="8"/>
  <c r="F529" i="8" s="1"/>
  <c r="G529" i="8" s="1"/>
  <c r="B513" i="8"/>
  <c r="F513" i="8" s="1"/>
  <c r="G513" i="8" s="1"/>
  <c r="B497" i="8"/>
  <c r="F497" i="8" s="1"/>
  <c r="G497" i="8" s="1"/>
  <c r="B481" i="8"/>
  <c r="F481" i="8" s="1"/>
  <c r="G481" i="8" s="1"/>
  <c r="B465" i="8"/>
  <c r="F465" i="8" s="1"/>
  <c r="G465" i="8" s="1"/>
  <c r="B449" i="8"/>
  <c r="F449" i="8" s="1"/>
  <c r="G449" i="8" s="1"/>
  <c r="B433" i="8"/>
  <c r="F433" i="8" s="1"/>
  <c r="G433" i="8" s="1"/>
  <c r="B417" i="8"/>
  <c r="F417" i="8" s="1"/>
  <c r="G417" i="8" s="1"/>
  <c r="B401" i="8"/>
  <c r="F401" i="8" s="1"/>
  <c r="G401" i="8" s="1"/>
  <c r="B385" i="8"/>
  <c r="F385" i="8" s="1"/>
  <c r="G385" i="8" s="1"/>
  <c r="B369" i="8"/>
  <c r="F369" i="8" s="1"/>
  <c r="G369" i="8" s="1"/>
  <c r="B353" i="8"/>
  <c r="F353" i="8" s="1"/>
  <c r="G353" i="8" s="1"/>
  <c r="B337" i="8"/>
  <c r="F337" i="8" s="1"/>
  <c r="G337" i="8" s="1"/>
  <c r="B321" i="8"/>
  <c r="F321" i="8" s="1"/>
  <c r="G321" i="8" s="1"/>
  <c r="B305" i="8"/>
  <c r="F305" i="8" s="1"/>
  <c r="G305" i="8" s="1"/>
  <c r="B289" i="8"/>
  <c r="F289" i="8" s="1"/>
  <c r="G289" i="8" s="1"/>
  <c r="B273" i="8"/>
  <c r="F273" i="8" s="1"/>
  <c r="G273" i="8" s="1"/>
  <c r="B257" i="8"/>
  <c r="F257" i="8" s="1"/>
  <c r="G257" i="8" s="1"/>
  <c r="B241" i="8"/>
  <c r="F241" i="8" s="1"/>
  <c r="G241" i="8" s="1"/>
  <c r="B225" i="8"/>
  <c r="F225" i="8" s="1"/>
  <c r="G225" i="8" s="1"/>
  <c r="B209" i="8"/>
  <c r="F209" i="8" s="1"/>
  <c r="G209" i="8" s="1"/>
  <c r="B193" i="8"/>
  <c r="F193" i="8" s="1"/>
  <c r="G193" i="8" s="1"/>
  <c r="B177" i="8"/>
  <c r="F177" i="8" s="1"/>
  <c r="G177" i="8" s="1"/>
  <c r="B161" i="8"/>
  <c r="F161" i="8" s="1"/>
  <c r="G161" i="8" s="1"/>
  <c r="B145" i="8"/>
  <c r="F145" i="8" s="1"/>
  <c r="G145" i="8" s="1"/>
  <c r="B129" i="8"/>
  <c r="F129" i="8" s="1"/>
  <c r="G129" i="8" s="1"/>
  <c r="B113" i="8"/>
  <c r="F113" i="8" s="1"/>
  <c r="G113" i="8" s="1"/>
  <c r="B81" i="8"/>
  <c r="F81" i="8" s="1"/>
  <c r="G81" i="8" s="1"/>
  <c r="B47" i="8"/>
  <c r="F47" i="8" s="1"/>
  <c r="B31" i="8"/>
  <c r="F31" i="8" s="1"/>
  <c r="B23" i="8"/>
  <c r="F23" i="8" s="1"/>
  <c r="B751" i="8"/>
  <c r="F751" i="8" s="1"/>
  <c r="B671" i="8"/>
  <c r="F671" i="8" s="1"/>
  <c r="G671" i="8" s="1"/>
  <c r="B559" i="8"/>
  <c r="F559" i="8" s="1"/>
  <c r="G559" i="8" s="1"/>
  <c r="B511" i="8"/>
  <c r="F511" i="8" s="1"/>
  <c r="G511" i="8" s="1"/>
  <c r="B431" i="8"/>
  <c r="F431" i="8" s="1"/>
  <c r="G431" i="8" s="1"/>
  <c r="B351" i="8"/>
  <c r="F351" i="8" s="1"/>
  <c r="G351" i="8" s="1"/>
  <c r="B255" i="8"/>
  <c r="F255" i="8" s="1"/>
  <c r="G255" i="8" s="1"/>
  <c r="B159" i="8"/>
  <c r="F159" i="8" s="1"/>
  <c r="G159" i="8" s="1"/>
  <c r="B79" i="8"/>
  <c r="F79" i="8" s="1"/>
  <c r="G79" i="8" s="1"/>
  <c r="B29" i="8"/>
  <c r="F29" i="8" s="1"/>
  <c r="B752" i="8"/>
  <c r="F752" i="8" s="1"/>
  <c r="B736" i="8"/>
  <c r="F736" i="8" s="1"/>
  <c r="B720" i="8"/>
  <c r="F720" i="8" s="1"/>
  <c r="B704" i="8"/>
  <c r="F704" i="8" s="1"/>
  <c r="G704" i="8" s="1"/>
  <c r="B688" i="8"/>
  <c r="F688" i="8" s="1"/>
  <c r="G688" i="8" s="1"/>
  <c r="B672" i="8"/>
  <c r="F672" i="8" s="1"/>
  <c r="G672" i="8" s="1"/>
  <c r="B656" i="8"/>
  <c r="F656" i="8" s="1"/>
  <c r="G656" i="8" s="1"/>
  <c r="B640" i="8"/>
  <c r="F640" i="8" s="1"/>
  <c r="G640" i="8" s="1"/>
  <c r="B624" i="8"/>
  <c r="F624" i="8" s="1"/>
  <c r="G624" i="8" s="1"/>
  <c r="B608" i="8"/>
  <c r="F608" i="8" s="1"/>
  <c r="G608" i="8" s="1"/>
  <c r="B592" i="8"/>
  <c r="F592" i="8" s="1"/>
  <c r="G592" i="8" s="1"/>
  <c r="B576" i="8"/>
  <c r="F576" i="8" s="1"/>
  <c r="G576" i="8" s="1"/>
  <c r="B560" i="8"/>
  <c r="F560" i="8" s="1"/>
  <c r="G560" i="8" s="1"/>
  <c r="B544" i="8"/>
  <c r="F544" i="8" s="1"/>
  <c r="G544" i="8" s="1"/>
  <c r="B528" i="8"/>
  <c r="F528" i="8" s="1"/>
  <c r="G528" i="8" s="1"/>
  <c r="B512" i="8"/>
  <c r="F512" i="8" s="1"/>
  <c r="G512" i="8" s="1"/>
  <c r="B496" i="8"/>
  <c r="F496" i="8" s="1"/>
  <c r="G496" i="8" s="1"/>
  <c r="B480" i="8"/>
  <c r="F480" i="8" s="1"/>
  <c r="G480" i="8" s="1"/>
  <c r="B464" i="8"/>
  <c r="F464" i="8" s="1"/>
  <c r="G464" i="8" s="1"/>
  <c r="B448" i="8"/>
  <c r="F448" i="8" s="1"/>
  <c r="G448" i="8" s="1"/>
  <c r="B432" i="8"/>
  <c r="F432" i="8" s="1"/>
  <c r="G432" i="8" s="1"/>
  <c r="B416" i="8"/>
  <c r="F416" i="8" s="1"/>
  <c r="G416" i="8" s="1"/>
  <c r="B400" i="8"/>
  <c r="F400" i="8" s="1"/>
  <c r="G400" i="8" s="1"/>
  <c r="B384" i="8"/>
  <c r="F384" i="8" s="1"/>
  <c r="G384" i="8" s="1"/>
  <c r="B368" i="8"/>
  <c r="F368" i="8" s="1"/>
  <c r="G368" i="8" s="1"/>
  <c r="B352" i="8"/>
  <c r="F352" i="8" s="1"/>
  <c r="G352" i="8" s="1"/>
  <c r="B336" i="8"/>
  <c r="F336" i="8" s="1"/>
  <c r="G336" i="8" s="1"/>
  <c r="B320" i="8"/>
  <c r="F320" i="8" s="1"/>
  <c r="G320" i="8" s="1"/>
  <c r="B304" i="8"/>
  <c r="F304" i="8" s="1"/>
  <c r="G304" i="8" s="1"/>
  <c r="B288" i="8"/>
  <c r="F288" i="8" s="1"/>
  <c r="G288" i="8" s="1"/>
  <c r="B272" i="8"/>
  <c r="F272" i="8" s="1"/>
  <c r="G272" i="8" s="1"/>
  <c r="B256" i="8"/>
  <c r="F256" i="8" s="1"/>
  <c r="G256" i="8" s="1"/>
  <c r="B240" i="8"/>
  <c r="F240" i="8" s="1"/>
  <c r="G240" i="8" s="1"/>
  <c r="B224" i="8"/>
  <c r="F224" i="8" s="1"/>
  <c r="G224" i="8" s="1"/>
  <c r="B208" i="8"/>
  <c r="F208" i="8" s="1"/>
  <c r="G208" i="8" s="1"/>
  <c r="B192" i="8"/>
  <c r="F192" i="8" s="1"/>
  <c r="G192" i="8" s="1"/>
  <c r="B176" i="8"/>
  <c r="F176" i="8" s="1"/>
  <c r="G176" i="8" s="1"/>
  <c r="B160" i="8"/>
  <c r="F160" i="8" s="1"/>
  <c r="G160" i="8" s="1"/>
  <c r="B144" i="8"/>
  <c r="F144" i="8" s="1"/>
  <c r="G144" i="8" s="1"/>
  <c r="B96" i="8"/>
  <c r="F96" i="8" s="1"/>
  <c r="G96" i="8" s="1"/>
  <c r="B80" i="8"/>
  <c r="F80" i="8" s="1"/>
  <c r="G80" i="8" s="1"/>
  <c r="B62" i="8"/>
  <c r="F62" i="8" s="1"/>
  <c r="B38" i="8"/>
  <c r="F38" i="8" s="1"/>
  <c r="B30" i="8"/>
  <c r="F30" i="8" s="1"/>
  <c r="B22" i="8"/>
  <c r="F22" i="8" s="1"/>
  <c r="B703" i="8"/>
  <c r="F703" i="8" s="1"/>
  <c r="G703" i="8" s="1"/>
  <c r="B655" i="8"/>
  <c r="F655" i="8" s="1"/>
  <c r="G655" i="8" s="1"/>
  <c r="B543" i="8"/>
  <c r="F543" i="8" s="1"/>
  <c r="G543" i="8" s="1"/>
  <c r="B479" i="8"/>
  <c r="F479" i="8" s="1"/>
  <c r="G479" i="8" s="1"/>
  <c r="B399" i="8"/>
  <c r="F399" i="8" s="1"/>
  <c r="G399" i="8" s="1"/>
  <c r="B319" i="8"/>
  <c r="F319" i="8" s="1"/>
  <c r="G319" i="8" s="1"/>
  <c r="B223" i="8"/>
  <c r="F223" i="8" s="1"/>
  <c r="G223" i="8" s="1"/>
  <c r="B191" i="8"/>
  <c r="F191" i="8" s="1"/>
  <c r="G191" i="8" s="1"/>
  <c r="B45" i="8"/>
  <c r="F45" i="8" s="1"/>
  <c r="B748" i="8"/>
  <c r="F748" i="8" s="1"/>
  <c r="B747" i="8"/>
  <c r="F747" i="8" s="1"/>
  <c r="F14" i="8" l="1"/>
  <c r="I14" i="8"/>
  <c r="D16" i="13" s="1"/>
  <c r="F44" i="8"/>
  <c r="I13" i="8"/>
  <c r="D11" i="13" s="1"/>
  <c r="H13" i="12"/>
  <c r="F140" i="8"/>
  <c r="G140" i="8" s="1"/>
  <c r="G2" i="8" s="1"/>
  <c r="D8" i="13" s="1"/>
  <c r="B11"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Roger Smith</author>
  </authors>
  <commentList>
    <comment ref="K1" authorId="0" shapeId="0" xr:uid="{31263152-106A-F14A-AFAD-719A2789FA4A}">
      <text>
        <r>
          <rPr>
            <b/>
            <sz val="10"/>
            <color rgb="FF000000"/>
            <rFont val="Tahoma"/>
            <family val="2"/>
          </rPr>
          <t>3nm guard band to beginning of a band absroption at 759nm.  THis pushes A band to short side of dichroic corssover range (30 nm wide) to maximize I band resolution</t>
        </r>
        <r>
          <rPr>
            <sz val="10"/>
            <color rgb="FF000000"/>
            <rFont val="Tahoma"/>
            <family val="2"/>
          </rPr>
          <t xml:space="preserve">
</t>
        </r>
      </text>
    </comment>
    <comment ref="K3" authorId="0" shapeId="0" xr:uid="{03540305-0E37-C440-A1E2-2DC6D2EB6E6A}">
      <text>
        <r>
          <rPr>
            <b/>
            <sz val="10"/>
            <color rgb="FF000000"/>
            <rFont val="Tahoma"/>
            <family val="2"/>
          </rPr>
          <t>3nm guard band to beginning of a band absroption at 759nm.  THis pushes A band to short side of dichroic corssover range (30 nm wide) to maximize I band resolution</t>
        </r>
        <r>
          <rPr>
            <sz val="10"/>
            <color rgb="FF000000"/>
            <rFont val="Tahoma"/>
            <family val="2"/>
          </rPr>
          <t xml:space="preserve">
</t>
        </r>
      </text>
    </comment>
    <comment ref="H7" authorId="0" shapeId="0" xr:uid="{6BF1C5C8-6711-FB45-BDE2-92C06E771B14}">
      <text>
        <r>
          <rPr>
            <b/>
            <sz val="10"/>
            <color rgb="FF000000"/>
            <rFont val="Tahoma"/>
            <family val="2"/>
          </rPr>
          <t>Roger Smith:</t>
        </r>
        <r>
          <rPr>
            <sz val="10"/>
            <color rgb="FF000000"/>
            <rFont val="Tahoma"/>
            <family val="2"/>
          </rPr>
          <t xml:space="preserve">
</t>
        </r>
        <r>
          <rPr>
            <sz val="10"/>
            <color rgb="FF000000"/>
            <rFont val="Tahoma"/>
            <family val="2"/>
          </rPr>
          <t>=AVERAGE(H5:H6)</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Roger Smith</author>
  </authors>
  <commentList>
    <comment ref="B11" authorId="0" shapeId="0" xr:uid="{29AFC280-FA41-4C4A-B14B-12B1036AD531}">
      <text>
        <r>
          <rPr>
            <b/>
            <sz val="10"/>
            <color rgb="FF000000"/>
            <rFont val="Tahoma"/>
            <family val="2"/>
          </rPr>
          <t>Roger Smith:</t>
        </r>
        <r>
          <rPr>
            <sz val="10"/>
            <color rgb="FF000000"/>
            <rFont val="Tahoma"/>
            <family val="2"/>
          </rPr>
          <t xml:space="preserve">
</t>
        </r>
        <r>
          <rPr>
            <sz val="10"/>
            <color rgb="FF000000"/>
            <rFont val="Tahoma"/>
            <family val="2"/>
          </rPr>
          <t xml:space="preserve">-8nm to place grating rossover at dichroic crossover
</t>
        </r>
      </text>
    </comment>
    <comment ref="E11" authorId="0" shapeId="0" xr:uid="{02B22DB9-94B8-A946-87D7-A82DCAAD67B1}">
      <text>
        <r>
          <rPr>
            <sz val="10"/>
            <color rgb="FF000000"/>
            <rFont val="Tahoma"/>
            <family val="2"/>
          </rPr>
          <t>Add 27 nm for grating crossover at dichroic crossover but integrated flux drops.</t>
        </r>
      </text>
    </comment>
  </commentList>
</comments>
</file>

<file path=xl/sharedStrings.xml><?xml version="1.0" encoding="utf-8"?>
<sst xmlns="http://schemas.openxmlformats.org/spreadsheetml/2006/main" count="229" uniqueCount="136">
  <si>
    <t>NGPS Spectrograph Throughput</t>
  </si>
  <si>
    <t xml:space="preserve">The throughput budget includes contributions from all the components of the spectrograph: the dichroic splits, the collimator optics, the gratings, the camera optics, the physical extent of the detectors and the QE of the detectors. There are optional inputs for the telescope and atmospheric transmission.  </t>
  </si>
  <si>
    <t>Not currently included are contributions from the slicer optics.  Because the slit size and seeing are used in combination, they are not treated as part of the design throughput.</t>
  </si>
  <si>
    <t>Wavelength</t>
  </si>
  <si>
    <t xml:space="preserve">Average throughput: </t>
  </si>
  <si>
    <t>360-1000</t>
  </si>
  <si>
    <t>Required spectral range</t>
  </si>
  <si>
    <t>Average per channel, half power point wavelengths:</t>
  </si>
  <si>
    <t>Primary Wavelengths</t>
  </si>
  <si>
    <t>U:</t>
  </si>
  <si>
    <t>340-425</t>
  </si>
  <si>
    <t>G:</t>
  </si>
  <si>
    <t>435-570</t>
  </si>
  <si>
    <t>R:</t>
  </si>
  <si>
    <t>585-770</t>
  </si>
  <si>
    <t>I:</t>
  </si>
  <si>
    <t>785-995</t>
  </si>
  <si>
    <t>Average per channel, total available wavelengths:</t>
  </si>
  <si>
    <t>Extended coverage</t>
  </si>
  <si>
    <t>310-436</t>
  </si>
  <si>
    <t>417-590</t>
  </si>
  <si>
    <t>561-794</t>
  </si>
  <si>
    <t>756-1040</t>
  </si>
  <si>
    <t>Resolution at central wavelength for 0.5" slit:</t>
  </si>
  <si>
    <t>Minimum required: 1800 (3500 for R/I), Goal: 4500</t>
  </si>
  <si>
    <t>Atmosphere</t>
  </si>
  <si>
    <t>No</t>
  </si>
  <si>
    <t>Telescope</t>
  </si>
  <si>
    <t>Dichroics</t>
  </si>
  <si>
    <t>Yes</t>
  </si>
  <si>
    <t>Collimator</t>
  </si>
  <si>
    <t>Grating</t>
  </si>
  <si>
    <t>Camera</t>
  </si>
  <si>
    <t>QE</t>
  </si>
  <si>
    <t>Detector extent</t>
  </si>
  <si>
    <t xml:space="preserve"> </t>
  </si>
  <si>
    <t>original start λ</t>
  </si>
  <si>
    <t>original end λ</t>
  </si>
  <si>
    <t>detector start λ</t>
  </si>
  <si>
    <t>nm</t>
  </si>
  <si>
    <t>Short limit of I band detector is 3-4nm below beginning of A-band absorption at 759nm.  This places A- band on short side of dichroic corssover range (30 nm wide) to maximize I band resolution.</t>
  </si>
  <si>
    <t>Aperture</t>
  </si>
  <si>
    <t>mm</t>
  </si>
  <si>
    <t>detector end λ</t>
  </si>
  <si>
    <t>Other wavelength breaks are chosen to reflect dichroic tramsition zone width and to equalize R at mid band.</t>
  </si>
  <si>
    <t>end limits</t>
  </si>
  <si>
    <t xml:space="preserve">nm </t>
  </si>
  <si>
    <t>for high throughput</t>
  </si>
  <si>
    <t>dichroic crossover</t>
  </si>
  <si>
    <t>refelectivity=transmission</t>
  </si>
  <si>
    <t>With telescope  focus located at</t>
  </si>
  <si>
    <t>mm above nominal</t>
  </si>
  <si>
    <t>central λ</t>
  </si>
  <si>
    <t>These are used on the gratings spreadsheet.</t>
  </si>
  <si>
    <t>Final focal length</t>
  </si>
  <si>
    <t>λ range</t>
  </si>
  <si>
    <t>image scale</t>
  </si>
  <si>
    <t>radian/mm</t>
  </si>
  <si>
    <t>dispersion</t>
  </si>
  <si>
    <t>nm/pixel</t>
  </si>
  <si>
    <t>arcsec/mm</t>
  </si>
  <si>
    <t>∂λ (0.5" slit)</t>
  </si>
  <si>
    <t>Å</t>
  </si>
  <si>
    <t>Telescope focal ratio</t>
  </si>
  <si>
    <t>R=λ/∂λ</t>
  </si>
  <si>
    <t xml:space="preserve"> Require I band resolution &gt;3500 as required; other bands approximately equal.</t>
  </si>
  <si>
    <t>reflectivity at start  λ</t>
  </si>
  <si>
    <t>Turn on Dichroics to see correct value</t>
  </si>
  <si>
    <t>reflectivity at end  λ</t>
  </si>
  <si>
    <t xml:space="preserve">Is detector pixel present?  </t>
  </si>
  <si>
    <t>0.5" slit width</t>
  </si>
  <si>
    <t>mm at slicer input</t>
  </si>
  <si>
    <t>Wavelength (nm)</t>
  </si>
  <si>
    <t>U</t>
  </si>
  <si>
    <t>G</t>
  </si>
  <si>
    <t>R</t>
  </si>
  <si>
    <t>I</t>
  </si>
  <si>
    <t>projected slit width</t>
  </si>
  <si>
    <t>pixels … key requirement</t>
  </si>
  <si>
    <t>mm at detector</t>
  </si>
  <si>
    <t>Camera demagnification</t>
  </si>
  <si>
    <t>implied by projected slit width</t>
  </si>
  <si>
    <t>CCD pixels, spectral direction</t>
  </si>
  <si>
    <t>Pixel size</t>
  </si>
  <si>
    <t>Total transmission</t>
  </si>
  <si>
    <t>Average:</t>
  </si>
  <si>
    <t>Sum</t>
  </si>
  <si>
    <t>Included</t>
  </si>
  <si>
    <t>Used in calculation:</t>
  </si>
  <si>
    <t>Original QE used in loss plot</t>
  </si>
  <si>
    <t>LBNL 2k x 4k</t>
  </si>
  <si>
    <t>CCD261-84</t>
  </si>
  <si>
    <t>T = 140K</t>
  </si>
  <si>
    <t>Measured 1 - reflectivity plot</t>
  </si>
  <si>
    <t>Back Illuminated 2048 x 4096</t>
  </si>
  <si>
    <t>Blue QE</t>
  </si>
  <si>
    <t>Red QE</t>
  </si>
  <si>
    <t>Interpolated to 1nm spacing</t>
  </si>
  <si>
    <t>(1-r) QE</t>
  </si>
  <si>
    <t>High Rho Enhanced Red Sensitvity</t>
  </si>
  <si>
    <t>-100C</t>
  </si>
  <si>
    <t>Wavelength(nm)</t>
  </si>
  <si>
    <t>QE(%)</t>
  </si>
  <si>
    <t>Camera throughput</t>
  </si>
  <si>
    <t>Original:</t>
  </si>
  <si>
    <t>Beam diameters</t>
  </si>
  <si>
    <t>Collimator focal lengths:</t>
  </si>
  <si>
    <t>peak efficiency</t>
  </si>
  <si>
    <t>Sep</t>
  </si>
  <si>
    <t>λ at peak</t>
  </si>
  <si>
    <t>Nov</t>
  </si>
  <si>
    <t>lower root</t>
  </si>
  <si>
    <t>ratio</t>
  </si>
  <si>
    <t>upper root</t>
  </si>
  <si>
    <t>Camera  focal lengths:</t>
  </si>
  <si>
    <t>Revised:</t>
  </si>
  <si>
    <t xml:space="preserve"> Beam diameters</t>
  </si>
  <si>
    <t>scale factor</t>
  </si>
  <si>
    <t>Fit to parabola to extend range</t>
  </si>
  <si>
    <t>Original data used in loss plot</t>
  </si>
  <si>
    <t>NGPS Coating Design-20201019</t>
  </si>
  <si>
    <t>U dichroic R</t>
  </si>
  <si>
    <t xml:space="preserve"> U Dichroic T</t>
  </si>
  <si>
    <t>U back surface R</t>
  </si>
  <si>
    <t>G Dichroic R</t>
  </si>
  <si>
    <t>G Dichroic T</t>
  </si>
  <si>
    <t>G back surface R</t>
  </si>
  <si>
    <t>R Dichroic R</t>
  </si>
  <si>
    <t>R Dichroic T</t>
  </si>
  <si>
    <t>R back surface R</t>
  </si>
  <si>
    <t>I Dichroic R</t>
  </si>
  <si>
    <t>Total Ref</t>
  </si>
  <si>
    <t>Total Trans</t>
  </si>
  <si>
    <t>P200 Primary Reflectivity from C. Heffner Oct 2020</t>
  </si>
  <si>
    <t>Median of best and worst cases for primary+secondary:</t>
  </si>
  <si>
    <t>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</si>
</sst>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
    <numFmt numFmtId="166" formatCode="&quot;Yes&quot;;&quot;Yes&quot;;&quot;No&quot;"/>
    <numFmt numFmtId="167" formatCode="0.000E+00"/>
    <numFmt numFmtId="168" formatCode="0.0"/>
  </numFmts>
  <fonts count="26" x14ac:knownFonts="1">
    <font>
      <sz val="11"/>
      <color theme="1"/>
      <name val="Calibri"/>
      <family val="2"/>
      <scheme val="minor"/>
    </font>
    <font>
      <b/>
      <sz val="11"/>
      <color theme="1"/>
      <name val="Calibri"/>
      <family val="3"/>
      <charset val="134"/>
      <scheme val="minor"/>
    </font>
    <font>
      <sz val="11"/>
      <color rgb="FF000000"/>
      <name val="Calibri"/>
      <family val="2"/>
    </font>
    <font>
      <sz val="11"/>
      <name val="Calibri"/>
      <family val="2"/>
      <scheme val="minor"/>
    </font>
    <font>
      <sz val="11"/>
      <color theme="1"/>
      <name val="Calibri"/>
      <family val="2"/>
      <scheme val="minor"/>
    </font>
    <font>
      <b/>
      <sz val="11"/>
      <color theme="1"/>
      <name val="Calibri"/>
      <family val="2"/>
      <scheme val="minor"/>
    </font>
    <font>
      <b/>
      <sz val="18"/>
      <color theme="1"/>
      <name val="Calibri"/>
      <family val="2"/>
      <scheme val="minor"/>
    </font>
    <font>
      <sz val="11"/>
      <color rgb="FF0463FF"/>
      <name val="Calibri"/>
      <family val="2"/>
      <scheme val="minor"/>
    </font>
    <font>
      <b/>
      <sz val="11"/>
      <color rgb="FF0463FF"/>
      <name val="Calibri"/>
      <family val="2"/>
      <scheme val="minor"/>
    </font>
    <font>
      <b/>
      <sz val="14"/>
      <color rgb="FF0463FF"/>
      <name val="Calibri"/>
      <family val="2"/>
      <scheme val="minor"/>
    </font>
    <font>
      <b/>
      <sz val="16"/>
      <color theme="1"/>
      <name val="Calibri"/>
      <family val="2"/>
      <scheme val="minor"/>
    </font>
    <font>
      <sz val="10"/>
      <color rgb="FF000000"/>
      <name val="Tahoma"/>
      <family val="2"/>
    </font>
    <font>
      <b/>
      <sz val="10"/>
      <color rgb="FF000000"/>
      <name val="Tahoma"/>
      <family val="2"/>
    </font>
    <font>
      <b/>
      <sz val="11"/>
      <color theme="0"/>
      <name val="Calibri"/>
      <family val="2"/>
      <scheme val="minor"/>
    </font>
    <font>
      <b/>
      <sz val="11"/>
      <name val="Calibri"/>
      <family val="2"/>
      <scheme val="minor"/>
    </font>
    <font>
      <sz val="10"/>
      <color rgb="FFFF0000"/>
      <name val="Tahoma"/>
      <family val="2"/>
    </font>
    <font>
      <sz val="11"/>
      <color theme="0" tint="-0.34998626667073579"/>
      <name val="Calibri"/>
      <family val="2"/>
      <scheme val="minor"/>
    </font>
    <font>
      <b/>
      <sz val="11"/>
      <color rgb="FFFF0000"/>
      <name val="Calibri"/>
      <family val="2"/>
      <scheme val="minor"/>
    </font>
    <font>
      <sz val="11"/>
      <color theme="1" tint="0.499984740745262"/>
      <name val="Calibri"/>
      <family val="2"/>
      <scheme val="minor"/>
    </font>
    <font>
      <sz val="12"/>
      <color rgb="FF000000"/>
      <name val="Calibri"/>
      <family val="2"/>
      <scheme val="minor"/>
    </font>
    <font>
      <b/>
      <sz val="11"/>
      <color theme="0" tint="-0.34998626667073579"/>
      <name val="Calibri"/>
      <family val="2"/>
      <scheme val="minor"/>
    </font>
    <font>
      <b/>
      <sz val="14"/>
      <color rgb="FFFF0000"/>
      <name val="Calibri"/>
      <family val="2"/>
      <scheme val="minor"/>
    </font>
    <font>
      <sz val="11"/>
      <color rgb="FFFF0000"/>
      <name val="Calibri"/>
      <family val="2"/>
      <scheme val="minor"/>
    </font>
    <font>
      <b/>
      <sz val="14"/>
      <color theme="1"/>
      <name val="Calibri"/>
      <family val="2"/>
      <scheme val="minor"/>
    </font>
    <font>
      <sz val="14"/>
      <color theme="1"/>
      <name val="Calibri"/>
      <family val="2"/>
      <scheme val="minor"/>
    </font>
    <font>
      <sz val="12"/>
      <color theme="1"/>
      <name val="Calibri"/>
      <family val="2"/>
      <scheme val="minor"/>
    </font>
  </fonts>
  <fills count="9">
    <fill>
      <patternFill patternType="none"/>
    </fill>
    <fill>
      <patternFill patternType="gray125"/>
    </fill>
    <fill>
      <patternFill patternType="solid">
        <fgColor theme="5" tint="0.39997558519241921"/>
        <bgColor indexed="64"/>
      </patternFill>
    </fill>
    <fill>
      <patternFill patternType="solid">
        <fgColor theme="7" tint="0.39997558519241921"/>
        <bgColor indexed="64"/>
      </patternFill>
    </fill>
    <fill>
      <patternFill patternType="solid">
        <fgColor rgb="FFFF9999"/>
        <bgColor indexed="64"/>
      </patternFill>
    </fill>
    <fill>
      <patternFill patternType="solid">
        <fgColor theme="3" tint="0.59999389629810485"/>
        <bgColor indexed="64"/>
      </patternFill>
    </fill>
    <fill>
      <patternFill patternType="solid">
        <fgColor theme="2" tint="-0.499984740745262"/>
        <bgColor indexed="64"/>
      </patternFill>
    </fill>
    <fill>
      <patternFill patternType="solid">
        <fgColor rgb="FFFFFF00"/>
        <bgColor indexed="64"/>
      </patternFill>
    </fill>
    <fill>
      <patternFill patternType="solid">
        <fgColor theme="8" tint="0.59999389629810485"/>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9" fontId="4" fillId="0" borderId="0" applyFont="0" applyFill="0" applyBorder="0" applyAlignment="0" applyProtection="0"/>
  </cellStyleXfs>
  <cellXfs count="92">
    <xf numFmtId="0" fontId="0" fillId="0" borderId="0" xfId="0"/>
    <xf numFmtId="0" fontId="0" fillId="0" borderId="0" xfId="0" applyAlignment="1">
      <alignment horizontal="center"/>
    </xf>
    <xf numFmtId="0" fontId="1" fillId="0" borderId="0" xfId="0" applyFont="1" applyAlignment="1">
      <alignment horizontal="center"/>
    </xf>
    <xf numFmtId="0" fontId="0" fillId="0" borderId="0" xfId="0" applyAlignment="1">
      <alignment wrapText="1"/>
    </xf>
    <xf numFmtId="164" fontId="0" fillId="0" borderId="0" xfId="0" applyNumberFormat="1"/>
    <xf numFmtId="164" fontId="0" fillId="0" borderId="0" xfId="0" applyNumberFormat="1" applyAlignment="1">
      <alignment horizontal="center" vertical="center"/>
    </xf>
    <xf numFmtId="164" fontId="0" fillId="2" borderId="1" xfId="0" applyNumberFormat="1" applyFill="1" applyBorder="1" applyAlignment="1">
      <alignment horizontal="center"/>
    </xf>
    <xf numFmtId="0" fontId="0" fillId="3" borderId="0" xfId="0" applyFill="1"/>
    <xf numFmtId="0" fontId="0" fillId="4" borderId="0" xfId="0" applyFill="1"/>
    <xf numFmtId="0" fontId="2" fillId="4" borderId="0" xfId="0" applyFont="1" applyFill="1"/>
    <xf numFmtId="0" fontId="0" fillId="5" borderId="0" xfId="0" applyFill="1"/>
    <xf numFmtId="0" fontId="2" fillId="0" borderId="0" xfId="0" applyFont="1"/>
    <xf numFmtId="0" fontId="0" fillId="6" borderId="0" xfId="0" applyFill="1"/>
    <xf numFmtId="0" fontId="2" fillId="6" borderId="0" xfId="0" applyFont="1" applyFill="1"/>
    <xf numFmtId="0" fontId="5" fillId="0" borderId="0" xfId="0" applyFont="1"/>
    <xf numFmtId="0" fontId="6" fillId="0" borderId="0" xfId="0" applyFont="1"/>
    <xf numFmtId="0" fontId="5" fillId="0" borderId="2" xfId="0" applyFont="1" applyBorder="1" applyAlignment="1">
      <alignment horizontal="center"/>
    </xf>
    <xf numFmtId="165" fontId="5" fillId="0" borderId="3" xfId="1" applyNumberFormat="1" applyFont="1" applyBorder="1" applyAlignment="1">
      <alignment horizontal="center"/>
    </xf>
    <xf numFmtId="0" fontId="0" fillId="0" borderId="0" xfId="0" quotePrefix="1"/>
    <xf numFmtId="0" fontId="3" fillId="0" borderId="0" xfId="0" applyFont="1"/>
    <xf numFmtId="0" fontId="7" fillId="0" borderId="0" xfId="0" applyFont="1"/>
    <xf numFmtId="167" fontId="0" fillId="0" borderId="0" xfId="0" applyNumberFormat="1"/>
    <xf numFmtId="2" fontId="0" fillId="0" borderId="0" xfId="0" applyNumberFormat="1"/>
    <xf numFmtId="0" fontId="13" fillId="0" borderId="0" xfId="0" applyFont="1"/>
    <xf numFmtId="0" fontId="9" fillId="0" borderId="0" xfId="0" applyFont="1"/>
    <xf numFmtId="1" fontId="0" fillId="0" borderId="0" xfId="0" applyNumberFormat="1"/>
    <xf numFmtId="0" fontId="14" fillId="0" borderId="0" xfId="0" applyFont="1"/>
    <xf numFmtId="1" fontId="5" fillId="0" borderId="0" xfId="0" applyNumberFormat="1" applyFont="1"/>
    <xf numFmtId="2" fontId="5" fillId="0" borderId="0" xfId="0" applyNumberFormat="1" applyFont="1"/>
    <xf numFmtId="0" fontId="15" fillId="0" borderId="0" xfId="0" applyFont="1" applyAlignment="1">
      <alignment horizontal="left" vertical="center" wrapText="1" readingOrder="1"/>
    </xf>
    <xf numFmtId="0" fontId="8" fillId="0" borderId="0" xfId="0" applyFont="1"/>
    <xf numFmtId="0" fontId="16" fillId="0" borderId="0" xfId="0" applyFont="1"/>
    <xf numFmtId="10" fontId="4" fillId="0" borderId="0" xfId="1" applyNumberFormat="1" applyFont="1" applyFill="1"/>
    <xf numFmtId="0" fontId="17" fillId="0" borderId="0" xfId="0" applyFont="1"/>
    <xf numFmtId="0" fontId="0" fillId="0" borderId="0" xfId="0" applyAlignment="1">
      <alignment horizontal="left" indent="1"/>
    </xf>
    <xf numFmtId="0" fontId="18" fillId="0" borderId="0" xfId="0" applyFont="1"/>
    <xf numFmtId="0" fontId="0" fillId="7" borderId="0" xfId="0" applyFill="1"/>
    <xf numFmtId="0" fontId="0" fillId="0" borderId="1" xfId="0" applyBorder="1"/>
    <xf numFmtId="0" fontId="5" fillId="0" borderId="1" xfId="0" applyFont="1" applyBorder="1"/>
    <xf numFmtId="0" fontId="5" fillId="0" borderId="1" xfId="0" applyFont="1" applyBorder="1" applyAlignment="1">
      <alignment horizontal="center"/>
    </xf>
    <xf numFmtId="0" fontId="0" fillId="0" borderId="4" xfId="0" applyBorder="1"/>
    <xf numFmtId="166" fontId="0" fillId="0" borderId="0" xfId="0" applyNumberFormat="1"/>
    <xf numFmtId="166" fontId="0" fillId="0" borderId="5" xfId="0" applyNumberFormat="1" applyBorder="1"/>
    <xf numFmtId="0" fontId="0" fillId="0" borderId="6" xfId="0" applyBorder="1"/>
    <xf numFmtId="166" fontId="0" fillId="0" borderId="7" xfId="0" applyNumberFormat="1" applyBorder="1"/>
    <xf numFmtId="166" fontId="0" fillId="0" borderId="8" xfId="0" applyNumberFormat="1" applyBorder="1"/>
    <xf numFmtId="0" fontId="5" fillId="0" borderId="1" xfId="0" applyFont="1" applyBorder="1" applyAlignment="1">
      <alignment horizontal="center" wrapText="1"/>
    </xf>
    <xf numFmtId="168" fontId="0" fillId="0" borderId="0" xfId="0" applyNumberFormat="1"/>
    <xf numFmtId="164" fontId="16" fillId="0" borderId="0" xfId="0" applyNumberFormat="1" applyFont="1"/>
    <xf numFmtId="1" fontId="16" fillId="0" borderId="0" xfId="0" applyNumberFormat="1" applyFont="1"/>
    <xf numFmtId="0" fontId="16" fillId="0" borderId="0" xfId="0" applyFont="1" applyAlignment="1">
      <alignment horizontal="left" indent="1"/>
    </xf>
    <xf numFmtId="0" fontId="19" fillId="0" borderId="0" xfId="0" applyFont="1" applyAlignment="1">
      <alignment horizontal="left" vertical="center" readingOrder="1"/>
    </xf>
    <xf numFmtId="0" fontId="0" fillId="0" borderId="9" xfId="0" applyBorder="1"/>
    <xf numFmtId="0" fontId="5" fillId="0" borderId="12" xfId="0" applyFont="1" applyBorder="1"/>
    <xf numFmtId="0" fontId="0" fillId="0" borderId="13" xfId="0" applyBorder="1"/>
    <xf numFmtId="0" fontId="0" fillId="0" borderId="12" xfId="0" applyBorder="1"/>
    <xf numFmtId="164" fontId="0" fillId="0" borderId="13" xfId="0" applyNumberFormat="1" applyBorder="1"/>
    <xf numFmtId="0" fontId="20" fillId="0" borderId="12" xfId="0" applyFont="1" applyBorder="1"/>
    <xf numFmtId="0" fontId="16" fillId="0" borderId="13" xfId="0" applyFont="1" applyBorder="1"/>
    <xf numFmtId="0" fontId="16" fillId="0" borderId="12" xfId="0" applyFont="1" applyBorder="1"/>
    <xf numFmtId="0" fontId="16" fillId="0" borderId="14" xfId="0" applyFont="1" applyBorder="1"/>
    <xf numFmtId="164" fontId="16" fillId="0" borderId="15" xfId="0" applyNumberFormat="1" applyFont="1" applyBorder="1"/>
    <xf numFmtId="164" fontId="16" fillId="0" borderId="16" xfId="0" applyNumberFormat="1" applyFont="1" applyBorder="1"/>
    <xf numFmtId="0" fontId="5" fillId="0" borderId="10" xfId="0" applyFont="1" applyBorder="1" applyAlignment="1">
      <alignment horizontal="center"/>
    </xf>
    <xf numFmtId="0" fontId="5" fillId="0" borderId="11" xfId="0" applyFont="1" applyBorder="1" applyAlignment="1">
      <alignment horizontal="center"/>
    </xf>
    <xf numFmtId="0" fontId="5" fillId="7" borderId="0" xfId="0" applyFont="1" applyFill="1"/>
    <xf numFmtId="10" fontId="5" fillId="0" borderId="0" xfId="1" applyNumberFormat="1" applyFont="1"/>
    <xf numFmtId="0" fontId="5" fillId="0" borderId="0" xfId="0" quotePrefix="1" applyFont="1"/>
    <xf numFmtId="0" fontId="21" fillId="0" borderId="0" xfId="0" applyFont="1"/>
    <xf numFmtId="164" fontId="21" fillId="0" borderId="0" xfId="0" applyNumberFormat="1" applyFont="1"/>
    <xf numFmtId="0" fontId="17" fillId="0" borderId="0" xfId="0" quotePrefix="1" applyFont="1"/>
    <xf numFmtId="0" fontId="22" fillId="0" borderId="0" xfId="0" applyFont="1"/>
    <xf numFmtId="0" fontId="23" fillId="0" borderId="0" xfId="0" applyFont="1"/>
    <xf numFmtId="165" fontId="0" fillId="0" borderId="0" xfId="0" applyNumberFormat="1"/>
    <xf numFmtId="0" fontId="24" fillId="0" borderId="0" xfId="0" applyFont="1"/>
    <xf numFmtId="0" fontId="25" fillId="0" borderId="0" xfId="0" applyFont="1"/>
    <xf numFmtId="0" fontId="24" fillId="8" borderId="0" xfId="0" applyFont="1" applyFill="1"/>
    <xf numFmtId="0" fontId="0" fillId="8" borderId="0" xfId="0" applyFill="1"/>
    <xf numFmtId="165" fontId="0" fillId="8" borderId="0" xfId="0" applyNumberFormat="1" applyFill="1"/>
    <xf numFmtId="0" fontId="0" fillId="0" borderId="17" xfId="0" applyBorder="1"/>
    <xf numFmtId="0" fontId="0" fillId="0" borderId="18" xfId="0" applyBorder="1"/>
    <xf numFmtId="165" fontId="0" fillId="0" borderId="18" xfId="0" applyNumberFormat="1" applyBorder="1"/>
    <xf numFmtId="0" fontId="0" fillId="0" borderId="19" xfId="0" applyBorder="1"/>
    <xf numFmtId="1" fontId="0" fillId="0" borderId="18" xfId="0" applyNumberFormat="1" applyBorder="1"/>
    <xf numFmtId="0" fontId="0" fillId="0" borderId="19" xfId="0" applyBorder="1" applyAlignment="1">
      <alignment horizontal="left"/>
    </xf>
    <xf numFmtId="0" fontId="0" fillId="4" borderId="0" xfId="0" applyFill="1" applyAlignment="1">
      <alignment horizontal="center"/>
    </xf>
    <xf numFmtId="0" fontId="24" fillId="0" borderId="0" xfId="0" applyFont="1" applyAlignment="1">
      <alignment wrapText="1"/>
    </xf>
    <xf numFmtId="0" fontId="10" fillId="0" borderId="1" xfId="0" applyFont="1" applyBorder="1" applyAlignment="1">
      <alignment horizontal="center"/>
    </xf>
    <xf numFmtId="0" fontId="0" fillId="0" borderId="0" xfId="0" applyAlignment="1">
      <alignment horizontal="center"/>
    </xf>
    <xf numFmtId="0" fontId="0" fillId="4" borderId="0" xfId="0" applyFill="1" applyAlignment="1">
      <alignment horizontal="center"/>
    </xf>
    <xf numFmtId="0" fontId="2" fillId="6" borderId="0" xfId="0" applyFont="1" applyFill="1" applyAlignment="1">
      <alignment horizontal="center"/>
    </xf>
    <xf numFmtId="0" fontId="2" fillId="6" borderId="0" xfId="0" quotePrefix="1" applyFont="1" applyFill="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0463FF"/>
      <color rgb="FFF814F6"/>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Total!$B$3</c:f>
              <c:strCache>
                <c:ptCount val="1"/>
                <c:pt idx="0">
                  <c:v>U</c:v>
                </c:pt>
              </c:strCache>
            </c:strRef>
          </c:tx>
          <c:spPr>
            <a:ln w="19050" cap="rnd">
              <a:solidFill>
                <a:schemeClr val="accent1"/>
              </a:solidFill>
              <a:round/>
            </a:ln>
            <a:effectLst/>
          </c:spPr>
          <c:marker>
            <c:symbol val="none"/>
          </c:marker>
          <c:xVal>
            <c:numRef>
              <c:f>Total!$A$14:$A$154</c:f>
              <c:numCache>
                <c:formatCode>General</c:formatCode>
                <c:ptCount val="141"/>
                <c:pt idx="0">
                  <c:v>310</c:v>
                </c:pt>
                <c:pt idx="1">
                  <c:v>311</c:v>
                </c:pt>
                <c:pt idx="2">
                  <c:v>312</c:v>
                </c:pt>
                <c:pt idx="3">
                  <c:v>313</c:v>
                </c:pt>
                <c:pt idx="4">
                  <c:v>314</c:v>
                </c:pt>
                <c:pt idx="5">
                  <c:v>315</c:v>
                </c:pt>
                <c:pt idx="6">
                  <c:v>316</c:v>
                </c:pt>
                <c:pt idx="7">
                  <c:v>317</c:v>
                </c:pt>
                <c:pt idx="8">
                  <c:v>318</c:v>
                </c:pt>
                <c:pt idx="9">
                  <c:v>319</c:v>
                </c:pt>
                <c:pt idx="10">
                  <c:v>320</c:v>
                </c:pt>
                <c:pt idx="11">
                  <c:v>321</c:v>
                </c:pt>
                <c:pt idx="12">
                  <c:v>322</c:v>
                </c:pt>
                <c:pt idx="13">
                  <c:v>323</c:v>
                </c:pt>
                <c:pt idx="14">
                  <c:v>324</c:v>
                </c:pt>
                <c:pt idx="15">
                  <c:v>325</c:v>
                </c:pt>
                <c:pt idx="16">
                  <c:v>326</c:v>
                </c:pt>
                <c:pt idx="17">
                  <c:v>327</c:v>
                </c:pt>
                <c:pt idx="18">
                  <c:v>328</c:v>
                </c:pt>
                <c:pt idx="19">
                  <c:v>329</c:v>
                </c:pt>
                <c:pt idx="20">
                  <c:v>330</c:v>
                </c:pt>
                <c:pt idx="21">
                  <c:v>331</c:v>
                </c:pt>
                <c:pt idx="22">
                  <c:v>332</c:v>
                </c:pt>
                <c:pt idx="23">
                  <c:v>333</c:v>
                </c:pt>
                <c:pt idx="24">
                  <c:v>334</c:v>
                </c:pt>
                <c:pt idx="25">
                  <c:v>335</c:v>
                </c:pt>
                <c:pt idx="26">
                  <c:v>336</c:v>
                </c:pt>
                <c:pt idx="27">
                  <c:v>337</c:v>
                </c:pt>
                <c:pt idx="28">
                  <c:v>338</c:v>
                </c:pt>
                <c:pt idx="29">
                  <c:v>339</c:v>
                </c:pt>
                <c:pt idx="30">
                  <c:v>340</c:v>
                </c:pt>
                <c:pt idx="31">
                  <c:v>341</c:v>
                </c:pt>
                <c:pt idx="32">
                  <c:v>342</c:v>
                </c:pt>
                <c:pt idx="33">
                  <c:v>343</c:v>
                </c:pt>
                <c:pt idx="34">
                  <c:v>344</c:v>
                </c:pt>
                <c:pt idx="35">
                  <c:v>345</c:v>
                </c:pt>
                <c:pt idx="36">
                  <c:v>346</c:v>
                </c:pt>
                <c:pt idx="37">
                  <c:v>347</c:v>
                </c:pt>
                <c:pt idx="38">
                  <c:v>348</c:v>
                </c:pt>
                <c:pt idx="39">
                  <c:v>349</c:v>
                </c:pt>
                <c:pt idx="40">
                  <c:v>350</c:v>
                </c:pt>
                <c:pt idx="41">
                  <c:v>351</c:v>
                </c:pt>
                <c:pt idx="42">
                  <c:v>352</c:v>
                </c:pt>
                <c:pt idx="43">
                  <c:v>353</c:v>
                </c:pt>
                <c:pt idx="44">
                  <c:v>354</c:v>
                </c:pt>
                <c:pt idx="45">
                  <c:v>355</c:v>
                </c:pt>
                <c:pt idx="46">
                  <c:v>356</c:v>
                </c:pt>
                <c:pt idx="47">
                  <c:v>357</c:v>
                </c:pt>
                <c:pt idx="48">
                  <c:v>358</c:v>
                </c:pt>
                <c:pt idx="49">
                  <c:v>359</c:v>
                </c:pt>
                <c:pt idx="50">
                  <c:v>360</c:v>
                </c:pt>
                <c:pt idx="51">
                  <c:v>361</c:v>
                </c:pt>
                <c:pt idx="52">
                  <c:v>362</c:v>
                </c:pt>
                <c:pt idx="53">
                  <c:v>363</c:v>
                </c:pt>
                <c:pt idx="54">
                  <c:v>364</c:v>
                </c:pt>
                <c:pt idx="55">
                  <c:v>365</c:v>
                </c:pt>
                <c:pt idx="56">
                  <c:v>366</c:v>
                </c:pt>
                <c:pt idx="57">
                  <c:v>367</c:v>
                </c:pt>
                <c:pt idx="58">
                  <c:v>368</c:v>
                </c:pt>
                <c:pt idx="59">
                  <c:v>369</c:v>
                </c:pt>
                <c:pt idx="60">
                  <c:v>370</c:v>
                </c:pt>
                <c:pt idx="61">
                  <c:v>371</c:v>
                </c:pt>
                <c:pt idx="62">
                  <c:v>372</c:v>
                </c:pt>
                <c:pt idx="63">
                  <c:v>373</c:v>
                </c:pt>
                <c:pt idx="64">
                  <c:v>374</c:v>
                </c:pt>
                <c:pt idx="65">
                  <c:v>375</c:v>
                </c:pt>
                <c:pt idx="66">
                  <c:v>376</c:v>
                </c:pt>
                <c:pt idx="67">
                  <c:v>377</c:v>
                </c:pt>
                <c:pt idx="68">
                  <c:v>378</c:v>
                </c:pt>
                <c:pt idx="69">
                  <c:v>379</c:v>
                </c:pt>
                <c:pt idx="70">
                  <c:v>380</c:v>
                </c:pt>
                <c:pt idx="71">
                  <c:v>381</c:v>
                </c:pt>
                <c:pt idx="72">
                  <c:v>382</c:v>
                </c:pt>
                <c:pt idx="73">
                  <c:v>383</c:v>
                </c:pt>
                <c:pt idx="74">
                  <c:v>384</c:v>
                </c:pt>
                <c:pt idx="75">
                  <c:v>385</c:v>
                </c:pt>
                <c:pt idx="76">
                  <c:v>386</c:v>
                </c:pt>
                <c:pt idx="77">
                  <c:v>387</c:v>
                </c:pt>
                <c:pt idx="78">
                  <c:v>388</c:v>
                </c:pt>
                <c:pt idx="79">
                  <c:v>389</c:v>
                </c:pt>
                <c:pt idx="80">
                  <c:v>390</c:v>
                </c:pt>
                <c:pt idx="81">
                  <c:v>391</c:v>
                </c:pt>
                <c:pt idx="82">
                  <c:v>392</c:v>
                </c:pt>
                <c:pt idx="83">
                  <c:v>393</c:v>
                </c:pt>
                <c:pt idx="84">
                  <c:v>394</c:v>
                </c:pt>
                <c:pt idx="85">
                  <c:v>395</c:v>
                </c:pt>
                <c:pt idx="86">
                  <c:v>396</c:v>
                </c:pt>
                <c:pt idx="87">
                  <c:v>397</c:v>
                </c:pt>
                <c:pt idx="88">
                  <c:v>398</c:v>
                </c:pt>
                <c:pt idx="89">
                  <c:v>399</c:v>
                </c:pt>
                <c:pt idx="90">
                  <c:v>400</c:v>
                </c:pt>
                <c:pt idx="91">
                  <c:v>401</c:v>
                </c:pt>
                <c:pt idx="92">
                  <c:v>402</c:v>
                </c:pt>
                <c:pt idx="93">
                  <c:v>403</c:v>
                </c:pt>
                <c:pt idx="94">
                  <c:v>404</c:v>
                </c:pt>
                <c:pt idx="95">
                  <c:v>405</c:v>
                </c:pt>
                <c:pt idx="96">
                  <c:v>406</c:v>
                </c:pt>
                <c:pt idx="97">
                  <c:v>407</c:v>
                </c:pt>
                <c:pt idx="98">
                  <c:v>408</c:v>
                </c:pt>
                <c:pt idx="99">
                  <c:v>409</c:v>
                </c:pt>
                <c:pt idx="100">
                  <c:v>410</c:v>
                </c:pt>
                <c:pt idx="101">
                  <c:v>411</c:v>
                </c:pt>
                <c:pt idx="102">
                  <c:v>412</c:v>
                </c:pt>
                <c:pt idx="103">
                  <c:v>413</c:v>
                </c:pt>
                <c:pt idx="104">
                  <c:v>414</c:v>
                </c:pt>
                <c:pt idx="105">
                  <c:v>415</c:v>
                </c:pt>
                <c:pt idx="106">
                  <c:v>416</c:v>
                </c:pt>
                <c:pt idx="107">
                  <c:v>417</c:v>
                </c:pt>
                <c:pt idx="108">
                  <c:v>418</c:v>
                </c:pt>
                <c:pt idx="109">
                  <c:v>419</c:v>
                </c:pt>
                <c:pt idx="110">
                  <c:v>420</c:v>
                </c:pt>
                <c:pt idx="111">
                  <c:v>421</c:v>
                </c:pt>
                <c:pt idx="112">
                  <c:v>422</c:v>
                </c:pt>
                <c:pt idx="113">
                  <c:v>423</c:v>
                </c:pt>
                <c:pt idx="114">
                  <c:v>424</c:v>
                </c:pt>
                <c:pt idx="115">
                  <c:v>425</c:v>
                </c:pt>
                <c:pt idx="116">
                  <c:v>426</c:v>
                </c:pt>
                <c:pt idx="117">
                  <c:v>427</c:v>
                </c:pt>
                <c:pt idx="118">
                  <c:v>428</c:v>
                </c:pt>
                <c:pt idx="119">
                  <c:v>429</c:v>
                </c:pt>
                <c:pt idx="120">
                  <c:v>430</c:v>
                </c:pt>
                <c:pt idx="121">
                  <c:v>431</c:v>
                </c:pt>
                <c:pt idx="122">
                  <c:v>432</c:v>
                </c:pt>
                <c:pt idx="123">
                  <c:v>433</c:v>
                </c:pt>
                <c:pt idx="124">
                  <c:v>434</c:v>
                </c:pt>
                <c:pt idx="125">
                  <c:v>435</c:v>
                </c:pt>
                <c:pt idx="126">
                  <c:v>436</c:v>
                </c:pt>
                <c:pt idx="127">
                  <c:v>437</c:v>
                </c:pt>
                <c:pt idx="128">
                  <c:v>438</c:v>
                </c:pt>
                <c:pt idx="129">
                  <c:v>439</c:v>
                </c:pt>
                <c:pt idx="130">
                  <c:v>440</c:v>
                </c:pt>
                <c:pt idx="131">
                  <c:v>441</c:v>
                </c:pt>
                <c:pt idx="132">
                  <c:v>442</c:v>
                </c:pt>
                <c:pt idx="133">
                  <c:v>443</c:v>
                </c:pt>
                <c:pt idx="134">
                  <c:v>444</c:v>
                </c:pt>
                <c:pt idx="135">
                  <c:v>445</c:v>
                </c:pt>
                <c:pt idx="136">
                  <c:v>446</c:v>
                </c:pt>
                <c:pt idx="137">
                  <c:v>447</c:v>
                </c:pt>
                <c:pt idx="138">
                  <c:v>448</c:v>
                </c:pt>
                <c:pt idx="139">
                  <c:v>449</c:v>
                </c:pt>
                <c:pt idx="140">
                  <c:v>450</c:v>
                </c:pt>
              </c:numCache>
            </c:numRef>
          </c:xVal>
          <c:yVal>
            <c:numRef>
              <c:f>Total!$B$14:$B$154</c:f>
              <c:numCache>
                <c:formatCode>General</c:formatCode>
                <c:ptCount val="141"/>
                <c:pt idx="0">
                  <c:v>0.22565013460780053</c:v>
                </c:pt>
                <c:pt idx="1">
                  <c:v>0.23192624070914961</c:v>
                </c:pt>
                <c:pt idx="2">
                  <c:v>0.23819504197190658</c:v>
                </c:pt>
                <c:pt idx="3">
                  <c:v>0.24439882097540239</c:v>
                </c:pt>
                <c:pt idx="4">
                  <c:v>0.25046277068458167</c:v>
                </c:pt>
                <c:pt idx="5">
                  <c:v>0.25634824082333946</c:v>
                </c:pt>
                <c:pt idx="6">
                  <c:v>0.26205980021553821</c:v>
                </c:pt>
                <c:pt idx="7">
                  <c:v>0.267831814057716</c:v>
                </c:pt>
                <c:pt idx="8">
                  <c:v>0.27400774614354861</c:v>
                </c:pt>
                <c:pt idx="9">
                  <c:v>0.28036471105813804</c:v>
                </c:pt>
                <c:pt idx="10">
                  <c:v>0.28654634794843681</c:v>
                </c:pt>
                <c:pt idx="11">
                  <c:v>0.29248786381747971</c:v>
                </c:pt>
                <c:pt idx="12">
                  <c:v>0.29824581966037839</c:v>
                </c:pt>
                <c:pt idx="13">
                  <c:v>0.30386773142908929</c:v>
                </c:pt>
                <c:pt idx="14">
                  <c:v>0.30938103796981498</c:v>
                </c:pt>
                <c:pt idx="15">
                  <c:v>0.31486770085731408</c:v>
                </c:pt>
                <c:pt idx="16">
                  <c:v>0.32028789237667976</c:v>
                </c:pt>
                <c:pt idx="17">
                  <c:v>0.32562976557498174</c:v>
                </c:pt>
                <c:pt idx="18">
                  <c:v>0.33089483897228444</c:v>
                </c:pt>
                <c:pt idx="19">
                  <c:v>0.33608505281895279</c:v>
                </c:pt>
                <c:pt idx="20">
                  <c:v>0.341199769675329</c:v>
                </c:pt>
                <c:pt idx="21">
                  <c:v>0.3462282201827937</c:v>
                </c:pt>
                <c:pt idx="22">
                  <c:v>0.35115734982398455</c:v>
                </c:pt>
                <c:pt idx="23">
                  <c:v>0.35596043580703957</c:v>
                </c:pt>
                <c:pt idx="24">
                  <c:v>0.36085809183667056</c:v>
                </c:pt>
                <c:pt idx="25">
                  <c:v>0.36562000375992487</c:v>
                </c:pt>
                <c:pt idx="26">
                  <c:v>0.37036140492381037</c:v>
                </c:pt>
                <c:pt idx="27">
                  <c:v>0.37544267573448536</c:v>
                </c:pt>
                <c:pt idx="28">
                  <c:v>0.3806913164259032</c:v>
                </c:pt>
                <c:pt idx="29">
                  <c:v>0.38573110833271829</c:v>
                </c:pt>
                <c:pt idx="30">
                  <c:v>0.39046967679504457</c:v>
                </c:pt>
                <c:pt idx="31">
                  <c:v>0.39479830898742818</c:v>
                </c:pt>
                <c:pt idx="32">
                  <c:v>0.39823673085835776</c:v>
                </c:pt>
                <c:pt idx="33">
                  <c:v>0.40177111887271155</c:v>
                </c:pt>
                <c:pt idx="34">
                  <c:v>0.40350730440735644</c:v>
                </c:pt>
                <c:pt idx="35">
                  <c:v>0.40535317075212357</c:v>
                </c:pt>
                <c:pt idx="36">
                  <c:v>0.4134231355208518</c:v>
                </c:pt>
                <c:pt idx="37">
                  <c:v>0.42431032552122994</c:v>
                </c:pt>
                <c:pt idx="38">
                  <c:v>0.43283282454574962</c:v>
                </c:pt>
                <c:pt idx="39">
                  <c:v>0.43972479894927341</c:v>
                </c:pt>
                <c:pt idx="40">
                  <c:v>0.44675246259019724</c:v>
                </c:pt>
                <c:pt idx="41">
                  <c:v>0.45244907193708217</c:v>
                </c:pt>
                <c:pt idx="42">
                  <c:v>0.45795432896200333</c:v>
                </c:pt>
                <c:pt idx="43">
                  <c:v>0.46316312588388958</c:v>
                </c:pt>
                <c:pt idx="44">
                  <c:v>0.46801134346631307</c:v>
                </c:pt>
                <c:pt idx="45">
                  <c:v>0.47162500323877365</c:v>
                </c:pt>
                <c:pt idx="46">
                  <c:v>0.47480668292240458</c:v>
                </c:pt>
                <c:pt idx="47">
                  <c:v>0.48104722058780891</c:v>
                </c:pt>
                <c:pt idx="48">
                  <c:v>0.48907631155735393</c:v>
                </c:pt>
                <c:pt idx="49">
                  <c:v>0.49651320491975892</c:v>
                </c:pt>
                <c:pt idx="50">
                  <c:v>0.50336931396307372</c:v>
                </c:pt>
                <c:pt idx="51">
                  <c:v>0.50993573565294836</c:v>
                </c:pt>
                <c:pt idx="52">
                  <c:v>0.51518916601437958</c:v>
                </c:pt>
                <c:pt idx="53">
                  <c:v>0.52020165017556008</c:v>
                </c:pt>
                <c:pt idx="54">
                  <c:v>0.52511040819027366</c:v>
                </c:pt>
                <c:pt idx="55">
                  <c:v>0.52992203971625373</c:v>
                </c:pt>
                <c:pt idx="56">
                  <c:v>0.53678980136583831</c:v>
                </c:pt>
                <c:pt idx="57">
                  <c:v>0.54362194940546638</c:v>
                </c:pt>
                <c:pt idx="58">
                  <c:v>0.54937442091395472</c:v>
                </c:pt>
                <c:pt idx="59">
                  <c:v>0.55398329997733009</c:v>
                </c:pt>
                <c:pt idx="60">
                  <c:v>0.55840694865579255</c:v>
                </c:pt>
                <c:pt idx="61">
                  <c:v>0.56270046827979703</c:v>
                </c:pt>
                <c:pt idx="62">
                  <c:v>0.56677111470757591</c:v>
                </c:pt>
                <c:pt idx="63">
                  <c:v>0.57079209118008867</c:v>
                </c:pt>
                <c:pt idx="64">
                  <c:v>0.57594038306561091</c:v>
                </c:pt>
                <c:pt idx="65">
                  <c:v>0.58183350578950288</c:v>
                </c:pt>
                <c:pt idx="66">
                  <c:v>0.58597243224696693</c:v>
                </c:pt>
                <c:pt idx="67">
                  <c:v>0.58928354675506944</c:v>
                </c:pt>
                <c:pt idx="68">
                  <c:v>0.59249842577703737</c:v>
                </c:pt>
                <c:pt idx="69">
                  <c:v>0.59523026629965137</c:v>
                </c:pt>
                <c:pt idx="70">
                  <c:v>0.59619770487935275</c:v>
                </c:pt>
                <c:pt idx="71">
                  <c:v>0.60094570535217007</c:v>
                </c:pt>
                <c:pt idx="72">
                  <c:v>0.60462640700538162</c:v>
                </c:pt>
                <c:pt idx="73">
                  <c:v>0.60777221081370425</c:v>
                </c:pt>
                <c:pt idx="74">
                  <c:v>0.61075500520899373</c:v>
                </c:pt>
                <c:pt idx="75">
                  <c:v>0.61368650678275982</c:v>
                </c:pt>
                <c:pt idx="76">
                  <c:v>0.61648087861725342</c:v>
                </c:pt>
                <c:pt idx="77">
                  <c:v>0.61846144953394389</c:v>
                </c:pt>
                <c:pt idx="78">
                  <c:v>0.62036244993804646</c:v>
                </c:pt>
                <c:pt idx="79">
                  <c:v>0.62199628293033893</c:v>
                </c:pt>
                <c:pt idx="80">
                  <c:v>0.62293162490161924</c:v>
                </c:pt>
                <c:pt idx="81">
                  <c:v>0.61837681595892025</c:v>
                </c:pt>
                <c:pt idx="82">
                  <c:v>0.62546896844258382</c:v>
                </c:pt>
                <c:pt idx="83">
                  <c:v>0.62960307622967304</c:v>
                </c:pt>
                <c:pt idx="84">
                  <c:v>0.63196787732978499</c:v>
                </c:pt>
                <c:pt idx="85">
                  <c:v>0.63386685723254521</c:v>
                </c:pt>
                <c:pt idx="86">
                  <c:v>0.63575551589607593</c:v>
                </c:pt>
                <c:pt idx="87">
                  <c:v>0.63766028639080752</c:v>
                </c:pt>
                <c:pt idx="88">
                  <c:v>0.63865333163792737</c:v>
                </c:pt>
                <c:pt idx="89">
                  <c:v>0.64139633952174924</c:v>
                </c:pt>
                <c:pt idx="90">
                  <c:v>0.64318472328107978</c:v>
                </c:pt>
                <c:pt idx="91">
                  <c:v>0.6449576763501389</c:v>
                </c:pt>
                <c:pt idx="92">
                  <c:v>0.64670454813270983</c:v>
                </c:pt>
                <c:pt idx="93">
                  <c:v>0.64841856563381095</c:v>
                </c:pt>
                <c:pt idx="94">
                  <c:v>0.65009136654061195</c:v>
                </c:pt>
                <c:pt idx="95">
                  <c:v>0.65144153181393194</c:v>
                </c:pt>
                <c:pt idx="96">
                  <c:v>0.65260660630542588</c:v>
                </c:pt>
                <c:pt idx="97">
                  <c:v>0.65370293679886926</c:v>
                </c:pt>
                <c:pt idx="98">
                  <c:v>0.65471374079410583</c:v>
                </c:pt>
                <c:pt idx="99">
                  <c:v>0.65561540649180328</c:v>
                </c:pt>
                <c:pt idx="100">
                  <c:v>0.65676585526534192</c:v>
                </c:pt>
                <c:pt idx="101">
                  <c:v>0.65794961405740504</c:v>
                </c:pt>
                <c:pt idx="102">
                  <c:v>0.65866593219734193</c:v>
                </c:pt>
                <c:pt idx="103">
                  <c:v>0.6587711560213626</c:v>
                </c:pt>
                <c:pt idx="104">
                  <c:v>0.65795679750164804</c:v>
                </c:pt>
                <c:pt idx="105">
                  <c:v>0.65542115103491605</c:v>
                </c:pt>
                <c:pt idx="106">
                  <c:v>0.64940983032020716</c:v>
                </c:pt>
                <c:pt idx="107">
                  <c:v>0.63605673359774784</c:v>
                </c:pt>
                <c:pt idx="108">
                  <c:v>0.60775126596035245</c:v>
                </c:pt>
                <c:pt idx="109">
                  <c:v>0.55604996373775317</c:v>
                </c:pt>
                <c:pt idx="110">
                  <c:v>0.49134653018359864</c:v>
                </c:pt>
                <c:pt idx="111">
                  <c:v>0.4475753375099949</c:v>
                </c:pt>
                <c:pt idx="112">
                  <c:v>0.42967712440864614</c:v>
                </c:pt>
                <c:pt idx="113">
                  <c:v>0.41866285524057573</c:v>
                </c:pt>
                <c:pt idx="114">
                  <c:v>0.40375650989042017</c:v>
                </c:pt>
                <c:pt idx="115">
                  <c:v>0.3838747033338577</c:v>
                </c:pt>
                <c:pt idx="116">
                  <c:v>0.36266961551972876</c:v>
                </c:pt>
                <c:pt idx="117">
                  <c:v>0.34517923771359216</c:v>
                </c:pt>
                <c:pt idx="118">
                  <c:v>0.33470297263339044</c:v>
                </c:pt>
                <c:pt idx="119">
                  <c:v>0.33091426973619764</c:v>
                </c:pt>
                <c:pt idx="120">
                  <c:v>0.33074372471360935</c:v>
                </c:pt>
                <c:pt idx="121">
                  <c:v>0.330410109824399</c:v>
                </c:pt>
                <c:pt idx="122">
                  <c:v>0.32645799666998704</c:v>
                </c:pt>
                <c:pt idx="123">
                  <c:v>0.31383455886067302</c:v>
                </c:pt>
                <c:pt idx="124">
                  <c:v>0.27626235917037434</c:v>
                </c:pt>
                <c:pt idx="125">
                  <c:v>0.17226905375456839</c:v>
                </c:pt>
                <c:pt idx="126">
                  <c:v>2.6404543531217375E-2</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numCache>
            </c:numRef>
          </c:yVal>
          <c:smooth val="0"/>
          <c:extLst>
            <c:ext xmlns:c16="http://schemas.microsoft.com/office/drawing/2014/chart" uri="{C3380CC4-5D6E-409C-BE32-E72D297353CC}">
              <c16:uniqueId val="{00000001-C3A1-487E-8466-4EB0BA85CEAA}"/>
            </c:ext>
          </c:extLst>
        </c:ser>
        <c:dLbls>
          <c:showLegendKey val="0"/>
          <c:showVal val="0"/>
          <c:showCatName val="0"/>
          <c:showSerName val="0"/>
          <c:showPercent val="0"/>
          <c:showBubbleSize val="0"/>
        </c:dLbls>
        <c:axId val="965949103"/>
        <c:axId val="969172671"/>
      </c:scatterChart>
      <c:valAx>
        <c:axId val="965949103"/>
        <c:scaling>
          <c:orientation val="minMax"/>
          <c:max val="440"/>
          <c:min val="3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172671"/>
        <c:crosses val="autoZero"/>
        <c:crossBetween val="midCat"/>
      </c:valAx>
      <c:valAx>
        <c:axId val="969172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9491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Telescope!$A$4:$A$744</c:f>
              <c:numCache>
                <c:formatCode>General</c:formatCode>
                <c:ptCount val="741"/>
                <c:pt idx="0">
                  <c:v>310</c:v>
                </c:pt>
                <c:pt idx="1">
                  <c:v>311</c:v>
                </c:pt>
                <c:pt idx="2">
                  <c:v>312</c:v>
                </c:pt>
                <c:pt idx="3">
                  <c:v>313</c:v>
                </c:pt>
                <c:pt idx="4">
                  <c:v>314</c:v>
                </c:pt>
                <c:pt idx="5">
                  <c:v>315</c:v>
                </c:pt>
                <c:pt idx="6">
                  <c:v>316</c:v>
                </c:pt>
                <c:pt idx="7">
                  <c:v>317</c:v>
                </c:pt>
                <c:pt idx="8">
                  <c:v>318</c:v>
                </c:pt>
                <c:pt idx="9">
                  <c:v>319</c:v>
                </c:pt>
                <c:pt idx="10">
                  <c:v>320</c:v>
                </c:pt>
                <c:pt idx="11">
                  <c:v>321</c:v>
                </c:pt>
                <c:pt idx="12">
                  <c:v>322</c:v>
                </c:pt>
                <c:pt idx="13">
                  <c:v>323</c:v>
                </c:pt>
                <c:pt idx="14">
                  <c:v>324</c:v>
                </c:pt>
                <c:pt idx="15">
                  <c:v>325</c:v>
                </c:pt>
                <c:pt idx="16">
                  <c:v>326</c:v>
                </c:pt>
                <c:pt idx="17">
                  <c:v>327</c:v>
                </c:pt>
                <c:pt idx="18">
                  <c:v>328</c:v>
                </c:pt>
                <c:pt idx="19">
                  <c:v>329</c:v>
                </c:pt>
                <c:pt idx="20">
                  <c:v>330</c:v>
                </c:pt>
                <c:pt idx="21">
                  <c:v>331</c:v>
                </c:pt>
                <c:pt idx="22">
                  <c:v>332</c:v>
                </c:pt>
                <c:pt idx="23">
                  <c:v>333</c:v>
                </c:pt>
                <c:pt idx="24">
                  <c:v>334</c:v>
                </c:pt>
                <c:pt idx="25">
                  <c:v>335</c:v>
                </c:pt>
                <c:pt idx="26">
                  <c:v>336</c:v>
                </c:pt>
                <c:pt idx="27">
                  <c:v>337</c:v>
                </c:pt>
                <c:pt idx="28">
                  <c:v>338</c:v>
                </c:pt>
                <c:pt idx="29">
                  <c:v>339</c:v>
                </c:pt>
                <c:pt idx="30">
                  <c:v>340</c:v>
                </c:pt>
                <c:pt idx="31">
                  <c:v>341</c:v>
                </c:pt>
                <c:pt idx="32">
                  <c:v>342</c:v>
                </c:pt>
                <c:pt idx="33">
                  <c:v>343</c:v>
                </c:pt>
                <c:pt idx="34">
                  <c:v>344</c:v>
                </c:pt>
                <c:pt idx="35">
                  <c:v>345</c:v>
                </c:pt>
                <c:pt idx="36">
                  <c:v>346</c:v>
                </c:pt>
                <c:pt idx="37">
                  <c:v>347</c:v>
                </c:pt>
                <c:pt idx="38">
                  <c:v>348</c:v>
                </c:pt>
                <c:pt idx="39">
                  <c:v>349</c:v>
                </c:pt>
                <c:pt idx="40">
                  <c:v>350</c:v>
                </c:pt>
                <c:pt idx="41">
                  <c:v>351</c:v>
                </c:pt>
                <c:pt idx="42">
                  <c:v>352</c:v>
                </c:pt>
                <c:pt idx="43">
                  <c:v>353</c:v>
                </c:pt>
                <c:pt idx="44">
                  <c:v>354</c:v>
                </c:pt>
                <c:pt idx="45">
                  <c:v>355</c:v>
                </c:pt>
                <c:pt idx="46">
                  <c:v>356</c:v>
                </c:pt>
                <c:pt idx="47">
                  <c:v>357</c:v>
                </c:pt>
                <c:pt idx="48">
                  <c:v>358</c:v>
                </c:pt>
                <c:pt idx="49">
                  <c:v>359</c:v>
                </c:pt>
                <c:pt idx="50">
                  <c:v>360</c:v>
                </c:pt>
                <c:pt idx="51">
                  <c:v>361</c:v>
                </c:pt>
                <c:pt idx="52">
                  <c:v>362</c:v>
                </c:pt>
                <c:pt idx="53">
                  <c:v>363</c:v>
                </c:pt>
                <c:pt idx="54">
                  <c:v>364</c:v>
                </c:pt>
                <c:pt idx="55">
                  <c:v>365</c:v>
                </c:pt>
                <c:pt idx="56">
                  <c:v>366</c:v>
                </c:pt>
                <c:pt idx="57">
                  <c:v>367</c:v>
                </c:pt>
                <c:pt idx="58">
                  <c:v>368</c:v>
                </c:pt>
                <c:pt idx="59">
                  <c:v>369</c:v>
                </c:pt>
                <c:pt idx="60">
                  <c:v>370</c:v>
                </c:pt>
                <c:pt idx="61">
                  <c:v>371</c:v>
                </c:pt>
                <c:pt idx="62">
                  <c:v>372</c:v>
                </c:pt>
                <c:pt idx="63">
                  <c:v>373</c:v>
                </c:pt>
                <c:pt idx="64">
                  <c:v>374</c:v>
                </c:pt>
                <c:pt idx="65">
                  <c:v>375</c:v>
                </c:pt>
                <c:pt idx="66">
                  <c:v>376</c:v>
                </c:pt>
                <c:pt idx="67">
                  <c:v>377</c:v>
                </c:pt>
                <c:pt idx="68">
                  <c:v>378</c:v>
                </c:pt>
                <c:pt idx="69">
                  <c:v>379</c:v>
                </c:pt>
                <c:pt idx="70">
                  <c:v>380</c:v>
                </c:pt>
                <c:pt idx="71">
                  <c:v>381</c:v>
                </c:pt>
                <c:pt idx="72">
                  <c:v>382</c:v>
                </c:pt>
                <c:pt idx="73">
                  <c:v>383</c:v>
                </c:pt>
                <c:pt idx="74">
                  <c:v>384</c:v>
                </c:pt>
                <c:pt idx="75">
                  <c:v>385</c:v>
                </c:pt>
                <c:pt idx="76">
                  <c:v>386</c:v>
                </c:pt>
                <c:pt idx="77">
                  <c:v>387</c:v>
                </c:pt>
                <c:pt idx="78">
                  <c:v>388</c:v>
                </c:pt>
                <c:pt idx="79">
                  <c:v>389</c:v>
                </c:pt>
                <c:pt idx="80">
                  <c:v>390</c:v>
                </c:pt>
                <c:pt idx="81">
                  <c:v>391</c:v>
                </c:pt>
                <c:pt idx="82">
                  <c:v>392</c:v>
                </c:pt>
                <c:pt idx="83">
                  <c:v>393</c:v>
                </c:pt>
                <c:pt idx="84">
                  <c:v>394</c:v>
                </c:pt>
                <c:pt idx="85">
                  <c:v>395</c:v>
                </c:pt>
                <c:pt idx="86">
                  <c:v>396</c:v>
                </c:pt>
                <c:pt idx="87">
                  <c:v>397</c:v>
                </c:pt>
                <c:pt idx="88">
                  <c:v>398</c:v>
                </c:pt>
                <c:pt idx="89">
                  <c:v>399</c:v>
                </c:pt>
                <c:pt idx="90">
                  <c:v>400</c:v>
                </c:pt>
                <c:pt idx="91">
                  <c:v>401</c:v>
                </c:pt>
                <c:pt idx="92">
                  <c:v>402</c:v>
                </c:pt>
                <c:pt idx="93">
                  <c:v>403</c:v>
                </c:pt>
                <c:pt idx="94">
                  <c:v>404</c:v>
                </c:pt>
                <c:pt idx="95">
                  <c:v>405</c:v>
                </c:pt>
                <c:pt idx="96">
                  <c:v>406</c:v>
                </c:pt>
                <c:pt idx="97">
                  <c:v>407</c:v>
                </c:pt>
                <c:pt idx="98">
                  <c:v>408</c:v>
                </c:pt>
                <c:pt idx="99">
                  <c:v>409</c:v>
                </c:pt>
                <c:pt idx="100">
                  <c:v>410</c:v>
                </c:pt>
                <c:pt idx="101">
                  <c:v>411</c:v>
                </c:pt>
                <c:pt idx="102">
                  <c:v>412</c:v>
                </c:pt>
                <c:pt idx="103">
                  <c:v>413</c:v>
                </c:pt>
                <c:pt idx="104">
                  <c:v>414</c:v>
                </c:pt>
                <c:pt idx="105">
                  <c:v>415</c:v>
                </c:pt>
                <c:pt idx="106">
                  <c:v>416</c:v>
                </c:pt>
                <c:pt idx="107">
                  <c:v>417</c:v>
                </c:pt>
                <c:pt idx="108">
                  <c:v>418</c:v>
                </c:pt>
                <c:pt idx="109">
                  <c:v>419</c:v>
                </c:pt>
                <c:pt idx="110">
                  <c:v>420</c:v>
                </c:pt>
                <c:pt idx="111">
                  <c:v>421</c:v>
                </c:pt>
                <c:pt idx="112">
                  <c:v>422</c:v>
                </c:pt>
                <c:pt idx="113">
                  <c:v>423</c:v>
                </c:pt>
                <c:pt idx="114">
                  <c:v>424</c:v>
                </c:pt>
                <c:pt idx="115">
                  <c:v>425</c:v>
                </c:pt>
                <c:pt idx="116">
                  <c:v>426</c:v>
                </c:pt>
                <c:pt idx="117">
                  <c:v>427</c:v>
                </c:pt>
                <c:pt idx="118">
                  <c:v>428</c:v>
                </c:pt>
                <c:pt idx="119">
                  <c:v>429</c:v>
                </c:pt>
                <c:pt idx="120">
                  <c:v>430</c:v>
                </c:pt>
                <c:pt idx="121">
                  <c:v>431</c:v>
                </c:pt>
                <c:pt idx="122">
                  <c:v>432</c:v>
                </c:pt>
                <c:pt idx="123">
                  <c:v>433</c:v>
                </c:pt>
                <c:pt idx="124">
                  <c:v>434</c:v>
                </c:pt>
                <c:pt idx="125">
                  <c:v>435</c:v>
                </c:pt>
                <c:pt idx="126">
                  <c:v>436</c:v>
                </c:pt>
                <c:pt idx="127">
                  <c:v>437</c:v>
                </c:pt>
                <c:pt idx="128">
                  <c:v>438</c:v>
                </c:pt>
                <c:pt idx="129">
                  <c:v>439</c:v>
                </c:pt>
                <c:pt idx="130">
                  <c:v>440</c:v>
                </c:pt>
                <c:pt idx="131">
                  <c:v>441</c:v>
                </c:pt>
                <c:pt idx="132">
                  <c:v>442</c:v>
                </c:pt>
                <c:pt idx="133">
                  <c:v>443</c:v>
                </c:pt>
                <c:pt idx="134">
                  <c:v>444</c:v>
                </c:pt>
                <c:pt idx="135">
                  <c:v>445</c:v>
                </c:pt>
                <c:pt idx="136">
                  <c:v>446</c:v>
                </c:pt>
                <c:pt idx="137">
                  <c:v>447</c:v>
                </c:pt>
                <c:pt idx="138">
                  <c:v>448</c:v>
                </c:pt>
                <c:pt idx="139">
                  <c:v>449</c:v>
                </c:pt>
                <c:pt idx="140">
                  <c:v>450</c:v>
                </c:pt>
                <c:pt idx="141">
                  <c:v>451</c:v>
                </c:pt>
                <c:pt idx="142">
                  <c:v>452</c:v>
                </c:pt>
                <c:pt idx="143">
                  <c:v>453</c:v>
                </c:pt>
                <c:pt idx="144">
                  <c:v>454</c:v>
                </c:pt>
                <c:pt idx="145">
                  <c:v>455</c:v>
                </c:pt>
                <c:pt idx="146">
                  <c:v>456</c:v>
                </c:pt>
                <c:pt idx="147">
                  <c:v>457</c:v>
                </c:pt>
                <c:pt idx="148">
                  <c:v>458</c:v>
                </c:pt>
                <c:pt idx="149">
                  <c:v>459</c:v>
                </c:pt>
                <c:pt idx="150">
                  <c:v>460</c:v>
                </c:pt>
                <c:pt idx="151">
                  <c:v>461</c:v>
                </c:pt>
                <c:pt idx="152">
                  <c:v>462</c:v>
                </c:pt>
                <c:pt idx="153">
                  <c:v>463</c:v>
                </c:pt>
                <c:pt idx="154">
                  <c:v>464</c:v>
                </c:pt>
                <c:pt idx="155">
                  <c:v>465</c:v>
                </c:pt>
                <c:pt idx="156">
                  <c:v>466</c:v>
                </c:pt>
                <c:pt idx="157">
                  <c:v>467</c:v>
                </c:pt>
                <c:pt idx="158">
                  <c:v>468</c:v>
                </c:pt>
                <c:pt idx="159">
                  <c:v>469</c:v>
                </c:pt>
                <c:pt idx="160">
                  <c:v>470</c:v>
                </c:pt>
                <c:pt idx="161">
                  <c:v>471</c:v>
                </c:pt>
                <c:pt idx="162">
                  <c:v>472</c:v>
                </c:pt>
                <c:pt idx="163">
                  <c:v>473</c:v>
                </c:pt>
                <c:pt idx="164">
                  <c:v>474</c:v>
                </c:pt>
                <c:pt idx="165">
                  <c:v>475</c:v>
                </c:pt>
                <c:pt idx="166">
                  <c:v>476</c:v>
                </c:pt>
                <c:pt idx="167">
                  <c:v>477</c:v>
                </c:pt>
                <c:pt idx="168">
                  <c:v>478</c:v>
                </c:pt>
                <c:pt idx="169">
                  <c:v>479</c:v>
                </c:pt>
                <c:pt idx="170">
                  <c:v>480</c:v>
                </c:pt>
                <c:pt idx="171">
                  <c:v>481</c:v>
                </c:pt>
                <c:pt idx="172">
                  <c:v>482</c:v>
                </c:pt>
                <c:pt idx="173">
                  <c:v>483</c:v>
                </c:pt>
                <c:pt idx="174">
                  <c:v>484</c:v>
                </c:pt>
                <c:pt idx="175">
                  <c:v>485</c:v>
                </c:pt>
                <c:pt idx="176">
                  <c:v>486</c:v>
                </c:pt>
                <c:pt idx="177">
                  <c:v>487</c:v>
                </c:pt>
                <c:pt idx="178">
                  <c:v>488</c:v>
                </c:pt>
                <c:pt idx="179">
                  <c:v>489</c:v>
                </c:pt>
                <c:pt idx="180">
                  <c:v>490</c:v>
                </c:pt>
                <c:pt idx="181">
                  <c:v>491</c:v>
                </c:pt>
                <c:pt idx="182">
                  <c:v>492</c:v>
                </c:pt>
                <c:pt idx="183">
                  <c:v>493</c:v>
                </c:pt>
                <c:pt idx="184">
                  <c:v>494</c:v>
                </c:pt>
                <c:pt idx="185">
                  <c:v>495</c:v>
                </c:pt>
                <c:pt idx="186">
                  <c:v>496</c:v>
                </c:pt>
                <c:pt idx="187">
                  <c:v>497</c:v>
                </c:pt>
                <c:pt idx="188">
                  <c:v>498</c:v>
                </c:pt>
                <c:pt idx="189">
                  <c:v>499</c:v>
                </c:pt>
                <c:pt idx="190">
                  <c:v>500</c:v>
                </c:pt>
                <c:pt idx="191">
                  <c:v>501</c:v>
                </c:pt>
                <c:pt idx="192">
                  <c:v>502</c:v>
                </c:pt>
                <c:pt idx="193">
                  <c:v>503</c:v>
                </c:pt>
                <c:pt idx="194">
                  <c:v>504</c:v>
                </c:pt>
                <c:pt idx="195">
                  <c:v>505</c:v>
                </c:pt>
                <c:pt idx="196">
                  <c:v>506</c:v>
                </c:pt>
                <c:pt idx="197">
                  <c:v>507</c:v>
                </c:pt>
                <c:pt idx="198">
                  <c:v>508</c:v>
                </c:pt>
                <c:pt idx="199">
                  <c:v>509</c:v>
                </c:pt>
                <c:pt idx="200">
                  <c:v>510</c:v>
                </c:pt>
                <c:pt idx="201">
                  <c:v>511</c:v>
                </c:pt>
                <c:pt idx="202">
                  <c:v>512</c:v>
                </c:pt>
                <c:pt idx="203">
                  <c:v>513</c:v>
                </c:pt>
                <c:pt idx="204">
                  <c:v>514</c:v>
                </c:pt>
                <c:pt idx="205">
                  <c:v>515</c:v>
                </c:pt>
                <c:pt idx="206">
                  <c:v>516</c:v>
                </c:pt>
                <c:pt idx="207">
                  <c:v>517</c:v>
                </c:pt>
                <c:pt idx="208">
                  <c:v>518</c:v>
                </c:pt>
                <c:pt idx="209">
                  <c:v>519</c:v>
                </c:pt>
                <c:pt idx="210">
                  <c:v>520</c:v>
                </c:pt>
                <c:pt idx="211">
                  <c:v>521</c:v>
                </c:pt>
                <c:pt idx="212">
                  <c:v>522</c:v>
                </c:pt>
                <c:pt idx="213">
                  <c:v>523</c:v>
                </c:pt>
                <c:pt idx="214">
                  <c:v>524</c:v>
                </c:pt>
                <c:pt idx="215">
                  <c:v>525</c:v>
                </c:pt>
                <c:pt idx="216">
                  <c:v>526</c:v>
                </c:pt>
                <c:pt idx="217">
                  <c:v>527</c:v>
                </c:pt>
                <c:pt idx="218">
                  <c:v>528</c:v>
                </c:pt>
                <c:pt idx="219">
                  <c:v>529</c:v>
                </c:pt>
                <c:pt idx="220">
                  <c:v>530</c:v>
                </c:pt>
                <c:pt idx="221">
                  <c:v>531</c:v>
                </c:pt>
                <c:pt idx="222">
                  <c:v>532</c:v>
                </c:pt>
                <c:pt idx="223">
                  <c:v>533</c:v>
                </c:pt>
                <c:pt idx="224">
                  <c:v>534</c:v>
                </c:pt>
                <c:pt idx="225">
                  <c:v>535</c:v>
                </c:pt>
                <c:pt idx="226">
                  <c:v>536</c:v>
                </c:pt>
                <c:pt idx="227">
                  <c:v>537</c:v>
                </c:pt>
                <c:pt idx="228">
                  <c:v>538</c:v>
                </c:pt>
                <c:pt idx="229">
                  <c:v>539</c:v>
                </c:pt>
                <c:pt idx="230">
                  <c:v>540</c:v>
                </c:pt>
                <c:pt idx="231">
                  <c:v>541</c:v>
                </c:pt>
                <c:pt idx="232">
                  <c:v>542</c:v>
                </c:pt>
                <c:pt idx="233">
                  <c:v>543</c:v>
                </c:pt>
                <c:pt idx="234">
                  <c:v>544</c:v>
                </c:pt>
                <c:pt idx="235">
                  <c:v>545</c:v>
                </c:pt>
                <c:pt idx="236">
                  <c:v>546</c:v>
                </c:pt>
                <c:pt idx="237">
                  <c:v>547</c:v>
                </c:pt>
                <c:pt idx="238">
                  <c:v>548</c:v>
                </c:pt>
                <c:pt idx="239">
                  <c:v>549</c:v>
                </c:pt>
                <c:pt idx="240">
                  <c:v>550</c:v>
                </c:pt>
                <c:pt idx="241">
                  <c:v>551</c:v>
                </c:pt>
                <c:pt idx="242">
                  <c:v>552</c:v>
                </c:pt>
                <c:pt idx="243">
                  <c:v>553</c:v>
                </c:pt>
                <c:pt idx="244">
                  <c:v>554</c:v>
                </c:pt>
                <c:pt idx="245">
                  <c:v>555</c:v>
                </c:pt>
                <c:pt idx="246">
                  <c:v>556</c:v>
                </c:pt>
                <c:pt idx="247">
                  <c:v>557</c:v>
                </c:pt>
                <c:pt idx="248">
                  <c:v>558</c:v>
                </c:pt>
                <c:pt idx="249">
                  <c:v>559</c:v>
                </c:pt>
                <c:pt idx="250">
                  <c:v>560</c:v>
                </c:pt>
                <c:pt idx="251">
                  <c:v>561</c:v>
                </c:pt>
                <c:pt idx="252">
                  <c:v>562</c:v>
                </c:pt>
                <c:pt idx="253">
                  <c:v>563</c:v>
                </c:pt>
                <c:pt idx="254">
                  <c:v>564</c:v>
                </c:pt>
                <c:pt idx="255">
                  <c:v>565</c:v>
                </c:pt>
                <c:pt idx="256">
                  <c:v>566</c:v>
                </c:pt>
                <c:pt idx="257">
                  <c:v>567</c:v>
                </c:pt>
                <c:pt idx="258">
                  <c:v>568</c:v>
                </c:pt>
                <c:pt idx="259">
                  <c:v>569</c:v>
                </c:pt>
                <c:pt idx="260">
                  <c:v>570</c:v>
                </c:pt>
                <c:pt idx="261">
                  <c:v>571</c:v>
                </c:pt>
                <c:pt idx="262">
                  <c:v>572</c:v>
                </c:pt>
                <c:pt idx="263">
                  <c:v>573</c:v>
                </c:pt>
                <c:pt idx="264">
                  <c:v>574</c:v>
                </c:pt>
                <c:pt idx="265">
                  <c:v>575</c:v>
                </c:pt>
                <c:pt idx="266">
                  <c:v>576</c:v>
                </c:pt>
                <c:pt idx="267">
                  <c:v>577</c:v>
                </c:pt>
                <c:pt idx="268">
                  <c:v>578</c:v>
                </c:pt>
                <c:pt idx="269">
                  <c:v>579</c:v>
                </c:pt>
                <c:pt idx="270">
                  <c:v>580</c:v>
                </c:pt>
                <c:pt idx="271">
                  <c:v>581</c:v>
                </c:pt>
                <c:pt idx="272">
                  <c:v>582</c:v>
                </c:pt>
                <c:pt idx="273">
                  <c:v>583</c:v>
                </c:pt>
                <c:pt idx="274">
                  <c:v>584</c:v>
                </c:pt>
                <c:pt idx="275">
                  <c:v>585</c:v>
                </c:pt>
                <c:pt idx="276">
                  <c:v>586</c:v>
                </c:pt>
                <c:pt idx="277">
                  <c:v>587</c:v>
                </c:pt>
                <c:pt idx="278">
                  <c:v>588</c:v>
                </c:pt>
                <c:pt idx="279">
                  <c:v>589</c:v>
                </c:pt>
                <c:pt idx="280">
                  <c:v>590</c:v>
                </c:pt>
                <c:pt idx="281">
                  <c:v>591</c:v>
                </c:pt>
                <c:pt idx="282">
                  <c:v>592</c:v>
                </c:pt>
                <c:pt idx="283">
                  <c:v>593</c:v>
                </c:pt>
                <c:pt idx="284">
                  <c:v>594</c:v>
                </c:pt>
                <c:pt idx="285">
                  <c:v>595</c:v>
                </c:pt>
                <c:pt idx="286">
                  <c:v>596</c:v>
                </c:pt>
                <c:pt idx="287">
                  <c:v>597</c:v>
                </c:pt>
                <c:pt idx="288">
                  <c:v>598</c:v>
                </c:pt>
                <c:pt idx="289">
                  <c:v>599</c:v>
                </c:pt>
                <c:pt idx="290">
                  <c:v>600</c:v>
                </c:pt>
                <c:pt idx="291">
                  <c:v>601</c:v>
                </c:pt>
                <c:pt idx="292">
                  <c:v>602</c:v>
                </c:pt>
                <c:pt idx="293">
                  <c:v>603</c:v>
                </c:pt>
                <c:pt idx="294">
                  <c:v>604</c:v>
                </c:pt>
                <c:pt idx="295">
                  <c:v>605</c:v>
                </c:pt>
                <c:pt idx="296">
                  <c:v>606</c:v>
                </c:pt>
                <c:pt idx="297">
                  <c:v>607</c:v>
                </c:pt>
                <c:pt idx="298">
                  <c:v>608</c:v>
                </c:pt>
                <c:pt idx="299">
                  <c:v>609</c:v>
                </c:pt>
                <c:pt idx="300">
                  <c:v>610</c:v>
                </c:pt>
                <c:pt idx="301">
                  <c:v>611</c:v>
                </c:pt>
                <c:pt idx="302">
                  <c:v>612</c:v>
                </c:pt>
                <c:pt idx="303">
                  <c:v>613</c:v>
                </c:pt>
                <c:pt idx="304">
                  <c:v>614</c:v>
                </c:pt>
                <c:pt idx="305">
                  <c:v>615</c:v>
                </c:pt>
                <c:pt idx="306">
                  <c:v>616</c:v>
                </c:pt>
                <c:pt idx="307">
                  <c:v>617</c:v>
                </c:pt>
                <c:pt idx="308">
                  <c:v>618</c:v>
                </c:pt>
                <c:pt idx="309">
                  <c:v>619</c:v>
                </c:pt>
                <c:pt idx="310">
                  <c:v>620</c:v>
                </c:pt>
                <c:pt idx="311">
                  <c:v>621</c:v>
                </c:pt>
                <c:pt idx="312">
                  <c:v>622</c:v>
                </c:pt>
                <c:pt idx="313">
                  <c:v>623</c:v>
                </c:pt>
                <c:pt idx="314">
                  <c:v>624</c:v>
                </c:pt>
                <c:pt idx="315">
                  <c:v>625</c:v>
                </c:pt>
                <c:pt idx="316">
                  <c:v>626</c:v>
                </c:pt>
                <c:pt idx="317">
                  <c:v>627</c:v>
                </c:pt>
                <c:pt idx="318">
                  <c:v>628</c:v>
                </c:pt>
                <c:pt idx="319">
                  <c:v>629</c:v>
                </c:pt>
                <c:pt idx="320">
                  <c:v>630</c:v>
                </c:pt>
                <c:pt idx="321">
                  <c:v>631</c:v>
                </c:pt>
                <c:pt idx="322">
                  <c:v>632</c:v>
                </c:pt>
                <c:pt idx="323">
                  <c:v>633</c:v>
                </c:pt>
                <c:pt idx="324">
                  <c:v>634</c:v>
                </c:pt>
                <c:pt idx="325">
                  <c:v>635</c:v>
                </c:pt>
                <c:pt idx="326">
                  <c:v>636</c:v>
                </c:pt>
                <c:pt idx="327">
                  <c:v>637</c:v>
                </c:pt>
                <c:pt idx="328">
                  <c:v>638</c:v>
                </c:pt>
                <c:pt idx="329">
                  <c:v>639</c:v>
                </c:pt>
                <c:pt idx="330">
                  <c:v>640</c:v>
                </c:pt>
                <c:pt idx="331">
                  <c:v>641</c:v>
                </c:pt>
                <c:pt idx="332">
                  <c:v>642</c:v>
                </c:pt>
                <c:pt idx="333">
                  <c:v>643</c:v>
                </c:pt>
                <c:pt idx="334">
                  <c:v>644</c:v>
                </c:pt>
                <c:pt idx="335">
                  <c:v>645</c:v>
                </c:pt>
                <c:pt idx="336">
                  <c:v>646</c:v>
                </c:pt>
                <c:pt idx="337">
                  <c:v>647</c:v>
                </c:pt>
                <c:pt idx="338">
                  <c:v>648</c:v>
                </c:pt>
                <c:pt idx="339">
                  <c:v>649</c:v>
                </c:pt>
                <c:pt idx="340">
                  <c:v>650</c:v>
                </c:pt>
                <c:pt idx="341">
                  <c:v>651</c:v>
                </c:pt>
                <c:pt idx="342">
                  <c:v>652</c:v>
                </c:pt>
                <c:pt idx="343">
                  <c:v>653</c:v>
                </c:pt>
                <c:pt idx="344">
                  <c:v>654</c:v>
                </c:pt>
                <c:pt idx="345">
                  <c:v>655</c:v>
                </c:pt>
                <c:pt idx="346">
                  <c:v>656</c:v>
                </c:pt>
                <c:pt idx="347">
                  <c:v>657</c:v>
                </c:pt>
                <c:pt idx="348">
                  <c:v>658</c:v>
                </c:pt>
                <c:pt idx="349">
                  <c:v>659</c:v>
                </c:pt>
                <c:pt idx="350">
                  <c:v>660</c:v>
                </c:pt>
                <c:pt idx="351">
                  <c:v>661</c:v>
                </c:pt>
                <c:pt idx="352">
                  <c:v>662</c:v>
                </c:pt>
                <c:pt idx="353">
                  <c:v>663</c:v>
                </c:pt>
                <c:pt idx="354">
                  <c:v>664</c:v>
                </c:pt>
                <c:pt idx="355">
                  <c:v>665</c:v>
                </c:pt>
                <c:pt idx="356">
                  <c:v>666</c:v>
                </c:pt>
                <c:pt idx="357">
                  <c:v>667</c:v>
                </c:pt>
                <c:pt idx="358">
                  <c:v>668</c:v>
                </c:pt>
                <c:pt idx="359">
                  <c:v>669</c:v>
                </c:pt>
                <c:pt idx="360">
                  <c:v>670</c:v>
                </c:pt>
                <c:pt idx="361">
                  <c:v>671</c:v>
                </c:pt>
                <c:pt idx="362">
                  <c:v>672</c:v>
                </c:pt>
                <c:pt idx="363">
                  <c:v>673</c:v>
                </c:pt>
                <c:pt idx="364">
                  <c:v>674</c:v>
                </c:pt>
                <c:pt idx="365">
                  <c:v>675</c:v>
                </c:pt>
                <c:pt idx="366">
                  <c:v>676</c:v>
                </c:pt>
                <c:pt idx="367">
                  <c:v>677</c:v>
                </c:pt>
                <c:pt idx="368">
                  <c:v>678</c:v>
                </c:pt>
                <c:pt idx="369">
                  <c:v>679</c:v>
                </c:pt>
                <c:pt idx="370">
                  <c:v>680</c:v>
                </c:pt>
                <c:pt idx="371">
                  <c:v>681</c:v>
                </c:pt>
                <c:pt idx="372">
                  <c:v>682</c:v>
                </c:pt>
                <c:pt idx="373">
                  <c:v>683</c:v>
                </c:pt>
                <c:pt idx="374">
                  <c:v>684</c:v>
                </c:pt>
                <c:pt idx="375">
                  <c:v>685</c:v>
                </c:pt>
                <c:pt idx="376">
                  <c:v>686</c:v>
                </c:pt>
                <c:pt idx="377">
                  <c:v>687</c:v>
                </c:pt>
                <c:pt idx="378">
                  <c:v>688</c:v>
                </c:pt>
                <c:pt idx="379">
                  <c:v>689</c:v>
                </c:pt>
                <c:pt idx="380">
                  <c:v>690</c:v>
                </c:pt>
                <c:pt idx="381">
                  <c:v>691</c:v>
                </c:pt>
                <c:pt idx="382">
                  <c:v>692</c:v>
                </c:pt>
                <c:pt idx="383">
                  <c:v>693</c:v>
                </c:pt>
                <c:pt idx="384">
                  <c:v>694</c:v>
                </c:pt>
                <c:pt idx="385">
                  <c:v>695</c:v>
                </c:pt>
                <c:pt idx="386">
                  <c:v>696</c:v>
                </c:pt>
                <c:pt idx="387">
                  <c:v>697</c:v>
                </c:pt>
                <c:pt idx="388">
                  <c:v>698</c:v>
                </c:pt>
                <c:pt idx="389">
                  <c:v>699</c:v>
                </c:pt>
                <c:pt idx="390">
                  <c:v>700</c:v>
                </c:pt>
                <c:pt idx="391">
                  <c:v>701</c:v>
                </c:pt>
                <c:pt idx="392">
                  <c:v>702</c:v>
                </c:pt>
                <c:pt idx="393">
                  <c:v>703</c:v>
                </c:pt>
                <c:pt idx="394">
                  <c:v>704</c:v>
                </c:pt>
                <c:pt idx="395">
                  <c:v>705</c:v>
                </c:pt>
                <c:pt idx="396">
                  <c:v>706</c:v>
                </c:pt>
                <c:pt idx="397">
                  <c:v>707</c:v>
                </c:pt>
                <c:pt idx="398">
                  <c:v>708</c:v>
                </c:pt>
                <c:pt idx="399">
                  <c:v>709</c:v>
                </c:pt>
                <c:pt idx="400">
                  <c:v>710</c:v>
                </c:pt>
                <c:pt idx="401">
                  <c:v>711</c:v>
                </c:pt>
                <c:pt idx="402">
                  <c:v>712</c:v>
                </c:pt>
                <c:pt idx="403">
                  <c:v>713</c:v>
                </c:pt>
                <c:pt idx="404">
                  <c:v>714</c:v>
                </c:pt>
                <c:pt idx="405">
                  <c:v>715</c:v>
                </c:pt>
                <c:pt idx="406">
                  <c:v>716</c:v>
                </c:pt>
                <c:pt idx="407">
                  <c:v>717</c:v>
                </c:pt>
                <c:pt idx="408">
                  <c:v>718</c:v>
                </c:pt>
                <c:pt idx="409">
                  <c:v>719</c:v>
                </c:pt>
                <c:pt idx="410">
                  <c:v>720</c:v>
                </c:pt>
                <c:pt idx="411">
                  <c:v>721</c:v>
                </c:pt>
                <c:pt idx="412">
                  <c:v>722</c:v>
                </c:pt>
                <c:pt idx="413">
                  <c:v>723</c:v>
                </c:pt>
                <c:pt idx="414">
                  <c:v>724</c:v>
                </c:pt>
                <c:pt idx="415">
                  <c:v>725</c:v>
                </c:pt>
                <c:pt idx="416">
                  <c:v>726</c:v>
                </c:pt>
                <c:pt idx="417">
                  <c:v>727</c:v>
                </c:pt>
                <c:pt idx="418">
                  <c:v>728</c:v>
                </c:pt>
                <c:pt idx="419">
                  <c:v>729</c:v>
                </c:pt>
                <c:pt idx="420">
                  <c:v>730</c:v>
                </c:pt>
                <c:pt idx="421">
                  <c:v>731</c:v>
                </c:pt>
                <c:pt idx="422">
                  <c:v>732</c:v>
                </c:pt>
                <c:pt idx="423">
                  <c:v>733</c:v>
                </c:pt>
                <c:pt idx="424">
                  <c:v>734</c:v>
                </c:pt>
                <c:pt idx="425">
                  <c:v>735</c:v>
                </c:pt>
                <c:pt idx="426">
                  <c:v>736</c:v>
                </c:pt>
                <c:pt idx="427">
                  <c:v>737</c:v>
                </c:pt>
                <c:pt idx="428">
                  <c:v>738</c:v>
                </c:pt>
                <c:pt idx="429">
                  <c:v>739</c:v>
                </c:pt>
                <c:pt idx="430">
                  <c:v>740</c:v>
                </c:pt>
                <c:pt idx="431">
                  <c:v>741</c:v>
                </c:pt>
                <c:pt idx="432">
                  <c:v>742</c:v>
                </c:pt>
                <c:pt idx="433">
                  <c:v>743</c:v>
                </c:pt>
                <c:pt idx="434">
                  <c:v>744</c:v>
                </c:pt>
                <c:pt idx="435">
                  <c:v>745</c:v>
                </c:pt>
                <c:pt idx="436">
                  <c:v>746</c:v>
                </c:pt>
                <c:pt idx="437">
                  <c:v>747</c:v>
                </c:pt>
                <c:pt idx="438">
                  <c:v>748</c:v>
                </c:pt>
                <c:pt idx="439">
                  <c:v>749</c:v>
                </c:pt>
                <c:pt idx="440">
                  <c:v>750</c:v>
                </c:pt>
                <c:pt idx="441">
                  <c:v>751</c:v>
                </c:pt>
                <c:pt idx="442">
                  <c:v>752</c:v>
                </c:pt>
                <c:pt idx="443">
                  <c:v>753</c:v>
                </c:pt>
                <c:pt idx="444">
                  <c:v>754</c:v>
                </c:pt>
                <c:pt idx="445">
                  <c:v>755</c:v>
                </c:pt>
                <c:pt idx="446">
                  <c:v>756</c:v>
                </c:pt>
                <c:pt idx="447">
                  <c:v>757</c:v>
                </c:pt>
                <c:pt idx="448">
                  <c:v>758</c:v>
                </c:pt>
                <c:pt idx="449">
                  <c:v>759</c:v>
                </c:pt>
                <c:pt idx="450">
                  <c:v>760</c:v>
                </c:pt>
                <c:pt idx="451">
                  <c:v>761</c:v>
                </c:pt>
                <c:pt idx="452">
                  <c:v>762</c:v>
                </c:pt>
                <c:pt idx="453">
                  <c:v>763</c:v>
                </c:pt>
                <c:pt idx="454">
                  <c:v>764</c:v>
                </c:pt>
                <c:pt idx="455">
                  <c:v>765</c:v>
                </c:pt>
                <c:pt idx="456">
                  <c:v>766</c:v>
                </c:pt>
                <c:pt idx="457">
                  <c:v>767</c:v>
                </c:pt>
                <c:pt idx="458">
                  <c:v>768</c:v>
                </c:pt>
                <c:pt idx="459">
                  <c:v>769</c:v>
                </c:pt>
                <c:pt idx="460">
                  <c:v>770</c:v>
                </c:pt>
                <c:pt idx="461">
                  <c:v>771</c:v>
                </c:pt>
                <c:pt idx="462">
                  <c:v>772</c:v>
                </c:pt>
                <c:pt idx="463">
                  <c:v>773</c:v>
                </c:pt>
                <c:pt idx="464">
                  <c:v>774</c:v>
                </c:pt>
                <c:pt idx="465">
                  <c:v>775</c:v>
                </c:pt>
                <c:pt idx="466">
                  <c:v>776</c:v>
                </c:pt>
                <c:pt idx="467">
                  <c:v>777</c:v>
                </c:pt>
                <c:pt idx="468">
                  <c:v>778</c:v>
                </c:pt>
                <c:pt idx="469">
                  <c:v>779</c:v>
                </c:pt>
                <c:pt idx="470">
                  <c:v>780</c:v>
                </c:pt>
                <c:pt idx="471">
                  <c:v>781</c:v>
                </c:pt>
                <c:pt idx="472">
                  <c:v>782</c:v>
                </c:pt>
                <c:pt idx="473">
                  <c:v>783</c:v>
                </c:pt>
                <c:pt idx="474">
                  <c:v>784</c:v>
                </c:pt>
                <c:pt idx="475">
                  <c:v>785</c:v>
                </c:pt>
                <c:pt idx="476">
                  <c:v>786</c:v>
                </c:pt>
                <c:pt idx="477">
                  <c:v>787</c:v>
                </c:pt>
                <c:pt idx="478">
                  <c:v>788</c:v>
                </c:pt>
                <c:pt idx="479">
                  <c:v>789</c:v>
                </c:pt>
                <c:pt idx="480">
                  <c:v>790</c:v>
                </c:pt>
                <c:pt idx="481">
                  <c:v>791</c:v>
                </c:pt>
                <c:pt idx="482">
                  <c:v>792</c:v>
                </c:pt>
                <c:pt idx="483">
                  <c:v>793</c:v>
                </c:pt>
                <c:pt idx="484">
                  <c:v>794</c:v>
                </c:pt>
                <c:pt idx="485">
                  <c:v>795</c:v>
                </c:pt>
                <c:pt idx="486">
                  <c:v>796</c:v>
                </c:pt>
                <c:pt idx="487">
                  <c:v>797</c:v>
                </c:pt>
                <c:pt idx="488">
                  <c:v>798</c:v>
                </c:pt>
                <c:pt idx="489">
                  <c:v>799</c:v>
                </c:pt>
                <c:pt idx="490">
                  <c:v>800</c:v>
                </c:pt>
                <c:pt idx="491">
                  <c:v>801</c:v>
                </c:pt>
                <c:pt idx="492">
                  <c:v>802</c:v>
                </c:pt>
                <c:pt idx="493">
                  <c:v>803</c:v>
                </c:pt>
                <c:pt idx="494">
                  <c:v>804</c:v>
                </c:pt>
                <c:pt idx="495">
                  <c:v>805</c:v>
                </c:pt>
                <c:pt idx="496">
                  <c:v>806</c:v>
                </c:pt>
                <c:pt idx="497">
                  <c:v>807</c:v>
                </c:pt>
                <c:pt idx="498">
                  <c:v>808</c:v>
                </c:pt>
                <c:pt idx="499">
                  <c:v>809</c:v>
                </c:pt>
                <c:pt idx="500">
                  <c:v>810</c:v>
                </c:pt>
                <c:pt idx="501">
                  <c:v>811</c:v>
                </c:pt>
                <c:pt idx="502">
                  <c:v>812</c:v>
                </c:pt>
                <c:pt idx="503">
                  <c:v>813</c:v>
                </c:pt>
                <c:pt idx="504">
                  <c:v>814</c:v>
                </c:pt>
                <c:pt idx="505">
                  <c:v>815</c:v>
                </c:pt>
                <c:pt idx="506">
                  <c:v>816</c:v>
                </c:pt>
                <c:pt idx="507">
                  <c:v>817</c:v>
                </c:pt>
                <c:pt idx="508">
                  <c:v>818</c:v>
                </c:pt>
                <c:pt idx="509">
                  <c:v>819</c:v>
                </c:pt>
                <c:pt idx="510">
                  <c:v>820</c:v>
                </c:pt>
                <c:pt idx="511">
                  <c:v>821</c:v>
                </c:pt>
                <c:pt idx="512">
                  <c:v>822</c:v>
                </c:pt>
                <c:pt idx="513">
                  <c:v>823</c:v>
                </c:pt>
                <c:pt idx="514">
                  <c:v>824</c:v>
                </c:pt>
                <c:pt idx="515">
                  <c:v>825</c:v>
                </c:pt>
                <c:pt idx="516">
                  <c:v>826</c:v>
                </c:pt>
                <c:pt idx="517">
                  <c:v>827</c:v>
                </c:pt>
                <c:pt idx="518">
                  <c:v>828</c:v>
                </c:pt>
                <c:pt idx="519">
                  <c:v>829</c:v>
                </c:pt>
                <c:pt idx="520">
                  <c:v>830</c:v>
                </c:pt>
                <c:pt idx="521">
                  <c:v>831</c:v>
                </c:pt>
                <c:pt idx="522">
                  <c:v>832</c:v>
                </c:pt>
                <c:pt idx="523">
                  <c:v>833</c:v>
                </c:pt>
                <c:pt idx="524">
                  <c:v>834</c:v>
                </c:pt>
                <c:pt idx="525">
                  <c:v>835</c:v>
                </c:pt>
                <c:pt idx="526">
                  <c:v>836</c:v>
                </c:pt>
                <c:pt idx="527">
                  <c:v>837</c:v>
                </c:pt>
                <c:pt idx="528">
                  <c:v>838</c:v>
                </c:pt>
                <c:pt idx="529">
                  <c:v>839</c:v>
                </c:pt>
                <c:pt idx="530">
                  <c:v>840</c:v>
                </c:pt>
                <c:pt idx="531">
                  <c:v>841</c:v>
                </c:pt>
                <c:pt idx="532">
                  <c:v>842</c:v>
                </c:pt>
                <c:pt idx="533">
                  <c:v>843</c:v>
                </c:pt>
                <c:pt idx="534">
                  <c:v>844</c:v>
                </c:pt>
                <c:pt idx="535">
                  <c:v>845</c:v>
                </c:pt>
                <c:pt idx="536">
                  <c:v>846</c:v>
                </c:pt>
                <c:pt idx="537">
                  <c:v>847</c:v>
                </c:pt>
                <c:pt idx="538">
                  <c:v>848</c:v>
                </c:pt>
                <c:pt idx="539">
                  <c:v>849</c:v>
                </c:pt>
                <c:pt idx="540">
                  <c:v>850</c:v>
                </c:pt>
                <c:pt idx="541">
                  <c:v>851</c:v>
                </c:pt>
                <c:pt idx="542">
                  <c:v>852</c:v>
                </c:pt>
                <c:pt idx="543">
                  <c:v>853</c:v>
                </c:pt>
                <c:pt idx="544">
                  <c:v>854</c:v>
                </c:pt>
                <c:pt idx="545">
                  <c:v>855</c:v>
                </c:pt>
                <c:pt idx="546">
                  <c:v>856</c:v>
                </c:pt>
                <c:pt idx="547">
                  <c:v>857</c:v>
                </c:pt>
                <c:pt idx="548">
                  <c:v>858</c:v>
                </c:pt>
                <c:pt idx="549">
                  <c:v>859</c:v>
                </c:pt>
                <c:pt idx="550">
                  <c:v>860</c:v>
                </c:pt>
                <c:pt idx="551">
                  <c:v>861</c:v>
                </c:pt>
                <c:pt idx="552">
                  <c:v>862</c:v>
                </c:pt>
                <c:pt idx="553">
                  <c:v>863</c:v>
                </c:pt>
                <c:pt idx="554">
                  <c:v>864</c:v>
                </c:pt>
                <c:pt idx="555">
                  <c:v>865</c:v>
                </c:pt>
                <c:pt idx="556">
                  <c:v>866</c:v>
                </c:pt>
                <c:pt idx="557">
                  <c:v>867</c:v>
                </c:pt>
                <c:pt idx="558">
                  <c:v>868</c:v>
                </c:pt>
                <c:pt idx="559">
                  <c:v>869</c:v>
                </c:pt>
                <c:pt idx="560">
                  <c:v>870</c:v>
                </c:pt>
                <c:pt idx="561">
                  <c:v>871</c:v>
                </c:pt>
                <c:pt idx="562">
                  <c:v>872</c:v>
                </c:pt>
                <c:pt idx="563">
                  <c:v>873</c:v>
                </c:pt>
                <c:pt idx="564">
                  <c:v>874</c:v>
                </c:pt>
                <c:pt idx="565">
                  <c:v>875</c:v>
                </c:pt>
                <c:pt idx="566">
                  <c:v>876</c:v>
                </c:pt>
                <c:pt idx="567">
                  <c:v>877</c:v>
                </c:pt>
                <c:pt idx="568">
                  <c:v>878</c:v>
                </c:pt>
                <c:pt idx="569">
                  <c:v>879</c:v>
                </c:pt>
                <c:pt idx="570">
                  <c:v>880</c:v>
                </c:pt>
                <c:pt idx="571">
                  <c:v>881</c:v>
                </c:pt>
                <c:pt idx="572">
                  <c:v>882</c:v>
                </c:pt>
                <c:pt idx="573">
                  <c:v>883</c:v>
                </c:pt>
                <c:pt idx="574">
                  <c:v>884</c:v>
                </c:pt>
                <c:pt idx="575">
                  <c:v>885</c:v>
                </c:pt>
                <c:pt idx="576">
                  <c:v>886</c:v>
                </c:pt>
                <c:pt idx="577">
                  <c:v>887</c:v>
                </c:pt>
                <c:pt idx="578">
                  <c:v>888</c:v>
                </c:pt>
                <c:pt idx="579">
                  <c:v>889</c:v>
                </c:pt>
                <c:pt idx="580">
                  <c:v>890</c:v>
                </c:pt>
                <c:pt idx="581">
                  <c:v>891</c:v>
                </c:pt>
                <c:pt idx="582">
                  <c:v>892</c:v>
                </c:pt>
                <c:pt idx="583">
                  <c:v>893</c:v>
                </c:pt>
                <c:pt idx="584">
                  <c:v>894</c:v>
                </c:pt>
                <c:pt idx="585">
                  <c:v>895</c:v>
                </c:pt>
                <c:pt idx="586">
                  <c:v>896</c:v>
                </c:pt>
                <c:pt idx="587">
                  <c:v>897</c:v>
                </c:pt>
                <c:pt idx="588">
                  <c:v>898</c:v>
                </c:pt>
                <c:pt idx="589">
                  <c:v>899</c:v>
                </c:pt>
                <c:pt idx="590">
                  <c:v>900</c:v>
                </c:pt>
                <c:pt idx="591">
                  <c:v>901</c:v>
                </c:pt>
                <c:pt idx="592">
                  <c:v>902</c:v>
                </c:pt>
                <c:pt idx="593">
                  <c:v>903</c:v>
                </c:pt>
                <c:pt idx="594">
                  <c:v>904</c:v>
                </c:pt>
                <c:pt idx="595">
                  <c:v>905</c:v>
                </c:pt>
                <c:pt idx="596">
                  <c:v>906</c:v>
                </c:pt>
                <c:pt idx="597">
                  <c:v>907</c:v>
                </c:pt>
                <c:pt idx="598">
                  <c:v>908</c:v>
                </c:pt>
                <c:pt idx="599">
                  <c:v>909</c:v>
                </c:pt>
                <c:pt idx="600">
                  <c:v>910</c:v>
                </c:pt>
                <c:pt idx="601">
                  <c:v>911</c:v>
                </c:pt>
                <c:pt idx="602">
                  <c:v>912</c:v>
                </c:pt>
                <c:pt idx="603">
                  <c:v>913</c:v>
                </c:pt>
                <c:pt idx="604">
                  <c:v>914</c:v>
                </c:pt>
                <c:pt idx="605">
                  <c:v>915</c:v>
                </c:pt>
                <c:pt idx="606">
                  <c:v>916</c:v>
                </c:pt>
                <c:pt idx="607">
                  <c:v>917</c:v>
                </c:pt>
                <c:pt idx="608">
                  <c:v>918</c:v>
                </c:pt>
                <c:pt idx="609">
                  <c:v>919</c:v>
                </c:pt>
                <c:pt idx="610">
                  <c:v>920</c:v>
                </c:pt>
                <c:pt idx="611">
                  <c:v>921</c:v>
                </c:pt>
                <c:pt idx="612">
                  <c:v>922</c:v>
                </c:pt>
                <c:pt idx="613">
                  <c:v>923</c:v>
                </c:pt>
                <c:pt idx="614">
                  <c:v>924</c:v>
                </c:pt>
                <c:pt idx="615">
                  <c:v>925</c:v>
                </c:pt>
                <c:pt idx="616">
                  <c:v>926</c:v>
                </c:pt>
                <c:pt idx="617">
                  <c:v>927</c:v>
                </c:pt>
                <c:pt idx="618">
                  <c:v>928</c:v>
                </c:pt>
                <c:pt idx="619">
                  <c:v>929</c:v>
                </c:pt>
                <c:pt idx="620">
                  <c:v>930</c:v>
                </c:pt>
                <c:pt idx="621">
                  <c:v>931</c:v>
                </c:pt>
                <c:pt idx="622">
                  <c:v>932</c:v>
                </c:pt>
                <c:pt idx="623">
                  <c:v>933</c:v>
                </c:pt>
                <c:pt idx="624">
                  <c:v>934</c:v>
                </c:pt>
                <c:pt idx="625">
                  <c:v>935</c:v>
                </c:pt>
                <c:pt idx="626">
                  <c:v>936</c:v>
                </c:pt>
                <c:pt idx="627">
                  <c:v>937</c:v>
                </c:pt>
                <c:pt idx="628">
                  <c:v>938</c:v>
                </c:pt>
                <c:pt idx="629">
                  <c:v>939</c:v>
                </c:pt>
                <c:pt idx="630">
                  <c:v>940</c:v>
                </c:pt>
                <c:pt idx="631">
                  <c:v>941</c:v>
                </c:pt>
                <c:pt idx="632">
                  <c:v>942</c:v>
                </c:pt>
                <c:pt idx="633">
                  <c:v>943</c:v>
                </c:pt>
                <c:pt idx="634">
                  <c:v>944</c:v>
                </c:pt>
                <c:pt idx="635">
                  <c:v>945</c:v>
                </c:pt>
                <c:pt idx="636">
                  <c:v>946</c:v>
                </c:pt>
                <c:pt idx="637">
                  <c:v>947</c:v>
                </c:pt>
                <c:pt idx="638">
                  <c:v>948</c:v>
                </c:pt>
                <c:pt idx="639">
                  <c:v>949</c:v>
                </c:pt>
                <c:pt idx="640">
                  <c:v>950</c:v>
                </c:pt>
                <c:pt idx="641">
                  <c:v>951</c:v>
                </c:pt>
                <c:pt idx="642">
                  <c:v>952</c:v>
                </c:pt>
                <c:pt idx="643">
                  <c:v>953</c:v>
                </c:pt>
                <c:pt idx="644">
                  <c:v>954</c:v>
                </c:pt>
                <c:pt idx="645">
                  <c:v>955</c:v>
                </c:pt>
                <c:pt idx="646">
                  <c:v>956</c:v>
                </c:pt>
                <c:pt idx="647">
                  <c:v>957</c:v>
                </c:pt>
                <c:pt idx="648">
                  <c:v>958</c:v>
                </c:pt>
                <c:pt idx="649">
                  <c:v>959</c:v>
                </c:pt>
                <c:pt idx="650">
                  <c:v>960</c:v>
                </c:pt>
                <c:pt idx="651">
                  <c:v>961</c:v>
                </c:pt>
                <c:pt idx="652">
                  <c:v>962</c:v>
                </c:pt>
                <c:pt idx="653">
                  <c:v>963</c:v>
                </c:pt>
                <c:pt idx="654">
                  <c:v>964</c:v>
                </c:pt>
                <c:pt idx="655">
                  <c:v>965</c:v>
                </c:pt>
                <c:pt idx="656">
                  <c:v>966</c:v>
                </c:pt>
                <c:pt idx="657">
                  <c:v>967</c:v>
                </c:pt>
                <c:pt idx="658">
                  <c:v>968</c:v>
                </c:pt>
                <c:pt idx="659">
                  <c:v>969</c:v>
                </c:pt>
                <c:pt idx="660">
                  <c:v>970</c:v>
                </c:pt>
                <c:pt idx="661">
                  <c:v>971</c:v>
                </c:pt>
                <c:pt idx="662">
                  <c:v>972</c:v>
                </c:pt>
                <c:pt idx="663">
                  <c:v>973</c:v>
                </c:pt>
                <c:pt idx="664">
                  <c:v>974</c:v>
                </c:pt>
                <c:pt idx="665">
                  <c:v>975</c:v>
                </c:pt>
                <c:pt idx="666">
                  <c:v>976</c:v>
                </c:pt>
                <c:pt idx="667">
                  <c:v>977</c:v>
                </c:pt>
                <c:pt idx="668">
                  <c:v>978</c:v>
                </c:pt>
                <c:pt idx="669">
                  <c:v>979</c:v>
                </c:pt>
                <c:pt idx="670">
                  <c:v>980</c:v>
                </c:pt>
                <c:pt idx="671">
                  <c:v>981</c:v>
                </c:pt>
                <c:pt idx="672">
                  <c:v>982</c:v>
                </c:pt>
                <c:pt idx="673">
                  <c:v>983</c:v>
                </c:pt>
                <c:pt idx="674">
                  <c:v>984</c:v>
                </c:pt>
                <c:pt idx="675">
                  <c:v>985</c:v>
                </c:pt>
                <c:pt idx="676">
                  <c:v>986</c:v>
                </c:pt>
                <c:pt idx="677">
                  <c:v>987</c:v>
                </c:pt>
                <c:pt idx="678">
                  <c:v>988</c:v>
                </c:pt>
                <c:pt idx="679">
                  <c:v>989</c:v>
                </c:pt>
                <c:pt idx="680">
                  <c:v>990</c:v>
                </c:pt>
                <c:pt idx="681">
                  <c:v>991</c:v>
                </c:pt>
                <c:pt idx="682">
                  <c:v>992</c:v>
                </c:pt>
                <c:pt idx="683">
                  <c:v>993</c:v>
                </c:pt>
                <c:pt idx="684">
                  <c:v>994</c:v>
                </c:pt>
                <c:pt idx="685">
                  <c:v>995</c:v>
                </c:pt>
                <c:pt idx="686">
                  <c:v>996</c:v>
                </c:pt>
                <c:pt idx="687">
                  <c:v>997</c:v>
                </c:pt>
                <c:pt idx="688">
                  <c:v>998</c:v>
                </c:pt>
                <c:pt idx="689">
                  <c:v>999</c:v>
                </c:pt>
                <c:pt idx="690">
                  <c:v>1000</c:v>
                </c:pt>
                <c:pt idx="691">
                  <c:v>1001</c:v>
                </c:pt>
                <c:pt idx="692">
                  <c:v>1002</c:v>
                </c:pt>
                <c:pt idx="693">
                  <c:v>1003</c:v>
                </c:pt>
                <c:pt idx="694">
                  <c:v>1004</c:v>
                </c:pt>
                <c:pt idx="695">
                  <c:v>1005</c:v>
                </c:pt>
                <c:pt idx="696">
                  <c:v>1006</c:v>
                </c:pt>
                <c:pt idx="697">
                  <c:v>1007</c:v>
                </c:pt>
                <c:pt idx="698">
                  <c:v>1008</c:v>
                </c:pt>
                <c:pt idx="699">
                  <c:v>1009</c:v>
                </c:pt>
                <c:pt idx="700">
                  <c:v>1010</c:v>
                </c:pt>
                <c:pt idx="701">
                  <c:v>1011</c:v>
                </c:pt>
                <c:pt idx="702">
                  <c:v>1012</c:v>
                </c:pt>
                <c:pt idx="703">
                  <c:v>1013</c:v>
                </c:pt>
                <c:pt idx="704">
                  <c:v>1014</c:v>
                </c:pt>
                <c:pt idx="705">
                  <c:v>1015</c:v>
                </c:pt>
                <c:pt idx="706">
                  <c:v>1016</c:v>
                </c:pt>
                <c:pt idx="707">
                  <c:v>1017</c:v>
                </c:pt>
                <c:pt idx="708">
                  <c:v>1018</c:v>
                </c:pt>
                <c:pt idx="709">
                  <c:v>1019</c:v>
                </c:pt>
                <c:pt idx="710">
                  <c:v>1020</c:v>
                </c:pt>
                <c:pt idx="711">
                  <c:v>1021</c:v>
                </c:pt>
                <c:pt idx="712">
                  <c:v>1022</c:v>
                </c:pt>
                <c:pt idx="713">
                  <c:v>1023</c:v>
                </c:pt>
                <c:pt idx="714">
                  <c:v>1024</c:v>
                </c:pt>
                <c:pt idx="715">
                  <c:v>1025</c:v>
                </c:pt>
                <c:pt idx="716">
                  <c:v>1026</c:v>
                </c:pt>
                <c:pt idx="717">
                  <c:v>1027</c:v>
                </c:pt>
                <c:pt idx="718">
                  <c:v>1028</c:v>
                </c:pt>
                <c:pt idx="719">
                  <c:v>1029</c:v>
                </c:pt>
                <c:pt idx="720">
                  <c:v>1030</c:v>
                </c:pt>
                <c:pt idx="721">
                  <c:v>1031</c:v>
                </c:pt>
                <c:pt idx="722">
                  <c:v>1032</c:v>
                </c:pt>
                <c:pt idx="723">
                  <c:v>1033</c:v>
                </c:pt>
                <c:pt idx="724">
                  <c:v>1034</c:v>
                </c:pt>
                <c:pt idx="725">
                  <c:v>1035</c:v>
                </c:pt>
                <c:pt idx="726">
                  <c:v>1036</c:v>
                </c:pt>
                <c:pt idx="727">
                  <c:v>1037</c:v>
                </c:pt>
                <c:pt idx="728">
                  <c:v>1038</c:v>
                </c:pt>
                <c:pt idx="729">
                  <c:v>1039</c:v>
                </c:pt>
                <c:pt idx="730">
                  <c:v>1040</c:v>
                </c:pt>
                <c:pt idx="731">
                  <c:v>1041</c:v>
                </c:pt>
                <c:pt idx="732">
                  <c:v>1042</c:v>
                </c:pt>
                <c:pt idx="733">
                  <c:v>1043</c:v>
                </c:pt>
                <c:pt idx="734">
                  <c:v>1044</c:v>
                </c:pt>
                <c:pt idx="735">
                  <c:v>1045</c:v>
                </c:pt>
                <c:pt idx="736">
                  <c:v>1046</c:v>
                </c:pt>
                <c:pt idx="737">
                  <c:v>1047</c:v>
                </c:pt>
                <c:pt idx="738">
                  <c:v>1048</c:v>
                </c:pt>
                <c:pt idx="739">
                  <c:v>1049</c:v>
                </c:pt>
                <c:pt idx="740">
                  <c:v>1050</c:v>
                </c:pt>
              </c:numCache>
            </c:numRef>
          </c:xVal>
          <c:yVal>
            <c:numRef>
              <c:f>Telescope!$B$4:$B$744</c:f>
              <c:numCache>
                <c:formatCode>General</c:formatCode>
                <c:ptCount val="741"/>
                <c:pt idx="0">
                  <c:v>0.66553087899999996</c:v>
                </c:pt>
                <c:pt idx="1">
                  <c:v>0.665521319</c:v>
                </c:pt>
                <c:pt idx="2">
                  <c:v>0.66551175799999995</c:v>
                </c:pt>
                <c:pt idx="3">
                  <c:v>0.66550219799999999</c:v>
                </c:pt>
                <c:pt idx="4">
                  <c:v>0.66549263700000005</c:v>
                </c:pt>
                <c:pt idx="5">
                  <c:v>0.66548307699999998</c:v>
                </c:pt>
                <c:pt idx="6">
                  <c:v>0.66547351600000004</c:v>
                </c:pt>
                <c:pt idx="7">
                  <c:v>0.66546395599999997</c:v>
                </c:pt>
                <c:pt idx="8">
                  <c:v>0.665454396</c:v>
                </c:pt>
                <c:pt idx="9">
                  <c:v>0.66544483499999996</c:v>
                </c:pt>
                <c:pt idx="10">
                  <c:v>0.66543527499999999</c:v>
                </c:pt>
                <c:pt idx="11">
                  <c:v>0.66542571399999995</c:v>
                </c:pt>
                <c:pt idx="12">
                  <c:v>0.66541615399999998</c:v>
                </c:pt>
                <c:pt idx="13">
                  <c:v>0.66540659300000005</c:v>
                </c:pt>
                <c:pt idx="14">
                  <c:v>0.66539703299999997</c:v>
                </c:pt>
                <c:pt idx="15">
                  <c:v>0.66538747300000001</c:v>
                </c:pt>
                <c:pt idx="16">
                  <c:v>0.66537791199999996</c:v>
                </c:pt>
                <c:pt idx="17">
                  <c:v>0.665368352</c:v>
                </c:pt>
                <c:pt idx="18">
                  <c:v>0.66535879099999995</c:v>
                </c:pt>
                <c:pt idx="19">
                  <c:v>0.66534923099999999</c:v>
                </c:pt>
                <c:pt idx="20">
                  <c:v>0.66533967000000005</c:v>
                </c:pt>
                <c:pt idx="21">
                  <c:v>0.66533010999999997</c:v>
                </c:pt>
                <c:pt idx="22">
                  <c:v>0.66532054900000004</c:v>
                </c:pt>
                <c:pt idx="23">
                  <c:v>0.66531098899999996</c:v>
                </c:pt>
                <c:pt idx="24">
                  <c:v>0.665301429</c:v>
                </c:pt>
                <c:pt idx="25">
                  <c:v>0.66529186799999995</c:v>
                </c:pt>
                <c:pt idx="26">
                  <c:v>0.66528230799999999</c:v>
                </c:pt>
                <c:pt idx="27">
                  <c:v>0.66527274700000005</c:v>
                </c:pt>
                <c:pt idx="28">
                  <c:v>0.66526318699999998</c:v>
                </c:pt>
                <c:pt idx="29">
                  <c:v>0.66525362600000004</c:v>
                </c:pt>
                <c:pt idx="30">
                  <c:v>0.66524406599999997</c:v>
                </c:pt>
                <c:pt idx="31">
                  <c:v>0.66523450500000003</c:v>
                </c:pt>
                <c:pt idx="32">
                  <c:v>0.66522494499999996</c:v>
                </c:pt>
                <c:pt idx="33">
                  <c:v>0.66521538499999999</c:v>
                </c:pt>
                <c:pt idx="34">
                  <c:v>0.66520582399999995</c:v>
                </c:pt>
                <c:pt idx="35">
                  <c:v>0.66519941599999999</c:v>
                </c:pt>
                <c:pt idx="36">
                  <c:v>0.66519510900000001</c:v>
                </c:pt>
                <c:pt idx="37">
                  <c:v>0.66519080200000003</c:v>
                </c:pt>
                <c:pt idx="38">
                  <c:v>0.66518649500000004</c:v>
                </c:pt>
                <c:pt idx="39">
                  <c:v>0.66518218799999995</c:v>
                </c:pt>
                <c:pt idx="40">
                  <c:v>0.66517788099999997</c:v>
                </c:pt>
                <c:pt idx="41">
                  <c:v>0.66517357399999999</c:v>
                </c:pt>
                <c:pt idx="42">
                  <c:v>0.66516926700000001</c:v>
                </c:pt>
                <c:pt idx="43">
                  <c:v>0.66516496000000003</c:v>
                </c:pt>
                <c:pt idx="44">
                  <c:v>0.66516065300000005</c:v>
                </c:pt>
                <c:pt idx="45">
                  <c:v>0.66515634700000004</c:v>
                </c:pt>
                <c:pt idx="46">
                  <c:v>0.66515204000000006</c:v>
                </c:pt>
                <c:pt idx="47">
                  <c:v>0.66514773299999996</c:v>
                </c:pt>
                <c:pt idx="48">
                  <c:v>0.66514342599999998</c:v>
                </c:pt>
                <c:pt idx="49">
                  <c:v>0.665139119</c:v>
                </c:pt>
                <c:pt idx="50">
                  <c:v>0.66513481200000002</c:v>
                </c:pt>
                <c:pt idx="51">
                  <c:v>0.66513050500000004</c:v>
                </c:pt>
                <c:pt idx="52">
                  <c:v>0.66512619799999995</c:v>
                </c:pt>
                <c:pt idx="53">
                  <c:v>0.66512189099999997</c:v>
                </c:pt>
                <c:pt idx="54">
                  <c:v>0.66511758399999998</c:v>
                </c:pt>
                <c:pt idx="55">
                  <c:v>0.66510889500000003</c:v>
                </c:pt>
                <c:pt idx="56">
                  <c:v>0.66509363200000005</c:v>
                </c:pt>
                <c:pt idx="57">
                  <c:v>0.66507836799999998</c:v>
                </c:pt>
                <c:pt idx="58">
                  <c:v>0.66506310499999999</c:v>
                </c:pt>
                <c:pt idx="59">
                  <c:v>0.665047842</c:v>
                </c:pt>
                <c:pt idx="60">
                  <c:v>0.66503257900000001</c:v>
                </c:pt>
                <c:pt idx="61">
                  <c:v>0.66501731600000002</c:v>
                </c:pt>
                <c:pt idx="62">
                  <c:v>0.66500205300000004</c:v>
                </c:pt>
                <c:pt idx="63">
                  <c:v>0.66498678899999997</c:v>
                </c:pt>
                <c:pt idx="64">
                  <c:v>0.66497152599999998</c:v>
                </c:pt>
                <c:pt idx="65">
                  <c:v>0.66495626299999999</c:v>
                </c:pt>
                <c:pt idx="66">
                  <c:v>0.664941</c:v>
                </c:pt>
                <c:pt idx="67">
                  <c:v>0.66492573700000002</c:v>
                </c:pt>
                <c:pt idx="68">
                  <c:v>0.66491047400000003</c:v>
                </c:pt>
                <c:pt idx="69">
                  <c:v>0.66489521100000004</c:v>
                </c:pt>
                <c:pt idx="70">
                  <c:v>0.66487994699999997</c:v>
                </c:pt>
                <c:pt idx="71">
                  <c:v>0.66486468399999998</c:v>
                </c:pt>
                <c:pt idx="72">
                  <c:v>0.664849421</c:v>
                </c:pt>
                <c:pt idx="73">
                  <c:v>0.66483415800000001</c:v>
                </c:pt>
                <c:pt idx="74">
                  <c:v>0.66481889500000002</c:v>
                </c:pt>
                <c:pt idx="75">
                  <c:v>0.66480363200000003</c:v>
                </c:pt>
                <c:pt idx="76">
                  <c:v>0.66478836799999996</c:v>
                </c:pt>
                <c:pt idx="77">
                  <c:v>0.66477310499999998</c:v>
                </c:pt>
                <c:pt idx="78">
                  <c:v>0.66476093000000003</c:v>
                </c:pt>
                <c:pt idx="79">
                  <c:v>0.66475081400000002</c:v>
                </c:pt>
                <c:pt idx="80">
                  <c:v>0.66474069800000002</c:v>
                </c:pt>
                <c:pt idx="81">
                  <c:v>0.66473058100000004</c:v>
                </c:pt>
                <c:pt idx="82">
                  <c:v>0.66472046500000004</c:v>
                </c:pt>
                <c:pt idx="83">
                  <c:v>0.66471034900000003</c:v>
                </c:pt>
                <c:pt idx="84">
                  <c:v>0.66470023300000003</c:v>
                </c:pt>
                <c:pt idx="85">
                  <c:v>0.66469011600000005</c:v>
                </c:pt>
                <c:pt idx="86">
                  <c:v>0.66468000000000005</c:v>
                </c:pt>
                <c:pt idx="87">
                  <c:v>0.66466988400000004</c:v>
                </c:pt>
                <c:pt idx="88">
                  <c:v>0.66465976699999996</c:v>
                </c:pt>
                <c:pt idx="89">
                  <c:v>0.66464965099999995</c:v>
                </c:pt>
                <c:pt idx="90">
                  <c:v>0.66463953499999995</c:v>
                </c:pt>
                <c:pt idx="91">
                  <c:v>0.66462941900000005</c:v>
                </c:pt>
                <c:pt idx="92">
                  <c:v>0.66461930199999997</c:v>
                </c:pt>
                <c:pt idx="93">
                  <c:v>0.66460918599999996</c:v>
                </c:pt>
                <c:pt idx="94">
                  <c:v>0.66459906999999996</c:v>
                </c:pt>
                <c:pt idx="95">
                  <c:v>0.66458895299999998</c:v>
                </c:pt>
                <c:pt idx="96">
                  <c:v>0.66457883699999998</c:v>
                </c:pt>
                <c:pt idx="97">
                  <c:v>0.66456872099999997</c:v>
                </c:pt>
                <c:pt idx="98">
                  <c:v>0.66455860499999997</c:v>
                </c:pt>
                <c:pt idx="99">
                  <c:v>0.66454848799999999</c:v>
                </c:pt>
                <c:pt idx="100">
                  <c:v>0.66453837199999999</c:v>
                </c:pt>
                <c:pt idx="101">
                  <c:v>0.66452825599999998</c:v>
                </c:pt>
                <c:pt idx="102">
                  <c:v>0.66451813999999998</c:v>
                </c:pt>
                <c:pt idx="103">
                  <c:v>0.664508023</c:v>
                </c:pt>
                <c:pt idx="104">
                  <c:v>0.66451070300000004</c:v>
                </c:pt>
                <c:pt idx="105">
                  <c:v>0.664516581</c:v>
                </c:pt>
                <c:pt idx="106">
                  <c:v>0.66452245899999995</c:v>
                </c:pt>
                <c:pt idx="107">
                  <c:v>0.664528338</c:v>
                </c:pt>
                <c:pt idx="108">
                  <c:v>0.66453421599999996</c:v>
                </c:pt>
                <c:pt idx="109">
                  <c:v>0.664540095</c:v>
                </c:pt>
                <c:pt idx="110">
                  <c:v>0.66454597299999996</c:v>
                </c:pt>
                <c:pt idx="111">
                  <c:v>0.66455185100000003</c:v>
                </c:pt>
                <c:pt idx="112">
                  <c:v>0.66455772999999996</c:v>
                </c:pt>
                <c:pt idx="113">
                  <c:v>0.66456360800000003</c:v>
                </c:pt>
                <c:pt idx="114">
                  <c:v>0.66456948599999999</c:v>
                </c:pt>
                <c:pt idx="115">
                  <c:v>0.66457536500000003</c:v>
                </c:pt>
                <c:pt idx="116">
                  <c:v>0.66458124299999999</c:v>
                </c:pt>
                <c:pt idx="117">
                  <c:v>0.66458712200000003</c:v>
                </c:pt>
                <c:pt idx="118">
                  <c:v>0.66459299999999999</c:v>
                </c:pt>
                <c:pt idx="119">
                  <c:v>0.66459887799999995</c:v>
                </c:pt>
                <c:pt idx="120">
                  <c:v>0.66460475699999999</c:v>
                </c:pt>
                <c:pt idx="121">
                  <c:v>0.66461063499999995</c:v>
                </c:pt>
                <c:pt idx="122">
                  <c:v>0.66461651399999999</c:v>
                </c:pt>
                <c:pt idx="123">
                  <c:v>0.66462239199999995</c:v>
                </c:pt>
                <c:pt idx="124">
                  <c:v>0.66462827000000002</c:v>
                </c:pt>
                <c:pt idx="125">
                  <c:v>0.66463414899999995</c:v>
                </c:pt>
                <c:pt idx="126">
                  <c:v>0.66464002700000002</c:v>
                </c:pt>
                <c:pt idx="127">
                  <c:v>0.66464590499999998</c:v>
                </c:pt>
                <c:pt idx="128">
                  <c:v>0.66465178400000002</c:v>
                </c:pt>
                <c:pt idx="129">
                  <c:v>0.66465766199999998</c:v>
                </c:pt>
                <c:pt idx="130">
                  <c:v>0.66466354100000002</c:v>
                </c:pt>
                <c:pt idx="131">
                  <c:v>0.66466941899999998</c:v>
                </c:pt>
                <c:pt idx="132">
                  <c:v>0.66467529700000005</c:v>
                </c:pt>
                <c:pt idx="133">
                  <c:v>0.66467641799999999</c:v>
                </c:pt>
                <c:pt idx="134">
                  <c:v>0.66465850599999998</c:v>
                </c:pt>
                <c:pt idx="135">
                  <c:v>0.66464059399999997</c:v>
                </c:pt>
                <c:pt idx="136">
                  <c:v>0.66462268199999996</c:v>
                </c:pt>
                <c:pt idx="137">
                  <c:v>0.66460477100000004</c:v>
                </c:pt>
                <c:pt idx="138">
                  <c:v>0.66458685900000003</c:v>
                </c:pt>
                <c:pt idx="139">
                  <c:v>0.66456894700000002</c:v>
                </c:pt>
                <c:pt idx="140">
                  <c:v>0.66455103500000001</c:v>
                </c:pt>
                <c:pt idx="141">
                  <c:v>0.66453312399999998</c:v>
                </c:pt>
                <c:pt idx="142">
                  <c:v>0.66451521199999997</c:v>
                </c:pt>
                <c:pt idx="143">
                  <c:v>0.66449729999999996</c:v>
                </c:pt>
                <c:pt idx="144">
                  <c:v>0.66447938799999995</c:v>
                </c:pt>
                <c:pt idx="145">
                  <c:v>0.66446147600000005</c:v>
                </c:pt>
                <c:pt idx="146">
                  <c:v>0.66444356500000001</c:v>
                </c:pt>
                <c:pt idx="147">
                  <c:v>0.664425653</c:v>
                </c:pt>
                <c:pt idx="148">
                  <c:v>0.664407741</c:v>
                </c:pt>
                <c:pt idx="149">
                  <c:v>0.66438982899999999</c:v>
                </c:pt>
                <c:pt idx="150">
                  <c:v>0.66437191799999995</c:v>
                </c:pt>
                <c:pt idx="151">
                  <c:v>0.66435400600000005</c:v>
                </c:pt>
                <c:pt idx="152">
                  <c:v>0.66433609400000004</c:v>
                </c:pt>
                <c:pt idx="153">
                  <c:v>0.66431818200000003</c:v>
                </c:pt>
                <c:pt idx="154">
                  <c:v>0.664300271</c:v>
                </c:pt>
                <c:pt idx="155">
                  <c:v>0.66428235899999999</c:v>
                </c:pt>
                <c:pt idx="156">
                  <c:v>0.66426444699999998</c:v>
                </c:pt>
                <c:pt idx="157">
                  <c:v>0.66424653499999997</c:v>
                </c:pt>
                <c:pt idx="158">
                  <c:v>0.66422862400000005</c:v>
                </c:pt>
                <c:pt idx="159">
                  <c:v>0.66421071200000004</c:v>
                </c:pt>
                <c:pt idx="160">
                  <c:v>0.66419280000000003</c:v>
                </c:pt>
                <c:pt idx="161">
                  <c:v>0.66417488800000002</c:v>
                </c:pt>
                <c:pt idx="162">
                  <c:v>0.66415697600000001</c:v>
                </c:pt>
                <c:pt idx="163">
                  <c:v>0.66413906499999997</c:v>
                </c:pt>
                <c:pt idx="164">
                  <c:v>0.66412115299999996</c:v>
                </c:pt>
                <c:pt idx="165">
                  <c:v>0.66410324099999996</c:v>
                </c:pt>
                <c:pt idx="166">
                  <c:v>0.66408532899999995</c:v>
                </c:pt>
                <c:pt idx="167">
                  <c:v>0.66406400499999996</c:v>
                </c:pt>
                <c:pt idx="168">
                  <c:v>0.66402903000000002</c:v>
                </c:pt>
                <c:pt idx="169">
                  <c:v>0.66399405499999997</c:v>
                </c:pt>
                <c:pt idx="170">
                  <c:v>0.66395908000000003</c:v>
                </c:pt>
                <c:pt idx="171">
                  <c:v>0.66392410599999996</c:v>
                </c:pt>
                <c:pt idx="172">
                  <c:v>0.66388913100000002</c:v>
                </c:pt>
                <c:pt idx="173">
                  <c:v>0.66385415599999997</c:v>
                </c:pt>
                <c:pt idx="174">
                  <c:v>0.66381918100000004</c:v>
                </c:pt>
                <c:pt idx="175">
                  <c:v>0.66378420599999999</c:v>
                </c:pt>
                <c:pt idx="176">
                  <c:v>0.66374923100000005</c:v>
                </c:pt>
                <c:pt idx="177">
                  <c:v>0.663714256</c:v>
                </c:pt>
                <c:pt idx="178">
                  <c:v>0.66367928099999995</c:v>
                </c:pt>
                <c:pt idx="179">
                  <c:v>0.66364430699999999</c:v>
                </c:pt>
                <c:pt idx="180">
                  <c:v>0.66360933200000005</c:v>
                </c:pt>
                <c:pt idx="181">
                  <c:v>0.663574357</c:v>
                </c:pt>
                <c:pt idx="182">
                  <c:v>0.66353938199999996</c:v>
                </c:pt>
                <c:pt idx="183">
                  <c:v>0.66350440700000002</c:v>
                </c:pt>
                <c:pt idx="184">
                  <c:v>0.66346943199999997</c:v>
                </c:pt>
                <c:pt idx="185">
                  <c:v>0.66343445700000003</c:v>
                </c:pt>
                <c:pt idx="186">
                  <c:v>0.66339948199999998</c:v>
                </c:pt>
                <c:pt idx="187">
                  <c:v>0.66336450800000002</c:v>
                </c:pt>
                <c:pt idx="188">
                  <c:v>0.66332953299999997</c:v>
                </c:pt>
                <c:pt idx="189">
                  <c:v>0.66329455800000003</c:v>
                </c:pt>
                <c:pt idx="190">
                  <c:v>0.66325958299999999</c:v>
                </c:pt>
                <c:pt idx="191">
                  <c:v>0.66322460800000005</c:v>
                </c:pt>
                <c:pt idx="192">
                  <c:v>0.663189633</c:v>
                </c:pt>
                <c:pt idx="193">
                  <c:v>0.66315465799999995</c:v>
                </c:pt>
                <c:pt idx="194">
                  <c:v>0.66311968300000002</c:v>
                </c:pt>
                <c:pt idx="195">
                  <c:v>0.66308470900000005</c:v>
                </c:pt>
                <c:pt idx="196">
                  <c:v>0.663049734</c:v>
                </c:pt>
                <c:pt idx="197">
                  <c:v>0.66301475899999995</c:v>
                </c:pt>
                <c:pt idx="198">
                  <c:v>0.66297978400000002</c:v>
                </c:pt>
                <c:pt idx="199">
                  <c:v>0.66294480899999997</c:v>
                </c:pt>
                <c:pt idx="200">
                  <c:v>0.66290983400000003</c:v>
                </c:pt>
                <c:pt idx="201">
                  <c:v>0.66287485899999998</c:v>
                </c:pt>
                <c:pt idx="202">
                  <c:v>0.66283988400000005</c:v>
                </c:pt>
                <c:pt idx="203">
                  <c:v>0.66280490999999997</c:v>
                </c:pt>
                <c:pt idx="204">
                  <c:v>0.66276993500000003</c:v>
                </c:pt>
                <c:pt idx="205">
                  <c:v>0.66273495999999998</c:v>
                </c:pt>
                <c:pt idx="206">
                  <c:v>0.66269998500000005</c:v>
                </c:pt>
                <c:pt idx="207">
                  <c:v>0.662644126</c:v>
                </c:pt>
                <c:pt idx="208">
                  <c:v>0.66255693999999998</c:v>
                </c:pt>
                <c:pt idx="209">
                  <c:v>0.66246975500000005</c:v>
                </c:pt>
                <c:pt idx="210">
                  <c:v>0.66238256900000003</c:v>
                </c:pt>
                <c:pt idx="211">
                  <c:v>0.66229538399999999</c:v>
                </c:pt>
                <c:pt idx="212">
                  <c:v>0.66220819799999997</c:v>
                </c:pt>
                <c:pt idx="213">
                  <c:v>0.66212101300000004</c:v>
                </c:pt>
                <c:pt idx="214">
                  <c:v>0.66203382700000002</c:v>
                </c:pt>
                <c:pt idx="215">
                  <c:v>0.66194664199999997</c:v>
                </c:pt>
                <c:pt idx="216">
                  <c:v>0.66185945599999996</c:v>
                </c:pt>
                <c:pt idx="217">
                  <c:v>0.66177227100000002</c:v>
                </c:pt>
                <c:pt idx="218">
                  <c:v>0.66168508500000001</c:v>
                </c:pt>
                <c:pt idx="219">
                  <c:v>0.66159789999999996</c:v>
                </c:pt>
                <c:pt idx="220">
                  <c:v>0.66151071400000006</c:v>
                </c:pt>
                <c:pt idx="221">
                  <c:v>0.66142352900000001</c:v>
                </c:pt>
                <c:pt idx="222">
                  <c:v>0.66133634299999999</c:v>
                </c:pt>
                <c:pt idx="223">
                  <c:v>0.66124915799999995</c:v>
                </c:pt>
                <c:pt idx="224">
                  <c:v>0.66116197200000004</c:v>
                </c:pt>
                <c:pt idx="225">
                  <c:v>0.661074787</c:v>
                </c:pt>
                <c:pt idx="226">
                  <c:v>0.66098760099999998</c:v>
                </c:pt>
                <c:pt idx="227">
                  <c:v>0.66090041600000005</c:v>
                </c:pt>
                <c:pt idx="228">
                  <c:v>0.66081323000000003</c:v>
                </c:pt>
                <c:pt idx="229">
                  <c:v>0.66072604499999998</c:v>
                </c:pt>
                <c:pt idx="230">
                  <c:v>0.66063885899999997</c:v>
                </c:pt>
                <c:pt idx="231">
                  <c:v>0.66055167400000003</c:v>
                </c:pt>
                <c:pt idx="232">
                  <c:v>0.66046448800000002</c:v>
                </c:pt>
                <c:pt idx="233">
                  <c:v>0.66037730299999997</c:v>
                </c:pt>
                <c:pt idx="234">
                  <c:v>0.66029011699999995</c:v>
                </c:pt>
                <c:pt idx="235">
                  <c:v>0.66020293200000002</c:v>
                </c:pt>
                <c:pt idx="236">
                  <c:v>0.660115746</c:v>
                </c:pt>
                <c:pt idx="237">
                  <c:v>0.66002856099999996</c:v>
                </c:pt>
                <c:pt idx="238">
                  <c:v>0.65994137500000005</c:v>
                </c:pt>
                <c:pt idx="239">
                  <c:v>0.65985419000000001</c:v>
                </c:pt>
                <c:pt idx="240">
                  <c:v>0.65976700399999999</c:v>
                </c:pt>
                <c:pt idx="241">
                  <c:v>0.65967981899999995</c:v>
                </c:pt>
                <c:pt idx="242">
                  <c:v>0.65959263300000004</c:v>
                </c:pt>
                <c:pt idx="243">
                  <c:v>0.65950544799999999</c:v>
                </c:pt>
                <c:pt idx="244">
                  <c:v>0.65941826199999998</c:v>
                </c:pt>
                <c:pt idx="245">
                  <c:v>0.65933107700000004</c:v>
                </c:pt>
                <c:pt idx="246">
                  <c:v>0.65924389100000003</c:v>
                </c:pt>
                <c:pt idx="247">
                  <c:v>0.65915670599999998</c:v>
                </c:pt>
                <c:pt idx="248">
                  <c:v>0.65906951999999996</c:v>
                </c:pt>
                <c:pt idx="249">
                  <c:v>0.65898233500000003</c:v>
                </c:pt>
                <c:pt idx="250">
                  <c:v>0.65889514900000001</c:v>
                </c:pt>
                <c:pt idx="251">
                  <c:v>0.65880796399999997</c:v>
                </c:pt>
                <c:pt idx="252">
                  <c:v>0.65872077799999995</c:v>
                </c:pt>
                <c:pt idx="253">
                  <c:v>0.65863359300000002</c:v>
                </c:pt>
                <c:pt idx="254">
                  <c:v>0.65852444099999996</c:v>
                </c:pt>
                <c:pt idx="255">
                  <c:v>0.65839332399999995</c:v>
                </c:pt>
                <c:pt idx="256">
                  <c:v>0.65826220700000004</c:v>
                </c:pt>
                <c:pt idx="257">
                  <c:v>0.65813109000000003</c:v>
                </c:pt>
                <c:pt idx="258">
                  <c:v>0.65799997300000002</c:v>
                </c:pt>
                <c:pt idx="259">
                  <c:v>0.657868856</c:v>
                </c:pt>
                <c:pt idx="260">
                  <c:v>0.65773773899999999</c:v>
                </c:pt>
                <c:pt idx="261">
                  <c:v>0.65760662199999997</c:v>
                </c:pt>
                <c:pt idx="262">
                  <c:v>0.65747550499999996</c:v>
                </c:pt>
                <c:pt idx="263">
                  <c:v>0.65734438799999995</c:v>
                </c:pt>
                <c:pt idx="264">
                  <c:v>0.65721327100000004</c:v>
                </c:pt>
                <c:pt idx="265">
                  <c:v>0.65708215400000003</c:v>
                </c:pt>
                <c:pt idx="266">
                  <c:v>0.65695103700000002</c:v>
                </c:pt>
                <c:pt idx="267">
                  <c:v>0.65681992</c:v>
                </c:pt>
                <c:pt idx="268">
                  <c:v>0.65668880299999999</c:v>
                </c:pt>
                <c:pt idx="269">
                  <c:v>0.65655768599999997</c:v>
                </c:pt>
                <c:pt idx="270">
                  <c:v>0.65642656899999996</c:v>
                </c:pt>
                <c:pt idx="271">
                  <c:v>0.65629545199999995</c:v>
                </c:pt>
                <c:pt idx="272">
                  <c:v>0.65616433500000004</c:v>
                </c:pt>
                <c:pt idx="273">
                  <c:v>0.65603321800000003</c:v>
                </c:pt>
                <c:pt idx="274">
                  <c:v>0.65590210100000002</c:v>
                </c:pt>
                <c:pt idx="275">
                  <c:v>0.655770984</c:v>
                </c:pt>
                <c:pt idx="276">
                  <c:v>0.65563986699999999</c:v>
                </c:pt>
                <c:pt idx="277">
                  <c:v>0.65550874999999997</c:v>
                </c:pt>
                <c:pt idx="278">
                  <c:v>0.65537763299999996</c:v>
                </c:pt>
                <c:pt idx="279">
                  <c:v>0.65524651599999995</c:v>
                </c:pt>
                <c:pt idx="280">
                  <c:v>0.65511539900000004</c:v>
                </c:pt>
                <c:pt idx="281">
                  <c:v>0.65498428200000003</c:v>
                </c:pt>
                <c:pt idx="282">
                  <c:v>0.65485316500000001</c:v>
                </c:pt>
                <c:pt idx="283">
                  <c:v>0.654722048</c:v>
                </c:pt>
                <c:pt idx="284">
                  <c:v>0.65459093099999999</c:v>
                </c:pt>
                <c:pt idx="285">
                  <c:v>0.65445981399999997</c:v>
                </c:pt>
                <c:pt idx="286">
                  <c:v>0.65432869699999996</c:v>
                </c:pt>
                <c:pt idx="287">
                  <c:v>0.65419757999999995</c:v>
                </c:pt>
                <c:pt idx="288">
                  <c:v>0.65406646300000004</c:v>
                </c:pt>
                <c:pt idx="289">
                  <c:v>0.65393534600000003</c:v>
                </c:pt>
                <c:pt idx="290">
                  <c:v>0.65380422900000001</c:v>
                </c:pt>
                <c:pt idx="291">
                  <c:v>0.653673112</c:v>
                </c:pt>
                <c:pt idx="292">
                  <c:v>0.65354199499999999</c:v>
                </c:pt>
                <c:pt idx="293">
                  <c:v>0.65341087799999997</c:v>
                </c:pt>
                <c:pt idx="294">
                  <c:v>0.65327976099999996</c:v>
                </c:pt>
                <c:pt idx="295">
                  <c:v>0.65314864399999994</c:v>
                </c:pt>
                <c:pt idx="296">
                  <c:v>0.65301752700000004</c:v>
                </c:pt>
                <c:pt idx="297">
                  <c:v>0.65288641000000003</c:v>
                </c:pt>
                <c:pt idx="298">
                  <c:v>0.65275529300000001</c:v>
                </c:pt>
                <c:pt idx="299">
                  <c:v>0.652624176</c:v>
                </c:pt>
                <c:pt idx="300">
                  <c:v>0.65249305899999999</c:v>
                </c:pt>
                <c:pt idx="301">
                  <c:v>0.652361941</c:v>
                </c:pt>
                <c:pt idx="302">
                  <c:v>0.65223082399999999</c:v>
                </c:pt>
                <c:pt idx="303">
                  <c:v>0.65209970699999997</c:v>
                </c:pt>
                <c:pt idx="304">
                  <c:v>0.65196858999999996</c:v>
                </c:pt>
                <c:pt idx="305">
                  <c:v>0.65183747299999995</c:v>
                </c:pt>
                <c:pt idx="306">
                  <c:v>0.65170635600000004</c:v>
                </c:pt>
                <c:pt idx="307">
                  <c:v>0.65157523900000003</c:v>
                </c:pt>
                <c:pt idx="308">
                  <c:v>0.65144412200000001</c:v>
                </c:pt>
                <c:pt idx="309">
                  <c:v>0.651313005</c:v>
                </c:pt>
                <c:pt idx="310">
                  <c:v>0.65118112299999997</c:v>
                </c:pt>
                <c:pt idx="311">
                  <c:v>0.65104234999999999</c:v>
                </c:pt>
                <c:pt idx="312">
                  <c:v>0.65090357700000001</c:v>
                </c:pt>
                <c:pt idx="313">
                  <c:v>0.65076480400000003</c:v>
                </c:pt>
                <c:pt idx="314">
                  <c:v>0.65062603100000005</c:v>
                </c:pt>
                <c:pt idx="315">
                  <c:v>0.65048725799999996</c:v>
                </c:pt>
                <c:pt idx="316">
                  <c:v>0.65034848499999998</c:v>
                </c:pt>
                <c:pt idx="317">
                  <c:v>0.650209712</c:v>
                </c:pt>
                <c:pt idx="318">
                  <c:v>0.65007093900000001</c:v>
                </c:pt>
                <c:pt idx="319">
                  <c:v>0.64993216600000003</c:v>
                </c:pt>
                <c:pt idx="320">
                  <c:v>0.64979339300000005</c:v>
                </c:pt>
                <c:pt idx="321">
                  <c:v>0.64965461999999996</c:v>
                </c:pt>
                <c:pt idx="322">
                  <c:v>0.64951584699999998</c:v>
                </c:pt>
                <c:pt idx="323">
                  <c:v>0.649377074</c:v>
                </c:pt>
                <c:pt idx="324">
                  <c:v>0.64923830100000002</c:v>
                </c:pt>
                <c:pt idx="325">
                  <c:v>0.64909952800000004</c:v>
                </c:pt>
                <c:pt idx="326">
                  <c:v>0.64896075499999994</c:v>
                </c:pt>
                <c:pt idx="327">
                  <c:v>0.64882198199999996</c:v>
                </c:pt>
                <c:pt idx="328">
                  <c:v>0.64868320899999998</c:v>
                </c:pt>
                <c:pt idx="329">
                  <c:v>0.648544436</c:v>
                </c:pt>
                <c:pt idx="330">
                  <c:v>0.64840566300000002</c:v>
                </c:pt>
                <c:pt idx="331">
                  <c:v>0.64826689000000004</c:v>
                </c:pt>
                <c:pt idx="332">
                  <c:v>0.64812811699999995</c:v>
                </c:pt>
                <c:pt idx="333">
                  <c:v>0.64798934399999997</c:v>
                </c:pt>
                <c:pt idx="334">
                  <c:v>0.64785057099999999</c:v>
                </c:pt>
                <c:pt idx="335">
                  <c:v>0.64771179800000001</c:v>
                </c:pt>
                <c:pt idx="336">
                  <c:v>0.64757302500000002</c:v>
                </c:pt>
                <c:pt idx="337">
                  <c:v>0.64743425200000004</c:v>
                </c:pt>
                <c:pt idx="338">
                  <c:v>0.64729547899999995</c:v>
                </c:pt>
                <c:pt idx="339">
                  <c:v>0.64715670599999997</c:v>
                </c:pt>
                <c:pt idx="340">
                  <c:v>0.64701793299999999</c:v>
                </c:pt>
                <c:pt idx="341">
                  <c:v>0.64687916000000001</c:v>
                </c:pt>
                <c:pt idx="342">
                  <c:v>0.64674038700000003</c:v>
                </c:pt>
                <c:pt idx="343">
                  <c:v>0.64657872699999996</c:v>
                </c:pt>
                <c:pt idx="344">
                  <c:v>0.64639418199999998</c:v>
                </c:pt>
                <c:pt idx="345">
                  <c:v>0.64620963600000003</c:v>
                </c:pt>
                <c:pt idx="346">
                  <c:v>0.64602509100000005</c:v>
                </c:pt>
                <c:pt idx="347">
                  <c:v>0.64584054499999999</c:v>
                </c:pt>
                <c:pt idx="348">
                  <c:v>0.64565600000000001</c:v>
                </c:pt>
                <c:pt idx="349">
                  <c:v>0.64547145500000003</c:v>
                </c:pt>
                <c:pt idx="350">
                  <c:v>0.64528690899999996</c:v>
                </c:pt>
                <c:pt idx="351">
                  <c:v>0.64510236399999998</c:v>
                </c:pt>
                <c:pt idx="352">
                  <c:v>0.64491781800000003</c:v>
                </c:pt>
                <c:pt idx="353">
                  <c:v>0.64473327300000005</c:v>
                </c:pt>
                <c:pt idx="354">
                  <c:v>0.64454872699999999</c:v>
                </c:pt>
                <c:pt idx="355">
                  <c:v>0.64436418200000001</c:v>
                </c:pt>
                <c:pt idx="356">
                  <c:v>0.64417963600000006</c:v>
                </c:pt>
                <c:pt idx="357">
                  <c:v>0.64399509099999996</c:v>
                </c:pt>
                <c:pt idx="358">
                  <c:v>0.64381054500000001</c:v>
                </c:pt>
                <c:pt idx="359">
                  <c:v>0.64362600000000003</c:v>
                </c:pt>
                <c:pt idx="360">
                  <c:v>0.64344145500000005</c:v>
                </c:pt>
                <c:pt idx="361">
                  <c:v>0.64325690899999999</c:v>
                </c:pt>
                <c:pt idx="362">
                  <c:v>0.64307236400000001</c:v>
                </c:pt>
                <c:pt idx="363">
                  <c:v>0.64288781800000006</c:v>
                </c:pt>
                <c:pt idx="364">
                  <c:v>0.64270327299999996</c:v>
                </c:pt>
                <c:pt idx="365">
                  <c:v>0.64251872700000001</c:v>
                </c:pt>
                <c:pt idx="366">
                  <c:v>0.64233418200000003</c:v>
                </c:pt>
                <c:pt idx="367">
                  <c:v>0.64214963599999997</c:v>
                </c:pt>
                <c:pt idx="368">
                  <c:v>0.64196509099999999</c:v>
                </c:pt>
                <c:pt idx="369">
                  <c:v>0.64178054500000004</c:v>
                </c:pt>
                <c:pt idx="370">
                  <c:v>0.64159600000000006</c:v>
                </c:pt>
                <c:pt idx="371">
                  <c:v>0.64141145499999996</c:v>
                </c:pt>
                <c:pt idx="372">
                  <c:v>0.64122690900000001</c:v>
                </c:pt>
                <c:pt idx="373">
                  <c:v>0.64104236400000003</c:v>
                </c:pt>
                <c:pt idx="374">
                  <c:v>0.64085781799999997</c:v>
                </c:pt>
                <c:pt idx="375">
                  <c:v>0.64067327299999999</c:v>
                </c:pt>
                <c:pt idx="376">
                  <c:v>0.64048872700000004</c:v>
                </c:pt>
                <c:pt idx="377">
                  <c:v>0.64030418200000006</c:v>
                </c:pt>
                <c:pt idx="378">
                  <c:v>0.64011963599999999</c:v>
                </c:pt>
                <c:pt idx="379">
                  <c:v>0.63990497800000001</c:v>
                </c:pt>
                <c:pt idx="380">
                  <c:v>0.63956986699999996</c:v>
                </c:pt>
                <c:pt idx="381">
                  <c:v>0.63923475600000002</c:v>
                </c:pt>
                <c:pt idx="382">
                  <c:v>0.63889964399999999</c:v>
                </c:pt>
                <c:pt idx="383">
                  <c:v>0.63856453300000005</c:v>
                </c:pt>
                <c:pt idx="384">
                  <c:v>0.63822942199999999</c:v>
                </c:pt>
                <c:pt idx="385">
                  <c:v>0.63789431100000005</c:v>
                </c:pt>
                <c:pt idx="386">
                  <c:v>0.63755919999999999</c:v>
                </c:pt>
                <c:pt idx="387">
                  <c:v>0.63722408900000005</c:v>
                </c:pt>
                <c:pt idx="388">
                  <c:v>0.63688897799999999</c:v>
                </c:pt>
                <c:pt idx="389">
                  <c:v>0.63655386700000005</c:v>
                </c:pt>
                <c:pt idx="390">
                  <c:v>0.636218756</c:v>
                </c:pt>
                <c:pt idx="391">
                  <c:v>0.63588364399999997</c:v>
                </c:pt>
                <c:pt idx="392">
                  <c:v>0.63554853300000003</c:v>
                </c:pt>
                <c:pt idx="393">
                  <c:v>0.63521342199999997</c:v>
                </c:pt>
                <c:pt idx="394">
                  <c:v>0.63487831100000003</c:v>
                </c:pt>
                <c:pt idx="395">
                  <c:v>0.63454319999999997</c:v>
                </c:pt>
                <c:pt idx="396">
                  <c:v>0.63420808900000003</c:v>
                </c:pt>
                <c:pt idx="397">
                  <c:v>0.63387297799999998</c:v>
                </c:pt>
                <c:pt idx="398">
                  <c:v>0.63353786700000003</c:v>
                </c:pt>
                <c:pt idx="399">
                  <c:v>0.63320275599999998</c:v>
                </c:pt>
                <c:pt idx="400">
                  <c:v>0.63286764399999995</c:v>
                </c:pt>
                <c:pt idx="401">
                  <c:v>0.63253253300000001</c:v>
                </c:pt>
                <c:pt idx="402">
                  <c:v>0.63219742199999995</c:v>
                </c:pt>
                <c:pt idx="403">
                  <c:v>0.63186231100000001</c:v>
                </c:pt>
                <c:pt idx="404">
                  <c:v>0.63152719999999996</c:v>
                </c:pt>
                <c:pt idx="405">
                  <c:v>0.63119208900000001</c:v>
                </c:pt>
                <c:pt idx="406">
                  <c:v>0.63085697799999996</c:v>
                </c:pt>
                <c:pt idx="407">
                  <c:v>0.63052186700000001</c:v>
                </c:pt>
                <c:pt idx="408">
                  <c:v>0.63018675599999996</c:v>
                </c:pt>
                <c:pt idx="409">
                  <c:v>0.62985164400000004</c:v>
                </c:pt>
                <c:pt idx="410">
                  <c:v>0.62951653299999999</c:v>
                </c:pt>
                <c:pt idx="411">
                  <c:v>0.62918142200000005</c:v>
                </c:pt>
                <c:pt idx="412">
                  <c:v>0.62884631099999999</c:v>
                </c:pt>
                <c:pt idx="413">
                  <c:v>0.62851120000000005</c:v>
                </c:pt>
                <c:pt idx="414">
                  <c:v>0.62817608899999999</c:v>
                </c:pt>
                <c:pt idx="415">
                  <c:v>0.62784097800000005</c:v>
                </c:pt>
                <c:pt idx="416">
                  <c:v>0.62750586699999999</c:v>
                </c:pt>
                <c:pt idx="417">
                  <c:v>0.62717075600000005</c:v>
                </c:pt>
                <c:pt idx="418">
                  <c:v>0.62683564400000003</c:v>
                </c:pt>
                <c:pt idx="419">
                  <c:v>0.62650053299999997</c:v>
                </c:pt>
                <c:pt idx="420">
                  <c:v>0.626022046</c:v>
                </c:pt>
                <c:pt idx="421">
                  <c:v>0.62548211200000003</c:v>
                </c:pt>
                <c:pt idx="422">
                  <c:v>0.62494217799999996</c:v>
                </c:pt>
                <c:pt idx="423">
                  <c:v>0.62440224300000002</c:v>
                </c:pt>
                <c:pt idx="424">
                  <c:v>0.62386230899999995</c:v>
                </c:pt>
                <c:pt idx="425">
                  <c:v>0.62332237499999998</c:v>
                </c:pt>
                <c:pt idx="426">
                  <c:v>0.62278244100000002</c:v>
                </c:pt>
                <c:pt idx="427">
                  <c:v>0.62224250699999994</c:v>
                </c:pt>
                <c:pt idx="428">
                  <c:v>0.62170257200000001</c:v>
                </c:pt>
                <c:pt idx="429">
                  <c:v>0.62116263800000004</c:v>
                </c:pt>
                <c:pt idx="430">
                  <c:v>0.62062270399999997</c:v>
                </c:pt>
                <c:pt idx="431">
                  <c:v>0.62008277000000001</c:v>
                </c:pt>
                <c:pt idx="432">
                  <c:v>0.61954283600000004</c:v>
                </c:pt>
                <c:pt idx="433">
                  <c:v>0.61900290099999999</c:v>
                </c:pt>
                <c:pt idx="434">
                  <c:v>0.61846296700000003</c:v>
                </c:pt>
                <c:pt idx="435">
                  <c:v>0.61792303299999995</c:v>
                </c:pt>
                <c:pt idx="436">
                  <c:v>0.61738309899999999</c:v>
                </c:pt>
                <c:pt idx="437">
                  <c:v>0.61684316400000005</c:v>
                </c:pt>
                <c:pt idx="438">
                  <c:v>0.61630322999999998</c:v>
                </c:pt>
                <c:pt idx="439">
                  <c:v>0.61576329600000002</c:v>
                </c:pt>
                <c:pt idx="440">
                  <c:v>0.61522336200000005</c:v>
                </c:pt>
                <c:pt idx="441">
                  <c:v>0.61468342799999998</c:v>
                </c:pt>
                <c:pt idx="442">
                  <c:v>0.61414349300000004</c:v>
                </c:pt>
                <c:pt idx="443">
                  <c:v>0.61360355899999997</c:v>
                </c:pt>
                <c:pt idx="444">
                  <c:v>0.613063625</c:v>
                </c:pt>
                <c:pt idx="445">
                  <c:v>0.61252369100000004</c:v>
                </c:pt>
                <c:pt idx="446">
                  <c:v>0.61198375699999996</c:v>
                </c:pt>
                <c:pt idx="447">
                  <c:v>0.61144382200000003</c:v>
                </c:pt>
                <c:pt idx="448">
                  <c:v>0.61090388799999995</c:v>
                </c:pt>
                <c:pt idx="449">
                  <c:v>0.61036395399999999</c:v>
                </c:pt>
                <c:pt idx="450">
                  <c:v>0.60982402000000002</c:v>
                </c:pt>
                <c:pt idx="451">
                  <c:v>0.60928408599999995</c:v>
                </c:pt>
                <c:pt idx="452">
                  <c:v>0.60874415100000001</c:v>
                </c:pt>
                <c:pt idx="453">
                  <c:v>0.60820421700000005</c:v>
                </c:pt>
                <c:pt idx="454">
                  <c:v>0.60766428299999997</c:v>
                </c:pt>
                <c:pt idx="455">
                  <c:v>0.60712434900000001</c:v>
                </c:pt>
                <c:pt idx="456">
                  <c:v>0.60658441399999996</c:v>
                </c:pt>
                <c:pt idx="457">
                  <c:v>0.60604448</c:v>
                </c:pt>
                <c:pt idx="458">
                  <c:v>0.60550454600000003</c:v>
                </c:pt>
                <c:pt idx="459">
                  <c:v>0.60496461199999996</c:v>
                </c:pt>
                <c:pt idx="460">
                  <c:v>0.60442467799999999</c:v>
                </c:pt>
                <c:pt idx="461">
                  <c:v>0.60388474299999995</c:v>
                </c:pt>
                <c:pt idx="462">
                  <c:v>0.60334480899999998</c:v>
                </c:pt>
                <c:pt idx="463">
                  <c:v>0.60280487500000002</c:v>
                </c:pt>
                <c:pt idx="464">
                  <c:v>0.60226494100000005</c:v>
                </c:pt>
                <c:pt idx="465">
                  <c:v>0.60174848299999995</c:v>
                </c:pt>
                <c:pt idx="466">
                  <c:v>0.60144330800000001</c:v>
                </c:pt>
                <c:pt idx="467">
                  <c:v>0.60113813400000005</c:v>
                </c:pt>
                <c:pt idx="468">
                  <c:v>0.600832959</c:v>
                </c:pt>
                <c:pt idx="469">
                  <c:v>0.60052778500000004</c:v>
                </c:pt>
                <c:pt idx="470">
                  <c:v>0.60022260999999999</c:v>
                </c:pt>
                <c:pt idx="471">
                  <c:v>0.59991743600000003</c:v>
                </c:pt>
                <c:pt idx="472">
                  <c:v>0.59961226199999995</c:v>
                </c:pt>
                <c:pt idx="473">
                  <c:v>0.59930708700000002</c:v>
                </c:pt>
                <c:pt idx="474">
                  <c:v>0.59900191300000005</c:v>
                </c:pt>
                <c:pt idx="475">
                  <c:v>0.59869673800000001</c:v>
                </c:pt>
                <c:pt idx="476">
                  <c:v>0.59839156400000004</c:v>
                </c:pt>
                <c:pt idx="477">
                  <c:v>0.59808638999999997</c:v>
                </c:pt>
                <c:pt idx="478">
                  <c:v>0.59778121500000003</c:v>
                </c:pt>
                <c:pt idx="479">
                  <c:v>0.59747604099999996</c:v>
                </c:pt>
                <c:pt idx="480">
                  <c:v>0.59717086600000002</c:v>
                </c:pt>
                <c:pt idx="481">
                  <c:v>0.59686569199999995</c:v>
                </c:pt>
                <c:pt idx="482">
                  <c:v>0.59656051700000001</c:v>
                </c:pt>
                <c:pt idx="483">
                  <c:v>0.59625534300000005</c:v>
                </c:pt>
                <c:pt idx="484">
                  <c:v>0.59595016899999997</c:v>
                </c:pt>
                <c:pt idx="485">
                  <c:v>0.59564499400000004</c:v>
                </c:pt>
                <c:pt idx="486">
                  <c:v>0.59533981999999996</c:v>
                </c:pt>
                <c:pt idx="487">
                  <c:v>0.59503464500000003</c:v>
                </c:pt>
                <c:pt idx="488">
                  <c:v>0.59472947099999995</c:v>
                </c:pt>
                <c:pt idx="489">
                  <c:v>0.59442429699999999</c:v>
                </c:pt>
                <c:pt idx="490">
                  <c:v>0.59411912200000006</c:v>
                </c:pt>
                <c:pt idx="491">
                  <c:v>0.59381394799999998</c:v>
                </c:pt>
                <c:pt idx="492">
                  <c:v>0.59350877300000004</c:v>
                </c:pt>
                <c:pt idx="493">
                  <c:v>0.59320359899999997</c:v>
                </c:pt>
                <c:pt idx="494">
                  <c:v>0.59289842400000003</c:v>
                </c:pt>
                <c:pt idx="495">
                  <c:v>0.59259324999999996</c:v>
                </c:pt>
                <c:pt idx="496">
                  <c:v>0.592288076</c:v>
                </c:pt>
                <c:pt idx="497">
                  <c:v>0.59198290099999995</c:v>
                </c:pt>
                <c:pt idx="498">
                  <c:v>0.59167772699999999</c:v>
                </c:pt>
                <c:pt idx="499">
                  <c:v>0.59137255200000005</c:v>
                </c:pt>
                <c:pt idx="500">
                  <c:v>0.59106737799999998</c:v>
                </c:pt>
                <c:pt idx="501">
                  <c:v>0.59076220300000004</c:v>
                </c:pt>
                <c:pt idx="502">
                  <c:v>0.59045702899999997</c:v>
                </c:pt>
                <c:pt idx="503">
                  <c:v>0.590151855</c:v>
                </c:pt>
                <c:pt idx="504">
                  <c:v>0.58984667999999996</c:v>
                </c:pt>
                <c:pt idx="505">
                  <c:v>0.58954150599999999</c:v>
                </c:pt>
                <c:pt idx="506">
                  <c:v>0.58923633099999995</c:v>
                </c:pt>
                <c:pt idx="507">
                  <c:v>0.58893115699999998</c:v>
                </c:pt>
                <c:pt idx="508">
                  <c:v>0.58862598300000002</c:v>
                </c:pt>
                <c:pt idx="509">
                  <c:v>0.58832080799999997</c:v>
                </c:pt>
                <c:pt idx="510">
                  <c:v>0.58801563400000001</c:v>
                </c:pt>
                <c:pt idx="511">
                  <c:v>0.58771045899999996</c:v>
                </c:pt>
                <c:pt idx="512">
                  <c:v>0.587405285</c:v>
                </c:pt>
                <c:pt idx="513">
                  <c:v>0.58710010999999995</c:v>
                </c:pt>
                <c:pt idx="514">
                  <c:v>0.58679493599999999</c:v>
                </c:pt>
                <c:pt idx="515">
                  <c:v>0.58648976200000003</c:v>
                </c:pt>
                <c:pt idx="516">
                  <c:v>0.58618458699999998</c:v>
                </c:pt>
                <c:pt idx="517">
                  <c:v>0.58623293899999995</c:v>
                </c:pt>
                <c:pt idx="518">
                  <c:v>0.58663481699999998</c:v>
                </c:pt>
                <c:pt idx="519">
                  <c:v>0.587036695</c:v>
                </c:pt>
                <c:pt idx="520">
                  <c:v>0.58743857399999999</c:v>
                </c:pt>
                <c:pt idx="521">
                  <c:v>0.58784045200000001</c:v>
                </c:pt>
                <c:pt idx="522">
                  <c:v>0.58824233000000004</c:v>
                </c:pt>
                <c:pt idx="523">
                  <c:v>0.58864420799999995</c:v>
                </c:pt>
                <c:pt idx="524">
                  <c:v>0.58904608599999997</c:v>
                </c:pt>
                <c:pt idx="525">
                  <c:v>0.58944796399999999</c:v>
                </c:pt>
                <c:pt idx="526">
                  <c:v>0.58984984299999998</c:v>
                </c:pt>
                <c:pt idx="527">
                  <c:v>0.59025172100000001</c:v>
                </c:pt>
                <c:pt idx="528">
                  <c:v>0.59065359900000003</c:v>
                </c:pt>
                <c:pt idx="529">
                  <c:v>0.59105547700000005</c:v>
                </c:pt>
                <c:pt idx="530">
                  <c:v>0.59145735499999996</c:v>
                </c:pt>
                <c:pt idx="531">
                  <c:v>0.59185923399999996</c:v>
                </c:pt>
                <c:pt idx="532">
                  <c:v>0.59226111199999998</c:v>
                </c:pt>
                <c:pt idx="533">
                  <c:v>0.59266299</c:v>
                </c:pt>
                <c:pt idx="534">
                  <c:v>0.59306486800000002</c:v>
                </c:pt>
                <c:pt idx="535">
                  <c:v>0.59346674600000004</c:v>
                </c:pt>
                <c:pt idx="536">
                  <c:v>0.59386862399999996</c:v>
                </c:pt>
                <c:pt idx="537">
                  <c:v>0.59427050299999995</c:v>
                </c:pt>
                <c:pt idx="538">
                  <c:v>0.59467238099999997</c:v>
                </c:pt>
                <c:pt idx="539">
                  <c:v>0.59507425899999999</c:v>
                </c:pt>
                <c:pt idx="540">
                  <c:v>0.59547613700000002</c:v>
                </c:pt>
                <c:pt idx="541">
                  <c:v>0.59587801500000004</c:v>
                </c:pt>
                <c:pt idx="542">
                  <c:v>0.59627989299999995</c:v>
                </c:pt>
                <c:pt idx="543">
                  <c:v>0.59668177200000005</c:v>
                </c:pt>
                <c:pt idx="544">
                  <c:v>0.59708364999999997</c:v>
                </c:pt>
                <c:pt idx="545">
                  <c:v>0.59748552799999999</c:v>
                </c:pt>
                <c:pt idx="546">
                  <c:v>0.59788740600000001</c:v>
                </c:pt>
                <c:pt idx="547">
                  <c:v>0.59828928400000003</c:v>
                </c:pt>
                <c:pt idx="548">
                  <c:v>0.59869116200000005</c:v>
                </c:pt>
                <c:pt idx="549">
                  <c:v>0.59909304100000005</c:v>
                </c:pt>
                <c:pt idx="550">
                  <c:v>0.59949491899999996</c:v>
                </c:pt>
                <c:pt idx="551">
                  <c:v>0.59989679699999998</c:v>
                </c:pt>
                <c:pt idx="552">
                  <c:v>0.600298675</c:v>
                </c:pt>
                <c:pt idx="553">
                  <c:v>0.60070055300000003</c:v>
                </c:pt>
                <c:pt idx="554">
                  <c:v>0.60110243100000005</c:v>
                </c:pt>
                <c:pt idx="555">
                  <c:v>0.60150431000000004</c:v>
                </c:pt>
                <c:pt idx="556">
                  <c:v>0.60190618799999995</c:v>
                </c:pt>
                <c:pt idx="557">
                  <c:v>0.60230806599999998</c:v>
                </c:pt>
                <c:pt idx="558">
                  <c:v>0.602709944</c:v>
                </c:pt>
                <c:pt idx="559">
                  <c:v>0.60311182200000002</c:v>
                </c:pt>
                <c:pt idx="560">
                  <c:v>0.60351370100000001</c:v>
                </c:pt>
                <c:pt idx="561">
                  <c:v>0.60391557900000004</c:v>
                </c:pt>
                <c:pt idx="562">
                  <c:v>0.60431745699999995</c:v>
                </c:pt>
                <c:pt idx="563">
                  <c:v>0.60471933499999997</c:v>
                </c:pt>
                <c:pt idx="564">
                  <c:v>0.60512121299999999</c:v>
                </c:pt>
                <c:pt idx="565">
                  <c:v>0.60552309100000001</c:v>
                </c:pt>
                <c:pt idx="566">
                  <c:v>0.60592497000000001</c:v>
                </c:pt>
                <c:pt idx="567">
                  <c:v>0.60632684800000003</c:v>
                </c:pt>
                <c:pt idx="568">
                  <c:v>0.60672872600000005</c:v>
                </c:pt>
                <c:pt idx="569">
                  <c:v>0.60713060399999996</c:v>
                </c:pt>
                <c:pt idx="570">
                  <c:v>0.60753248199999998</c:v>
                </c:pt>
                <c:pt idx="571">
                  <c:v>0.60793436000000001</c:v>
                </c:pt>
                <c:pt idx="572">
                  <c:v>0.608336239</c:v>
                </c:pt>
                <c:pt idx="573">
                  <c:v>0.60873811700000002</c:v>
                </c:pt>
                <c:pt idx="574">
                  <c:v>0.60913999500000005</c:v>
                </c:pt>
                <c:pt idx="575">
                  <c:v>0.60954187299999996</c:v>
                </c:pt>
                <c:pt idx="576">
                  <c:v>0.61016983700000005</c:v>
                </c:pt>
                <c:pt idx="577">
                  <c:v>0.61113693000000002</c:v>
                </c:pt>
                <c:pt idx="578">
                  <c:v>0.61210402200000003</c:v>
                </c:pt>
                <c:pt idx="579">
                  <c:v>0.613071115</c:v>
                </c:pt>
                <c:pt idx="580">
                  <c:v>0.614038207</c:v>
                </c:pt>
                <c:pt idx="581">
                  <c:v>0.61500529999999998</c:v>
                </c:pt>
                <c:pt idx="582">
                  <c:v>0.61597239199999998</c:v>
                </c:pt>
                <c:pt idx="583">
                  <c:v>0.61693948499999995</c:v>
                </c:pt>
                <c:pt idx="584">
                  <c:v>0.61790657699999996</c:v>
                </c:pt>
                <c:pt idx="585">
                  <c:v>0.61887367000000004</c:v>
                </c:pt>
                <c:pt idx="586">
                  <c:v>0.61984076200000005</c:v>
                </c:pt>
                <c:pt idx="587">
                  <c:v>0.62080785500000002</c:v>
                </c:pt>
                <c:pt idx="588">
                  <c:v>0.62177494700000002</c:v>
                </c:pt>
                <c:pt idx="589">
                  <c:v>0.62274204</c:v>
                </c:pt>
                <c:pt idx="590">
                  <c:v>0.623709132</c:v>
                </c:pt>
                <c:pt idx="591">
                  <c:v>0.62467622499999997</c:v>
                </c:pt>
                <c:pt idx="592">
                  <c:v>0.62564331699999998</c:v>
                </c:pt>
                <c:pt idx="593">
                  <c:v>0.62661040999999995</c:v>
                </c:pt>
                <c:pt idx="594">
                  <c:v>0.62757750199999995</c:v>
                </c:pt>
                <c:pt idx="595">
                  <c:v>0.62854459500000004</c:v>
                </c:pt>
                <c:pt idx="596">
                  <c:v>0.62951168700000004</c:v>
                </c:pt>
                <c:pt idx="597">
                  <c:v>0.63047878000000002</c:v>
                </c:pt>
                <c:pt idx="598">
                  <c:v>0.63144587200000002</c:v>
                </c:pt>
                <c:pt idx="599">
                  <c:v>0.63241296499999999</c:v>
                </c:pt>
                <c:pt idx="600">
                  <c:v>0.633380057</c:v>
                </c:pt>
                <c:pt idx="601">
                  <c:v>0.63434714999999997</c:v>
                </c:pt>
                <c:pt idx="602">
                  <c:v>0.63531424199999997</c:v>
                </c:pt>
                <c:pt idx="603">
                  <c:v>0.63628133499999995</c:v>
                </c:pt>
                <c:pt idx="604">
                  <c:v>0.63724842699999995</c:v>
                </c:pt>
                <c:pt idx="605">
                  <c:v>0.63821552000000004</c:v>
                </c:pt>
                <c:pt idx="606">
                  <c:v>0.63918261200000004</c:v>
                </c:pt>
                <c:pt idx="607">
                  <c:v>0.64014970500000001</c:v>
                </c:pt>
                <c:pt idx="608">
                  <c:v>0.64111679700000002</c:v>
                </c:pt>
                <c:pt idx="609">
                  <c:v>0.64208388999999999</c:v>
                </c:pt>
                <c:pt idx="610">
                  <c:v>0.64305098199999999</c:v>
                </c:pt>
                <c:pt idx="611">
                  <c:v>0.64401807499999997</c:v>
                </c:pt>
                <c:pt idx="612">
                  <c:v>0.64498516699999997</c:v>
                </c:pt>
                <c:pt idx="613">
                  <c:v>0.64595225999999994</c:v>
                </c:pt>
                <c:pt idx="614">
                  <c:v>0.64691935199999995</c:v>
                </c:pt>
                <c:pt idx="615">
                  <c:v>0.64788644500000003</c:v>
                </c:pt>
                <c:pt idx="616">
                  <c:v>0.64885353700000004</c:v>
                </c:pt>
                <c:pt idx="617">
                  <c:v>0.64982063000000001</c:v>
                </c:pt>
                <c:pt idx="618">
                  <c:v>0.65078772200000001</c:v>
                </c:pt>
                <c:pt idx="619">
                  <c:v>0.65175481499999999</c:v>
                </c:pt>
                <c:pt idx="620">
                  <c:v>0.65272190699999999</c:v>
                </c:pt>
                <c:pt idx="621">
                  <c:v>0.65368899999999996</c:v>
                </c:pt>
                <c:pt idx="622">
                  <c:v>0.65465609300000005</c:v>
                </c:pt>
                <c:pt idx="623">
                  <c:v>0.65562318500000005</c:v>
                </c:pt>
                <c:pt idx="624">
                  <c:v>0.65659027800000003</c:v>
                </c:pt>
                <c:pt idx="625">
                  <c:v>0.65755737000000003</c:v>
                </c:pt>
                <c:pt idx="626">
                  <c:v>0.658524463</c:v>
                </c:pt>
                <c:pt idx="627">
                  <c:v>0.65949155500000001</c:v>
                </c:pt>
                <c:pt idx="628">
                  <c:v>0.66045864799999998</c:v>
                </c:pt>
                <c:pt idx="629">
                  <c:v>0.66142573999999998</c:v>
                </c:pt>
                <c:pt idx="630">
                  <c:v>0.66239283299999996</c:v>
                </c:pt>
                <c:pt idx="631">
                  <c:v>0.66335992499999996</c:v>
                </c:pt>
                <c:pt idx="632">
                  <c:v>0.66432701800000005</c:v>
                </c:pt>
                <c:pt idx="633">
                  <c:v>0.66529411000000005</c:v>
                </c:pt>
                <c:pt idx="634">
                  <c:v>0.66626120300000002</c:v>
                </c:pt>
                <c:pt idx="635">
                  <c:v>0.66722829500000003</c:v>
                </c:pt>
                <c:pt idx="636">
                  <c:v>0.668195388</c:v>
                </c:pt>
                <c:pt idx="637">
                  <c:v>0.66916248</c:v>
                </c:pt>
                <c:pt idx="638">
                  <c:v>0.67012957299999998</c:v>
                </c:pt>
                <c:pt idx="639">
                  <c:v>0.67109666499999998</c:v>
                </c:pt>
                <c:pt idx="640">
                  <c:v>0.67206375799999996</c:v>
                </c:pt>
                <c:pt idx="641">
                  <c:v>0.67303084999999996</c:v>
                </c:pt>
                <c:pt idx="642">
                  <c:v>0.67399794300000004</c:v>
                </c:pt>
                <c:pt idx="643">
                  <c:v>0.67496503500000005</c:v>
                </c:pt>
                <c:pt idx="644">
                  <c:v>0.67575427899999996</c:v>
                </c:pt>
                <c:pt idx="645">
                  <c:v>0.67612854300000003</c:v>
                </c:pt>
                <c:pt idx="646">
                  <c:v>0.67650280799999996</c:v>
                </c:pt>
                <c:pt idx="647">
                  <c:v>0.67687707200000002</c:v>
                </c:pt>
                <c:pt idx="648">
                  <c:v>0.67725133599999998</c:v>
                </c:pt>
                <c:pt idx="649">
                  <c:v>0.67762560000000005</c:v>
                </c:pt>
                <c:pt idx="650">
                  <c:v>0.67799986400000001</c:v>
                </c:pt>
                <c:pt idx="651">
                  <c:v>0.67837412799999997</c:v>
                </c:pt>
                <c:pt idx="652">
                  <c:v>0.67874839200000003</c:v>
                </c:pt>
                <c:pt idx="653">
                  <c:v>0.67912265699999996</c:v>
                </c:pt>
                <c:pt idx="654">
                  <c:v>0.67949692100000003</c:v>
                </c:pt>
                <c:pt idx="655">
                  <c:v>0.67987118499999999</c:v>
                </c:pt>
                <c:pt idx="656">
                  <c:v>0.68024544899999995</c:v>
                </c:pt>
                <c:pt idx="657">
                  <c:v>0.68061971300000002</c:v>
                </c:pt>
                <c:pt idx="658">
                  <c:v>0.68099397699999997</c:v>
                </c:pt>
                <c:pt idx="659">
                  <c:v>0.68136824200000001</c:v>
                </c:pt>
                <c:pt idx="660">
                  <c:v>0.68174250599999997</c:v>
                </c:pt>
                <c:pt idx="661">
                  <c:v>0.68211677000000004</c:v>
                </c:pt>
                <c:pt idx="662">
                  <c:v>0.682491034</c:v>
                </c:pt>
                <c:pt idx="663">
                  <c:v>0.68286529799999995</c:v>
                </c:pt>
                <c:pt idx="664">
                  <c:v>0.68323956200000002</c:v>
                </c:pt>
                <c:pt idx="665">
                  <c:v>0.68361382599999998</c:v>
                </c:pt>
                <c:pt idx="666">
                  <c:v>0.68398809100000002</c:v>
                </c:pt>
                <c:pt idx="667">
                  <c:v>0.68436235499999998</c:v>
                </c:pt>
                <c:pt idx="668">
                  <c:v>0.68473661900000005</c:v>
                </c:pt>
                <c:pt idx="669">
                  <c:v>0.685110883</c:v>
                </c:pt>
                <c:pt idx="670">
                  <c:v>0.68548514699999996</c:v>
                </c:pt>
                <c:pt idx="671">
                  <c:v>0.68585941100000003</c:v>
                </c:pt>
                <c:pt idx="672">
                  <c:v>0.68623367499999999</c:v>
                </c:pt>
                <c:pt idx="673">
                  <c:v>0.68660794000000003</c:v>
                </c:pt>
                <c:pt idx="674">
                  <c:v>0.68698220399999999</c:v>
                </c:pt>
                <c:pt idx="675">
                  <c:v>0.68735646800000005</c:v>
                </c:pt>
                <c:pt idx="676">
                  <c:v>0.68773073200000001</c:v>
                </c:pt>
                <c:pt idx="677">
                  <c:v>0.68810499599999997</c:v>
                </c:pt>
                <c:pt idx="678">
                  <c:v>0.68847926000000004</c:v>
                </c:pt>
                <c:pt idx="679">
                  <c:v>0.68885352499999997</c:v>
                </c:pt>
                <c:pt idx="680">
                  <c:v>0.68922778900000004</c:v>
                </c:pt>
                <c:pt idx="681">
                  <c:v>0.68960205299999999</c:v>
                </c:pt>
                <c:pt idx="682">
                  <c:v>0.68997631699999995</c:v>
                </c:pt>
                <c:pt idx="683">
                  <c:v>0.69035058100000002</c:v>
                </c:pt>
                <c:pt idx="684">
                  <c:v>0.69072484499999998</c:v>
                </c:pt>
                <c:pt idx="685">
                  <c:v>0.69109910900000004</c:v>
                </c:pt>
                <c:pt idx="686">
                  <c:v>0.69147337399999997</c:v>
                </c:pt>
                <c:pt idx="687">
                  <c:v>0.69184763800000004</c:v>
                </c:pt>
                <c:pt idx="688">
                  <c:v>0.692221902</c:v>
                </c:pt>
                <c:pt idx="689">
                  <c:v>0.69259616599999996</c:v>
                </c:pt>
                <c:pt idx="690">
                  <c:v>0.69297043000000003</c:v>
                </c:pt>
                <c:pt idx="691">
                  <c:v>0.69334469399999998</c:v>
                </c:pt>
                <c:pt idx="692">
                  <c:v>0.69371895800000005</c:v>
                </c:pt>
                <c:pt idx="693">
                  <c:v>0.69409322299999998</c:v>
                </c:pt>
                <c:pt idx="694">
                  <c:v>0.69446748700000005</c:v>
                </c:pt>
                <c:pt idx="695">
                  <c:v>0.69484175100000001</c:v>
                </c:pt>
                <c:pt idx="696">
                  <c:v>0.69521601499999996</c:v>
                </c:pt>
                <c:pt idx="697">
                  <c:v>0.69559027900000003</c:v>
                </c:pt>
                <c:pt idx="698">
                  <c:v>0.69596454299999999</c:v>
                </c:pt>
                <c:pt idx="699">
                  <c:v>0.69633880800000003</c:v>
                </c:pt>
                <c:pt idx="700">
                  <c:v>0.69671307199999999</c:v>
                </c:pt>
                <c:pt idx="701">
                  <c:v>0.69708733599999995</c:v>
                </c:pt>
                <c:pt idx="702">
                  <c:v>0.69746160000000001</c:v>
                </c:pt>
                <c:pt idx="703">
                  <c:v>0.69783586399999997</c:v>
                </c:pt>
                <c:pt idx="704">
                  <c:v>0.69821012800000004</c:v>
                </c:pt>
                <c:pt idx="705">
                  <c:v>0.698584392</c:v>
                </c:pt>
                <c:pt idx="706">
                  <c:v>0.69895865700000004</c:v>
                </c:pt>
                <c:pt idx="707">
                  <c:v>0.699332921</c:v>
                </c:pt>
                <c:pt idx="708">
                  <c:v>0.69970718499999995</c:v>
                </c:pt>
                <c:pt idx="709">
                  <c:v>0.70008144900000002</c:v>
                </c:pt>
                <c:pt idx="710">
                  <c:v>0.70045571299999998</c:v>
                </c:pt>
                <c:pt idx="711">
                  <c:v>0.70082997700000005</c:v>
                </c:pt>
                <c:pt idx="712">
                  <c:v>0.70120424199999998</c:v>
                </c:pt>
                <c:pt idx="713">
                  <c:v>0.70157850600000005</c:v>
                </c:pt>
                <c:pt idx="714">
                  <c:v>0.70195277</c:v>
                </c:pt>
                <c:pt idx="715">
                  <c:v>0.70232703399999996</c:v>
                </c:pt>
                <c:pt idx="716">
                  <c:v>0.70270129800000003</c:v>
                </c:pt>
                <c:pt idx="717">
                  <c:v>0.70307556199999999</c:v>
                </c:pt>
                <c:pt idx="718">
                  <c:v>0.70344982599999994</c:v>
                </c:pt>
                <c:pt idx="719">
                  <c:v>0.70382409099999999</c:v>
                </c:pt>
                <c:pt idx="720">
                  <c:v>0.70419835500000005</c:v>
                </c:pt>
                <c:pt idx="721">
                  <c:v>0.70457261900000001</c:v>
                </c:pt>
                <c:pt idx="722">
                  <c:v>0.70494688299999997</c:v>
                </c:pt>
                <c:pt idx="723">
                  <c:v>0.70532114700000004</c:v>
                </c:pt>
                <c:pt idx="724">
                  <c:v>0.70553460700000004</c:v>
                </c:pt>
                <c:pt idx="725">
                  <c:v>0.70570786600000002</c:v>
                </c:pt>
                <c:pt idx="726">
                  <c:v>0.705881125</c:v>
                </c:pt>
                <c:pt idx="727">
                  <c:v>0.70605438300000001</c:v>
                </c:pt>
                <c:pt idx="728">
                  <c:v>0.70622764199999999</c:v>
                </c:pt>
                <c:pt idx="729">
                  <c:v>0.70640090099999997</c:v>
                </c:pt>
                <c:pt idx="730">
                  <c:v>0.70657415999999995</c:v>
                </c:pt>
              </c:numCache>
            </c:numRef>
          </c:yVal>
          <c:smooth val="0"/>
          <c:extLst>
            <c:ext xmlns:c16="http://schemas.microsoft.com/office/drawing/2014/chart" uri="{C3380CC4-5D6E-409C-BE32-E72D297353CC}">
              <c16:uniqueId val="{00000000-3EC4-834C-9E75-39FB71D2A581}"/>
            </c:ext>
          </c:extLst>
        </c:ser>
        <c:dLbls>
          <c:showLegendKey val="0"/>
          <c:showVal val="0"/>
          <c:showCatName val="0"/>
          <c:showSerName val="0"/>
          <c:showPercent val="0"/>
          <c:showBubbleSize val="0"/>
        </c:dLbls>
        <c:axId val="197093183"/>
        <c:axId val="196748943"/>
      </c:scatterChart>
      <c:valAx>
        <c:axId val="1970931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48943"/>
        <c:crosses val="autoZero"/>
        <c:crossBetween val="midCat"/>
      </c:valAx>
      <c:valAx>
        <c:axId val="196748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93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P200</a:t>
            </a:r>
            <a:r>
              <a:rPr lang="en-US" baseline="0"/>
              <a:t> throughput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solidFill>
                <a:srgbClr val="0463FF"/>
              </a:solidFill>
              <a:round/>
            </a:ln>
            <a:effectLst/>
          </c:spPr>
          <c:marker>
            <c:symbol val="none"/>
          </c:marker>
          <c:xVal>
            <c:numRef>
              <c:f>Telescope!$A$4:$A$744</c:f>
              <c:numCache>
                <c:formatCode>General</c:formatCode>
                <c:ptCount val="741"/>
                <c:pt idx="0">
                  <c:v>310</c:v>
                </c:pt>
                <c:pt idx="1">
                  <c:v>311</c:v>
                </c:pt>
                <c:pt idx="2">
                  <c:v>312</c:v>
                </c:pt>
                <c:pt idx="3">
                  <c:v>313</c:v>
                </c:pt>
                <c:pt idx="4">
                  <c:v>314</c:v>
                </c:pt>
                <c:pt idx="5">
                  <c:v>315</c:v>
                </c:pt>
                <c:pt idx="6">
                  <c:v>316</c:v>
                </c:pt>
                <c:pt idx="7">
                  <c:v>317</c:v>
                </c:pt>
                <c:pt idx="8">
                  <c:v>318</c:v>
                </c:pt>
                <c:pt idx="9">
                  <c:v>319</c:v>
                </c:pt>
                <c:pt idx="10">
                  <c:v>320</c:v>
                </c:pt>
                <c:pt idx="11">
                  <c:v>321</c:v>
                </c:pt>
                <c:pt idx="12">
                  <c:v>322</c:v>
                </c:pt>
                <c:pt idx="13">
                  <c:v>323</c:v>
                </c:pt>
                <c:pt idx="14">
                  <c:v>324</c:v>
                </c:pt>
                <c:pt idx="15">
                  <c:v>325</c:v>
                </c:pt>
                <c:pt idx="16">
                  <c:v>326</c:v>
                </c:pt>
                <c:pt idx="17">
                  <c:v>327</c:v>
                </c:pt>
                <c:pt idx="18">
                  <c:v>328</c:v>
                </c:pt>
                <c:pt idx="19">
                  <c:v>329</c:v>
                </c:pt>
                <c:pt idx="20">
                  <c:v>330</c:v>
                </c:pt>
                <c:pt idx="21">
                  <c:v>331</c:v>
                </c:pt>
                <c:pt idx="22">
                  <c:v>332</c:v>
                </c:pt>
                <c:pt idx="23">
                  <c:v>333</c:v>
                </c:pt>
                <c:pt idx="24">
                  <c:v>334</c:v>
                </c:pt>
                <c:pt idx="25">
                  <c:v>335</c:v>
                </c:pt>
                <c:pt idx="26">
                  <c:v>336</c:v>
                </c:pt>
                <c:pt idx="27">
                  <c:v>337</c:v>
                </c:pt>
                <c:pt idx="28">
                  <c:v>338</c:v>
                </c:pt>
                <c:pt idx="29">
                  <c:v>339</c:v>
                </c:pt>
                <c:pt idx="30">
                  <c:v>340</c:v>
                </c:pt>
                <c:pt idx="31">
                  <c:v>341</c:v>
                </c:pt>
                <c:pt idx="32">
                  <c:v>342</c:v>
                </c:pt>
                <c:pt idx="33">
                  <c:v>343</c:v>
                </c:pt>
                <c:pt idx="34">
                  <c:v>344</c:v>
                </c:pt>
                <c:pt idx="35">
                  <c:v>345</c:v>
                </c:pt>
                <c:pt idx="36">
                  <c:v>346</c:v>
                </c:pt>
                <c:pt idx="37">
                  <c:v>347</c:v>
                </c:pt>
                <c:pt idx="38">
                  <c:v>348</c:v>
                </c:pt>
                <c:pt idx="39">
                  <c:v>349</c:v>
                </c:pt>
                <c:pt idx="40">
                  <c:v>350</c:v>
                </c:pt>
                <c:pt idx="41">
                  <c:v>351</c:v>
                </c:pt>
                <c:pt idx="42">
                  <c:v>352</c:v>
                </c:pt>
                <c:pt idx="43">
                  <c:v>353</c:v>
                </c:pt>
                <c:pt idx="44">
                  <c:v>354</c:v>
                </c:pt>
                <c:pt idx="45">
                  <c:v>355</c:v>
                </c:pt>
                <c:pt idx="46">
                  <c:v>356</c:v>
                </c:pt>
                <c:pt idx="47">
                  <c:v>357</c:v>
                </c:pt>
                <c:pt idx="48">
                  <c:v>358</c:v>
                </c:pt>
                <c:pt idx="49">
                  <c:v>359</c:v>
                </c:pt>
                <c:pt idx="50">
                  <c:v>360</c:v>
                </c:pt>
                <c:pt idx="51">
                  <c:v>361</c:v>
                </c:pt>
                <c:pt idx="52">
                  <c:v>362</c:v>
                </c:pt>
                <c:pt idx="53">
                  <c:v>363</c:v>
                </c:pt>
                <c:pt idx="54">
                  <c:v>364</c:v>
                </c:pt>
                <c:pt idx="55">
                  <c:v>365</c:v>
                </c:pt>
                <c:pt idx="56">
                  <c:v>366</c:v>
                </c:pt>
                <c:pt idx="57">
                  <c:v>367</c:v>
                </c:pt>
                <c:pt idx="58">
                  <c:v>368</c:v>
                </c:pt>
                <c:pt idx="59">
                  <c:v>369</c:v>
                </c:pt>
                <c:pt idx="60">
                  <c:v>370</c:v>
                </c:pt>
                <c:pt idx="61">
                  <c:v>371</c:v>
                </c:pt>
                <c:pt idx="62">
                  <c:v>372</c:v>
                </c:pt>
                <c:pt idx="63">
                  <c:v>373</c:v>
                </c:pt>
                <c:pt idx="64">
                  <c:v>374</c:v>
                </c:pt>
                <c:pt idx="65">
                  <c:v>375</c:v>
                </c:pt>
                <c:pt idx="66">
                  <c:v>376</c:v>
                </c:pt>
                <c:pt idx="67">
                  <c:v>377</c:v>
                </c:pt>
                <c:pt idx="68">
                  <c:v>378</c:v>
                </c:pt>
                <c:pt idx="69">
                  <c:v>379</c:v>
                </c:pt>
                <c:pt idx="70">
                  <c:v>380</c:v>
                </c:pt>
                <c:pt idx="71">
                  <c:v>381</c:v>
                </c:pt>
                <c:pt idx="72">
                  <c:v>382</c:v>
                </c:pt>
                <c:pt idx="73">
                  <c:v>383</c:v>
                </c:pt>
                <c:pt idx="74">
                  <c:v>384</c:v>
                </c:pt>
                <c:pt idx="75">
                  <c:v>385</c:v>
                </c:pt>
                <c:pt idx="76">
                  <c:v>386</c:v>
                </c:pt>
                <c:pt idx="77">
                  <c:v>387</c:v>
                </c:pt>
                <c:pt idx="78">
                  <c:v>388</c:v>
                </c:pt>
                <c:pt idx="79">
                  <c:v>389</c:v>
                </c:pt>
                <c:pt idx="80">
                  <c:v>390</c:v>
                </c:pt>
                <c:pt idx="81">
                  <c:v>391</c:v>
                </c:pt>
                <c:pt idx="82">
                  <c:v>392</c:v>
                </c:pt>
                <c:pt idx="83">
                  <c:v>393</c:v>
                </c:pt>
                <c:pt idx="84">
                  <c:v>394</c:v>
                </c:pt>
                <c:pt idx="85">
                  <c:v>395</c:v>
                </c:pt>
                <c:pt idx="86">
                  <c:v>396</c:v>
                </c:pt>
                <c:pt idx="87">
                  <c:v>397</c:v>
                </c:pt>
                <c:pt idx="88">
                  <c:v>398</c:v>
                </c:pt>
                <c:pt idx="89">
                  <c:v>399</c:v>
                </c:pt>
                <c:pt idx="90">
                  <c:v>400</c:v>
                </c:pt>
                <c:pt idx="91">
                  <c:v>401</c:v>
                </c:pt>
                <c:pt idx="92">
                  <c:v>402</c:v>
                </c:pt>
                <c:pt idx="93">
                  <c:v>403</c:v>
                </c:pt>
                <c:pt idx="94">
                  <c:v>404</c:v>
                </c:pt>
                <c:pt idx="95">
                  <c:v>405</c:v>
                </c:pt>
                <c:pt idx="96">
                  <c:v>406</c:v>
                </c:pt>
                <c:pt idx="97">
                  <c:v>407</c:v>
                </c:pt>
                <c:pt idx="98">
                  <c:v>408</c:v>
                </c:pt>
                <c:pt idx="99">
                  <c:v>409</c:v>
                </c:pt>
                <c:pt idx="100">
                  <c:v>410</c:v>
                </c:pt>
                <c:pt idx="101">
                  <c:v>411</c:v>
                </c:pt>
                <c:pt idx="102">
                  <c:v>412</c:v>
                </c:pt>
                <c:pt idx="103">
                  <c:v>413</c:v>
                </c:pt>
                <c:pt idx="104">
                  <c:v>414</c:v>
                </c:pt>
                <c:pt idx="105">
                  <c:v>415</c:v>
                </c:pt>
                <c:pt idx="106">
                  <c:v>416</c:v>
                </c:pt>
                <c:pt idx="107">
                  <c:v>417</c:v>
                </c:pt>
                <c:pt idx="108">
                  <c:v>418</c:v>
                </c:pt>
                <c:pt idx="109">
                  <c:v>419</c:v>
                </c:pt>
                <c:pt idx="110">
                  <c:v>420</c:v>
                </c:pt>
                <c:pt idx="111">
                  <c:v>421</c:v>
                </c:pt>
                <c:pt idx="112">
                  <c:v>422</c:v>
                </c:pt>
                <c:pt idx="113">
                  <c:v>423</c:v>
                </c:pt>
                <c:pt idx="114">
                  <c:v>424</c:v>
                </c:pt>
                <c:pt idx="115">
                  <c:v>425</c:v>
                </c:pt>
                <c:pt idx="116">
                  <c:v>426</c:v>
                </c:pt>
                <c:pt idx="117">
                  <c:v>427</c:v>
                </c:pt>
                <c:pt idx="118">
                  <c:v>428</c:v>
                </c:pt>
                <c:pt idx="119">
                  <c:v>429</c:v>
                </c:pt>
                <c:pt idx="120">
                  <c:v>430</c:v>
                </c:pt>
                <c:pt idx="121">
                  <c:v>431</c:v>
                </c:pt>
                <c:pt idx="122">
                  <c:v>432</c:v>
                </c:pt>
                <c:pt idx="123">
                  <c:v>433</c:v>
                </c:pt>
                <c:pt idx="124">
                  <c:v>434</c:v>
                </c:pt>
                <c:pt idx="125">
                  <c:v>435</c:v>
                </c:pt>
                <c:pt idx="126">
                  <c:v>436</c:v>
                </c:pt>
                <c:pt idx="127">
                  <c:v>437</c:v>
                </c:pt>
                <c:pt idx="128">
                  <c:v>438</c:v>
                </c:pt>
                <c:pt idx="129">
                  <c:v>439</c:v>
                </c:pt>
                <c:pt idx="130">
                  <c:v>440</c:v>
                </c:pt>
                <c:pt idx="131">
                  <c:v>441</c:v>
                </c:pt>
                <c:pt idx="132">
                  <c:v>442</c:v>
                </c:pt>
                <c:pt idx="133">
                  <c:v>443</c:v>
                </c:pt>
                <c:pt idx="134">
                  <c:v>444</c:v>
                </c:pt>
                <c:pt idx="135">
                  <c:v>445</c:v>
                </c:pt>
                <c:pt idx="136">
                  <c:v>446</c:v>
                </c:pt>
                <c:pt idx="137">
                  <c:v>447</c:v>
                </c:pt>
                <c:pt idx="138">
                  <c:v>448</c:v>
                </c:pt>
                <c:pt idx="139">
                  <c:v>449</c:v>
                </c:pt>
                <c:pt idx="140">
                  <c:v>450</c:v>
                </c:pt>
                <c:pt idx="141">
                  <c:v>451</c:v>
                </c:pt>
                <c:pt idx="142">
                  <c:v>452</c:v>
                </c:pt>
                <c:pt idx="143">
                  <c:v>453</c:v>
                </c:pt>
                <c:pt idx="144">
                  <c:v>454</c:v>
                </c:pt>
                <c:pt idx="145">
                  <c:v>455</c:v>
                </c:pt>
                <c:pt idx="146">
                  <c:v>456</c:v>
                </c:pt>
                <c:pt idx="147">
                  <c:v>457</c:v>
                </c:pt>
                <c:pt idx="148">
                  <c:v>458</c:v>
                </c:pt>
                <c:pt idx="149">
                  <c:v>459</c:v>
                </c:pt>
                <c:pt idx="150">
                  <c:v>460</c:v>
                </c:pt>
                <c:pt idx="151">
                  <c:v>461</c:v>
                </c:pt>
                <c:pt idx="152">
                  <c:v>462</c:v>
                </c:pt>
                <c:pt idx="153">
                  <c:v>463</c:v>
                </c:pt>
                <c:pt idx="154">
                  <c:v>464</c:v>
                </c:pt>
                <c:pt idx="155">
                  <c:v>465</c:v>
                </c:pt>
                <c:pt idx="156">
                  <c:v>466</c:v>
                </c:pt>
                <c:pt idx="157">
                  <c:v>467</c:v>
                </c:pt>
                <c:pt idx="158">
                  <c:v>468</c:v>
                </c:pt>
                <c:pt idx="159">
                  <c:v>469</c:v>
                </c:pt>
                <c:pt idx="160">
                  <c:v>470</c:v>
                </c:pt>
                <c:pt idx="161">
                  <c:v>471</c:v>
                </c:pt>
                <c:pt idx="162">
                  <c:v>472</c:v>
                </c:pt>
                <c:pt idx="163">
                  <c:v>473</c:v>
                </c:pt>
                <c:pt idx="164">
                  <c:v>474</c:v>
                </c:pt>
                <c:pt idx="165">
                  <c:v>475</c:v>
                </c:pt>
                <c:pt idx="166">
                  <c:v>476</c:v>
                </c:pt>
                <c:pt idx="167">
                  <c:v>477</c:v>
                </c:pt>
                <c:pt idx="168">
                  <c:v>478</c:v>
                </c:pt>
                <c:pt idx="169">
                  <c:v>479</c:v>
                </c:pt>
                <c:pt idx="170">
                  <c:v>480</c:v>
                </c:pt>
                <c:pt idx="171">
                  <c:v>481</c:v>
                </c:pt>
                <c:pt idx="172">
                  <c:v>482</c:v>
                </c:pt>
                <c:pt idx="173">
                  <c:v>483</c:v>
                </c:pt>
                <c:pt idx="174">
                  <c:v>484</c:v>
                </c:pt>
                <c:pt idx="175">
                  <c:v>485</c:v>
                </c:pt>
                <c:pt idx="176">
                  <c:v>486</c:v>
                </c:pt>
                <c:pt idx="177">
                  <c:v>487</c:v>
                </c:pt>
                <c:pt idx="178">
                  <c:v>488</c:v>
                </c:pt>
                <c:pt idx="179">
                  <c:v>489</c:v>
                </c:pt>
                <c:pt idx="180">
                  <c:v>490</c:v>
                </c:pt>
                <c:pt idx="181">
                  <c:v>491</c:v>
                </c:pt>
                <c:pt idx="182">
                  <c:v>492</c:v>
                </c:pt>
                <c:pt idx="183">
                  <c:v>493</c:v>
                </c:pt>
                <c:pt idx="184">
                  <c:v>494</c:v>
                </c:pt>
                <c:pt idx="185">
                  <c:v>495</c:v>
                </c:pt>
                <c:pt idx="186">
                  <c:v>496</c:v>
                </c:pt>
                <c:pt idx="187">
                  <c:v>497</c:v>
                </c:pt>
                <c:pt idx="188">
                  <c:v>498</c:v>
                </c:pt>
                <c:pt idx="189">
                  <c:v>499</c:v>
                </c:pt>
                <c:pt idx="190">
                  <c:v>500</c:v>
                </c:pt>
                <c:pt idx="191">
                  <c:v>501</c:v>
                </c:pt>
                <c:pt idx="192">
                  <c:v>502</c:v>
                </c:pt>
                <c:pt idx="193">
                  <c:v>503</c:v>
                </c:pt>
                <c:pt idx="194">
                  <c:v>504</c:v>
                </c:pt>
                <c:pt idx="195">
                  <c:v>505</c:v>
                </c:pt>
                <c:pt idx="196">
                  <c:v>506</c:v>
                </c:pt>
                <c:pt idx="197">
                  <c:v>507</c:v>
                </c:pt>
                <c:pt idx="198">
                  <c:v>508</c:v>
                </c:pt>
                <c:pt idx="199">
                  <c:v>509</c:v>
                </c:pt>
                <c:pt idx="200">
                  <c:v>510</c:v>
                </c:pt>
                <c:pt idx="201">
                  <c:v>511</c:v>
                </c:pt>
                <c:pt idx="202">
                  <c:v>512</c:v>
                </c:pt>
                <c:pt idx="203">
                  <c:v>513</c:v>
                </c:pt>
                <c:pt idx="204">
                  <c:v>514</c:v>
                </c:pt>
                <c:pt idx="205">
                  <c:v>515</c:v>
                </c:pt>
                <c:pt idx="206">
                  <c:v>516</c:v>
                </c:pt>
                <c:pt idx="207">
                  <c:v>517</c:v>
                </c:pt>
                <c:pt idx="208">
                  <c:v>518</c:v>
                </c:pt>
                <c:pt idx="209">
                  <c:v>519</c:v>
                </c:pt>
                <c:pt idx="210">
                  <c:v>520</c:v>
                </c:pt>
                <c:pt idx="211">
                  <c:v>521</c:v>
                </c:pt>
                <c:pt idx="212">
                  <c:v>522</c:v>
                </c:pt>
                <c:pt idx="213">
                  <c:v>523</c:v>
                </c:pt>
                <c:pt idx="214">
                  <c:v>524</c:v>
                </c:pt>
                <c:pt idx="215">
                  <c:v>525</c:v>
                </c:pt>
                <c:pt idx="216">
                  <c:v>526</c:v>
                </c:pt>
                <c:pt idx="217">
                  <c:v>527</c:v>
                </c:pt>
                <c:pt idx="218">
                  <c:v>528</c:v>
                </c:pt>
                <c:pt idx="219">
                  <c:v>529</c:v>
                </c:pt>
                <c:pt idx="220">
                  <c:v>530</c:v>
                </c:pt>
                <c:pt idx="221">
                  <c:v>531</c:v>
                </c:pt>
                <c:pt idx="222">
                  <c:v>532</c:v>
                </c:pt>
                <c:pt idx="223">
                  <c:v>533</c:v>
                </c:pt>
                <c:pt idx="224">
                  <c:v>534</c:v>
                </c:pt>
                <c:pt idx="225">
                  <c:v>535</c:v>
                </c:pt>
                <c:pt idx="226">
                  <c:v>536</c:v>
                </c:pt>
                <c:pt idx="227">
                  <c:v>537</c:v>
                </c:pt>
                <c:pt idx="228">
                  <c:v>538</c:v>
                </c:pt>
                <c:pt idx="229">
                  <c:v>539</c:v>
                </c:pt>
                <c:pt idx="230">
                  <c:v>540</c:v>
                </c:pt>
                <c:pt idx="231">
                  <c:v>541</c:v>
                </c:pt>
                <c:pt idx="232">
                  <c:v>542</c:v>
                </c:pt>
                <c:pt idx="233">
                  <c:v>543</c:v>
                </c:pt>
                <c:pt idx="234">
                  <c:v>544</c:v>
                </c:pt>
                <c:pt idx="235">
                  <c:v>545</c:v>
                </c:pt>
                <c:pt idx="236">
                  <c:v>546</c:v>
                </c:pt>
                <c:pt idx="237">
                  <c:v>547</c:v>
                </c:pt>
                <c:pt idx="238">
                  <c:v>548</c:v>
                </c:pt>
                <c:pt idx="239">
                  <c:v>549</c:v>
                </c:pt>
                <c:pt idx="240">
                  <c:v>550</c:v>
                </c:pt>
                <c:pt idx="241">
                  <c:v>551</c:v>
                </c:pt>
                <c:pt idx="242">
                  <c:v>552</c:v>
                </c:pt>
                <c:pt idx="243">
                  <c:v>553</c:v>
                </c:pt>
                <c:pt idx="244">
                  <c:v>554</c:v>
                </c:pt>
                <c:pt idx="245">
                  <c:v>555</c:v>
                </c:pt>
                <c:pt idx="246">
                  <c:v>556</c:v>
                </c:pt>
                <c:pt idx="247">
                  <c:v>557</c:v>
                </c:pt>
                <c:pt idx="248">
                  <c:v>558</c:v>
                </c:pt>
                <c:pt idx="249">
                  <c:v>559</c:v>
                </c:pt>
                <c:pt idx="250">
                  <c:v>560</c:v>
                </c:pt>
                <c:pt idx="251">
                  <c:v>561</c:v>
                </c:pt>
                <c:pt idx="252">
                  <c:v>562</c:v>
                </c:pt>
                <c:pt idx="253">
                  <c:v>563</c:v>
                </c:pt>
                <c:pt idx="254">
                  <c:v>564</c:v>
                </c:pt>
                <c:pt idx="255">
                  <c:v>565</c:v>
                </c:pt>
                <c:pt idx="256">
                  <c:v>566</c:v>
                </c:pt>
                <c:pt idx="257">
                  <c:v>567</c:v>
                </c:pt>
                <c:pt idx="258">
                  <c:v>568</c:v>
                </c:pt>
                <c:pt idx="259">
                  <c:v>569</c:v>
                </c:pt>
                <c:pt idx="260">
                  <c:v>570</c:v>
                </c:pt>
                <c:pt idx="261">
                  <c:v>571</c:v>
                </c:pt>
                <c:pt idx="262">
                  <c:v>572</c:v>
                </c:pt>
                <c:pt idx="263">
                  <c:v>573</c:v>
                </c:pt>
                <c:pt idx="264">
                  <c:v>574</c:v>
                </c:pt>
                <c:pt idx="265">
                  <c:v>575</c:v>
                </c:pt>
                <c:pt idx="266">
                  <c:v>576</c:v>
                </c:pt>
                <c:pt idx="267">
                  <c:v>577</c:v>
                </c:pt>
                <c:pt idx="268">
                  <c:v>578</c:v>
                </c:pt>
                <c:pt idx="269">
                  <c:v>579</c:v>
                </c:pt>
                <c:pt idx="270">
                  <c:v>580</c:v>
                </c:pt>
                <c:pt idx="271">
                  <c:v>581</c:v>
                </c:pt>
                <c:pt idx="272">
                  <c:v>582</c:v>
                </c:pt>
                <c:pt idx="273">
                  <c:v>583</c:v>
                </c:pt>
                <c:pt idx="274">
                  <c:v>584</c:v>
                </c:pt>
                <c:pt idx="275">
                  <c:v>585</c:v>
                </c:pt>
                <c:pt idx="276">
                  <c:v>586</c:v>
                </c:pt>
                <c:pt idx="277">
                  <c:v>587</c:v>
                </c:pt>
                <c:pt idx="278">
                  <c:v>588</c:v>
                </c:pt>
                <c:pt idx="279">
                  <c:v>589</c:v>
                </c:pt>
                <c:pt idx="280">
                  <c:v>590</c:v>
                </c:pt>
                <c:pt idx="281">
                  <c:v>591</c:v>
                </c:pt>
                <c:pt idx="282">
                  <c:v>592</c:v>
                </c:pt>
                <c:pt idx="283">
                  <c:v>593</c:v>
                </c:pt>
                <c:pt idx="284">
                  <c:v>594</c:v>
                </c:pt>
                <c:pt idx="285">
                  <c:v>595</c:v>
                </c:pt>
                <c:pt idx="286">
                  <c:v>596</c:v>
                </c:pt>
                <c:pt idx="287">
                  <c:v>597</c:v>
                </c:pt>
                <c:pt idx="288">
                  <c:v>598</c:v>
                </c:pt>
                <c:pt idx="289">
                  <c:v>599</c:v>
                </c:pt>
                <c:pt idx="290">
                  <c:v>600</c:v>
                </c:pt>
                <c:pt idx="291">
                  <c:v>601</c:v>
                </c:pt>
                <c:pt idx="292">
                  <c:v>602</c:v>
                </c:pt>
                <c:pt idx="293">
                  <c:v>603</c:v>
                </c:pt>
                <c:pt idx="294">
                  <c:v>604</c:v>
                </c:pt>
                <c:pt idx="295">
                  <c:v>605</c:v>
                </c:pt>
                <c:pt idx="296">
                  <c:v>606</c:v>
                </c:pt>
                <c:pt idx="297">
                  <c:v>607</c:v>
                </c:pt>
                <c:pt idx="298">
                  <c:v>608</c:v>
                </c:pt>
                <c:pt idx="299">
                  <c:v>609</c:v>
                </c:pt>
                <c:pt idx="300">
                  <c:v>610</c:v>
                </c:pt>
                <c:pt idx="301">
                  <c:v>611</c:v>
                </c:pt>
                <c:pt idx="302">
                  <c:v>612</c:v>
                </c:pt>
                <c:pt idx="303">
                  <c:v>613</c:v>
                </c:pt>
                <c:pt idx="304">
                  <c:v>614</c:v>
                </c:pt>
                <c:pt idx="305">
                  <c:v>615</c:v>
                </c:pt>
                <c:pt idx="306">
                  <c:v>616</c:v>
                </c:pt>
                <c:pt idx="307">
                  <c:v>617</c:v>
                </c:pt>
                <c:pt idx="308">
                  <c:v>618</c:v>
                </c:pt>
                <c:pt idx="309">
                  <c:v>619</c:v>
                </c:pt>
                <c:pt idx="310">
                  <c:v>620</c:v>
                </c:pt>
                <c:pt idx="311">
                  <c:v>621</c:v>
                </c:pt>
                <c:pt idx="312">
                  <c:v>622</c:v>
                </c:pt>
                <c:pt idx="313">
                  <c:v>623</c:v>
                </c:pt>
                <c:pt idx="314">
                  <c:v>624</c:v>
                </c:pt>
                <c:pt idx="315">
                  <c:v>625</c:v>
                </c:pt>
                <c:pt idx="316">
                  <c:v>626</c:v>
                </c:pt>
                <c:pt idx="317">
                  <c:v>627</c:v>
                </c:pt>
                <c:pt idx="318">
                  <c:v>628</c:v>
                </c:pt>
                <c:pt idx="319">
                  <c:v>629</c:v>
                </c:pt>
                <c:pt idx="320">
                  <c:v>630</c:v>
                </c:pt>
                <c:pt idx="321">
                  <c:v>631</c:v>
                </c:pt>
                <c:pt idx="322">
                  <c:v>632</c:v>
                </c:pt>
                <c:pt idx="323">
                  <c:v>633</c:v>
                </c:pt>
                <c:pt idx="324">
                  <c:v>634</c:v>
                </c:pt>
                <c:pt idx="325">
                  <c:v>635</c:v>
                </c:pt>
                <c:pt idx="326">
                  <c:v>636</c:v>
                </c:pt>
                <c:pt idx="327">
                  <c:v>637</c:v>
                </c:pt>
                <c:pt idx="328">
                  <c:v>638</c:v>
                </c:pt>
                <c:pt idx="329">
                  <c:v>639</c:v>
                </c:pt>
                <c:pt idx="330">
                  <c:v>640</c:v>
                </c:pt>
                <c:pt idx="331">
                  <c:v>641</c:v>
                </c:pt>
                <c:pt idx="332">
                  <c:v>642</c:v>
                </c:pt>
                <c:pt idx="333">
                  <c:v>643</c:v>
                </c:pt>
                <c:pt idx="334">
                  <c:v>644</c:v>
                </c:pt>
                <c:pt idx="335">
                  <c:v>645</c:v>
                </c:pt>
                <c:pt idx="336">
                  <c:v>646</c:v>
                </c:pt>
                <c:pt idx="337">
                  <c:v>647</c:v>
                </c:pt>
                <c:pt idx="338">
                  <c:v>648</c:v>
                </c:pt>
                <c:pt idx="339">
                  <c:v>649</c:v>
                </c:pt>
                <c:pt idx="340">
                  <c:v>650</c:v>
                </c:pt>
                <c:pt idx="341">
                  <c:v>651</c:v>
                </c:pt>
                <c:pt idx="342">
                  <c:v>652</c:v>
                </c:pt>
                <c:pt idx="343">
                  <c:v>653</c:v>
                </c:pt>
                <c:pt idx="344">
                  <c:v>654</c:v>
                </c:pt>
                <c:pt idx="345">
                  <c:v>655</c:v>
                </c:pt>
                <c:pt idx="346">
                  <c:v>656</c:v>
                </c:pt>
                <c:pt idx="347">
                  <c:v>657</c:v>
                </c:pt>
                <c:pt idx="348">
                  <c:v>658</c:v>
                </c:pt>
                <c:pt idx="349">
                  <c:v>659</c:v>
                </c:pt>
                <c:pt idx="350">
                  <c:v>660</c:v>
                </c:pt>
                <c:pt idx="351">
                  <c:v>661</c:v>
                </c:pt>
                <c:pt idx="352">
                  <c:v>662</c:v>
                </c:pt>
                <c:pt idx="353">
                  <c:v>663</c:v>
                </c:pt>
                <c:pt idx="354">
                  <c:v>664</c:v>
                </c:pt>
                <c:pt idx="355">
                  <c:v>665</c:v>
                </c:pt>
                <c:pt idx="356">
                  <c:v>666</c:v>
                </c:pt>
                <c:pt idx="357">
                  <c:v>667</c:v>
                </c:pt>
                <c:pt idx="358">
                  <c:v>668</c:v>
                </c:pt>
                <c:pt idx="359">
                  <c:v>669</c:v>
                </c:pt>
                <c:pt idx="360">
                  <c:v>670</c:v>
                </c:pt>
                <c:pt idx="361">
                  <c:v>671</c:v>
                </c:pt>
                <c:pt idx="362">
                  <c:v>672</c:v>
                </c:pt>
                <c:pt idx="363">
                  <c:v>673</c:v>
                </c:pt>
                <c:pt idx="364">
                  <c:v>674</c:v>
                </c:pt>
                <c:pt idx="365">
                  <c:v>675</c:v>
                </c:pt>
                <c:pt idx="366">
                  <c:v>676</c:v>
                </c:pt>
                <c:pt idx="367">
                  <c:v>677</c:v>
                </c:pt>
                <c:pt idx="368">
                  <c:v>678</c:v>
                </c:pt>
                <c:pt idx="369">
                  <c:v>679</c:v>
                </c:pt>
                <c:pt idx="370">
                  <c:v>680</c:v>
                </c:pt>
                <c:pt idx="371">
                  <c:v>681</c:v>
                </c:pt>
                <c:pt idx="372">
                  <c:v>682</c:v>
                </c:pt>
                <c:pt idx="373">
                  <c:v>683</c:v>
                </c:pt>
                <c:pt idx="374">
                  <c:v>684</c:v>
                </c:pt>
                <c:pt idx="375">
                  <c:v>685</c:v>
                </c:pt>
                <c:pt idx="376">
                  <c:v>686</c:v>
                </c:pt>
                <c:pt idx="377">
                  <c:v>687</c:v>
                </c:pt>
                <c:pt idx="378">
                  <c:v>688</c:v>
                </c:pt>
                <c:pt idx="379">
                  <c:v>689</c:v>
                </c:pt>
                <c:pt idx="380">
                  <c:v>690</c:v>
                </c:pt>
                <c:pt idx="381">
                  <c:v>691</c:v>
                </c:pt>
                <c:pt idx="382">
                  <c:v>692</c:v>
                </c:pt>
                <c:pt idx="383">
                  <c:v>693</c:v>
                </c:pt>
                <c:pt idx="384">
                  <c:v>694</c:v>
                </c:pt>
                <c:pt idx="385">
                  <c:v>695</c:v>
                </c:pt>
                <c:pt idx="386">
                  <c:v>696</c:v>
                </c:pt>
                <c:pt idx="387">
                  <c:v>697</c:v>
                </c:pt>
                <c:pt idx="388">
                  <c:v>698</c:v>
                </c:pt>
                <c:pt idx="389">
                  <c:v>699</c:v>
                </c:pt>
                <c:pt idx="390">
                  <c:v>700</c:v>
                </c:pt>
                <c:pt idx="391">
                  <c:v>701</c:v>
                </c:pt>
                <c:pt idx="392">
                  <c:v>702</c:v>
                </c:pt>
                <c:pt idx="393">
                  <c:v>703</c:v>
                </c:pt>
                <c:pt idx="394">
                  <c:v>704</c:v>
                </c:pt>
                <c:pt idx="395">
                  <c:v>705</c:v>
                </c:pt>
                <c:pt idx="396">
                  <c:v>706</c:v>
                </c:pt>
                <c:pt idx="397">
                  <c:v>707</c:v>
                </c:pt>
                <c:pt idx="398">
                  <c:v>708</c:v>
                </c:pt>
                <c:pt idx="399">
                  <c:v>709</c:v>
                </c:pt>
                <c:pt idx="400">
                  <c:v>710</c:v>
                </c:pt>
                <c:pt idx="401">
                  <c:v>711</c:v>
                </c:pt>
                <c:pt idx="402">
                  <c:v>712</c:v>
                </c:pt>
                <c:pt idx="403">
                  <c:v>713</c:v>
                </c:pt>
                <c:pt idx="404">
                  <c:v>714</c:v>
                </c:pt>
                <c:pt idx="405">
                  <c:v>715</c:v>
                </c:pt>
                <c:pt idx="406">
                  <c:v>716</c:v>
                </c:pt>
                <c:pt idx="407">
                  <c:v>717</c:v>
                </c:pt>
                <c:pt idx="408">
                  <c:v>718</c:v>
                </c:pt>
                <c:pt idx="409">
                  <c:v>719</c:v>
                </c:pt>
                <c:pt idx="410">
                  <c:v>720</c:v>
                </c:pt>
                <c:pt idx="411">
                  <c:v>721</c:v>
                </c:pt>
                <c:pt idx="412">
                  <c:v>722</c:v>
                </c:pt>
                <c:pt idx="413">
                  <c:v>723</c:v>
                </c:pt>
                <c:pt idx="414">
                  <c:v>724</c:v>
                </c:pt>
                <c:pt idx="415">
                  <c:v>725</c:v>
                </c:pt>
                <c:pt idx="416">
                  <c:v>726</c:v>
                </c:pt>
                <c:pt idx="417">
                  <c:v>727</c:v>
                </c:pt>
                <c:pt idx="418">
                  <c:v>728</c:v>
                </c:pt>
                <c:pt idx="419">
                  <c:v>729</c:v>
                </c:pt>
                <c:pt idx="420">
                  <c:v>730</c:v>
                </c:pt>
                <c:pt idx="421">
                  <c:v>731</c:v>
                </c:pt>
                <c:pt idx="422">
                  <c:v>732</c:v>
                </c:pt>
                <c:pt idx="423">
                  <c:v>733</c:v>
                </c:pt>
                <c:pt idx="424">
                  <c:v>734</c:v>
                </c:pt>
                <c:pt idx="425">
                  <c:v>735</c:v>
                </c:pt>
                <c:pt idx="426">
                  <c:v>736</c:v>
                </c:pt>
                <c:pt idx="427">
                  <c:v>737</c:v>
                </c:pt>
                <c:pt idx="428">
                  <c:v>738</c:v>
                </c:pt>
                <c:pt idx="429">
                  <c:v>739</c:v>
                </c:pt>
                <c:pt idx="430">
                  <c:v>740</c:v>
                </c:pt>
                <c:pt idx="431">
                  <c:v>741</c:v>
                </c:pt>
                <c:pt idx="432">
                  <c:v>742</c:v>
                </c:pt>
                <c:pt idx="433">
                  <c:v>743</c:v>
                </c:pt>
                <c:pt idx="434">
                  <c:v>744</c:v>
                </c:pt>
                <c:pt idx="435">
                  <c:v>745</c:v>
                </c:pt>
                <c:pt idx="436">
                  <c:v>746</c:v>
                </c:pt>
                <c:pt idx="437">
                  <c:v>747</c:v>
                </c:pt>
                <c:pt idx="438">
                  <c:v>748</c:v>
                </c:pt>
                <c:pt idx="439">
                  <c:v>749</c:v>
                </c:pt>
                <c:pt idx="440">
                  <c:v>750</c:v>
                </c:pt>
                <c:pt idx="441">
                  <c:v>751</c:v>
                </c:pt>
                <c:pt idx="442">
                  <c:v>752</c:v>
                </c:pt>
                <c:pt idx="443">
                  <c:v>753</c:v>
                </c:pt>
                <c:pt idx="444">
                  <c:v>754</c:v>
                </c:pt>
                <c:pt idx="445">
                  <c:v>755</c:v>
                </c:pt>
                <c:pt idx="446">
                  <c:v>756</c:v>
                </c:pt>
                <c:pt idx="447">
                  <c:v>757</c:v>
                </c:pt>
                <c:pt idx="448">
                  <c:v>758</c:v>
                </c:pt>
                <c:pt idx="449">
                  <c:v>759</c:v>
                </c:pt>
                <c:pt idx="450">
                  <c:v>760</c:v>
                </c:pt>
                <c:pt idx="451">
                  <c:v>761</c:v>
                </c:pt>
                <c:pt idx="452">
                  <c:v>762</c:v>
                </c:pt>
                <c:pt idx="453">
                  <c:v>763</c:v>
                </c:pt>
                <c:pt idx="454">
                  <c:v>764</c:v>
                </c:pt>
                <c:pt idx="455">
                  <c:v>765</c:v>
                </c:pt>
                <c:pt idx="456">
                  <c:v>766</c:v>
                </c:pt>
                <c:pt idx="457">
                  <c:v>767</c:v>
                </c:pt>
                <c:pt idx="458">
                  <c:v>768</c:v>
                </c:pt>
                <c:pt idx="459">
                  <c:v>769</c:v>
                </c:pt>
                <c:pt idx="460">
                  <c:v>770</c:v>
                </c:pt>
                <c:pt idx="461">
                  <c:v>771</c:v>
                </c:pt>
                <c:pt idx="462">
                  <c:v>772</c:v>
                </c:pt>
                <c:pt idx="463">
                  <c:v>773</c:v>
                </c:pt>
                <c:pt idx="464">
                  <c:v>774</c:v>
                </c:pt>
                <c:pt idx="465">
                  <c:v>775</c:v>
                </c:pt>
                <c:pt idx="466">
                  <c:v>776</c:v>
                </c:pt>
                <c:pt idx="467">
                  <c:v>777</c:v>
                </c:pt>
                <c:pt idx="468">
                  <c:v>778</c:v>
                </c:pt>
                <c:pt idx="469">
                  <c:v>779</c:v>
                </c:pt>
                <c:pt idx="470">
                  <c:v>780</c:v>
                </c:pt>
                <c:pt idx="471">
                  <c:v>781</c:v>
                </c:pt>
                <c:pt idx="472">
                  <c:v>782</c:v>
                </c:pt>
                <c:pt idx="473">
                  <c:v>783</c:v>
                </c:pt>
                <c:pt idx="474">
                  <c:v>784</c:v>
                </c:pt>
                <c:pt idx="475">
                  <c:v>785</c:v>
                </c:pt>
                <c:pt idx="476">
                  <c:v>786</c:v>
                </c:pt>
                <c:pt idx="477">
                  <c:v>787</c:v>
                </c:pt>
                <c:pt idx="478">
                  <c:v>788</c:v>
                </c:pt>
                <c:pt idx="479">
                  <c:v>789</c:v>
                </c:pt>
                <c:pt idx="480">
                  <c:v>790</c:v>
                </c:pt>
                <c:pt idx="481">
                  <c:v>791</c:v>
                </c:pt>
                <c:pt idx="482">
                  <c:v>792</c:v>
                </c:pt>
                <c:pt idx="483">
                  <c:v>793</c:v>
                </c:pt>
                <c:pt idx="484">
                  <c:v>794</c:v>
                </c:pt>
                <c:pt idx="485">
                  <c:v>795</c:v>
                </c:pt>
                <c:pt idx="486">
                  <c:v>796</c:v>
                </c:pt>
                <c:pt idx="487">
                  <c:v>797</c:v>
                </c:pt>
                <c:pt idx="488">
                  <c:v>798</c:v>
                </c:pt>
                <c:pt idx="489">
                  <c:v>799</c:v>
                </c:pt>
                <c:pt idx="490">
                  <c:v>800</c:v>
                </c:pt>
                <c:pt idx="491">
                  <c:v>801</c:v>
                </c:pt>
                <c:pt idx="492">
                  <c:v>802</c:v>
                </c:pt>
                <c:pt idx="493">
                  <c:v>803</c:v>
                </c:pt>
                <c:pt idx="494">
                  <c:v>804</c:v>
                </c:pt>
                <c:pt idx="495">
                  <c:v>805</c:v>
                </c:pt>
                <c:pt idx="496">
                  <c:v>806</c:v>
                </c:pt>
                <c:pt idx="497">
                  <c:v>807</c:v>
                </c:pt>
                <c:pt idx="498">
                  <c:v>808</c:v>
                </c:pt>
                <c:pt idx="499">
                  <c:v>809</c:v>
                </c:pt>
                <c:pt idx="500">
                  <c:v>810</c:v>
                </c:pt>
                <c:pt idx="501">
                  <c:v>811</c:v>
                </c:pt>
                <c:pt idx="502">
                  <c:v>812</c:v>
                </c:pt>
                <c:pt idx="503">
                  <c:v>813</c:v>
                </c:pt>
                <c:pt idx="504">
                  <c:v>814</c:v>
                </c:pt>
                <c:pt idx="505">
                  <c:v>815</c:v>
                </c:pt>
                <c:pt idx="506">
                  <c:v>816</c:v>
                </c:pt>
                <c:pt idx="507">
                  <c:v>817</c:v>
                </c:pt>
                <c:pt idx="508">
                  <c:v>818</c:v>
                </c:pt>
                <c:pt idx="509">
                  <c:v>819</c:v>
                </c:pt>
                <c:pt idx="510">
                  <c:v>820</c:v>
                </c:pt>
                <c:pt idx="511">
                  <c:v>821</c:v>
                </c:pt>
                <c:pt idx="512">
                  <c:v>822</c:v>
                </c:pt>
                <c:pt idx="513">
                  <c:v>823</c:v>
                </c:pt>
                <c:pt idx="514">
                  <c:v>824</c:v>
                </c:pt>
                <c:pt idx="515">
                  <c:v>825</c:v>
                </c:pt>
                <c:pt idx="516">
                  <c:v>826</c:v>
                </c:pt>
                <c:pt idx="517">
                  <c:v>827</c:v>
                </c:pt>
                <c:pt idx="518">
                  <c:v>828</c:v>
                </c:pt>
                <c:pt idx="519">
                  <c:v>829</c:v>
                </c:pt>
                <c:pt idx="520">
                  <c:v>830</c:v>
                </c:pt>
                <c:pt idx="521">
                  <c:v>831</c:v>
                </c:pt>
                <c:pt idx="522">
                  <c:v>832</c:v>
                </c:pt>
                <c:pt idx="523">
                  <c:v>833</c:v>
                </c:pt>
                <c:pt idx="524">
                  <c:v>834</c:v>
                </c:pt>
                <c:pt idx="525">
                  <c:v>835</c:v>
                </c:pt>
                <c:pt idx="526">
                  <c:v>836</c:v>
                </c:pt>
                <c:pt idx="527">
                  <c:v>837</c:v>
                </c:pt>
                <c:pt idx="528">
                  <c:v>838</c:v>
                </c:pt>
                <c:pt idx="529">
                  <c:v>839</c:v>
                </c:pt>
                <c:pt idx="530">
                  <c:v>840</c:v>
                </c:pt>
                <c:pt idx="531">
                  <c:v>841</c:v>
                </c:pt>
                <c:pt idx="532">
                  <c:v>842</c:v>
                </c:pt>
                <c:pt idx="533">
                  <c:v>843</c:v>
                </c:pt>
                <c:pt idx="534">
                  <c:v>844</c:v>
                </c:pt>
                <c:pt idx="535">
                  <c:v>845</c:v>
                </c:pt>
                <c:pt idx="536">
                  <c:v>846</c:v>
                </c:pt>
                <c:pt idx="537">
                  <c:v>847</c:v>
                </c:pt>
                <c:pt idx="538">
                  <c:v>848</c:v>
                </c:pt>
                <c:pt idx="539">
                  <c:v>849</c:v>
                </c:pt>
                <c:pt idx="540">
                  <c:v>850</c:v>
                </c:pt>
                <c:pt idx="541">
                  <c:v>851</c:v>
                </c:pt>
                <c:pt idx="542">
                  <c:v>852</c:v>
                </c:pt>
                <c:pt idx="543">
                  <c:v>853</c:v>
                </c:pt>
                <c:pt idx="544">
                  <c:v>854</c:v>
                </c:pt>
                <c:pt idx="545">
                  <c:v>855</c:v>
                </c:pt>
                <c:pt idx="546">
                  <c:v>856</c:v>
                </c:pt>
                <c:pt idx="547">
                  <c:v>857</c:v>
                </c:pt>
                <c:pt idx="548">
                  <c:v>858</c:v>
                </c:pt>
                <c:pt idx="549">
                  <c:v>859</c:v>
                </c:pt>
                <c:pt idx="550">
                  <c:v>860</c:v>
                </c:pt>
                <c:pt idx="551">
                  <c:v>861</c:v>
                </c:pt>
                <c:pt idx="552">
                  <c:v>862</c:v>
                </c:pt>
                <c:pt idx="553">
                  <c:v>863</c:v>
                </c:pt>
                <c:pt idx="554">
                  <c:v>864</c:v>
                </c:pt>
                <c:pt idx="555">
                  <c:v>865</c:v>
                </c:pt>
                <c:pt idx="556">
                  <c:v>866</c:v>
                </c:pt>
                <c:pt idx="557">
                  <c:v>867</c:v>
                </c:pt>
                <c:pt idx="558">
                  <c:v>868</c:v>
                </c:pt>
                <c:pt idx="559">
                  <c:v>869</c:v>
                </c:pt>
                <c:pt idx="560">
                  <c:v>870</c:v>
                </c:pt>
                <c:pt idx="561">
                  <c:v>871</c:v>
                </c:pt>
                <c:pt idx="562">
                  <c:v>872</c:v>
                </c:pt>
                <c:pt idx="563">
                  <c:v>873</c:v>
                </c:pt>
                <c:pt idx="564">
                  <c:v>874</c:v>
                </c:pt>
                <c:pt idx="565">
                  <c:v>875</c:v>
                </c:pt>
                <c:pt idx="566">
                  <c:v>876</c:v>
                </c:pt>
                <c:pt idx="567">
                  <c:v>877</c:v>
                </c:pt>
                <c:pt idx="568">
                  <c:v>878</c:v>
                </c:pt>
                <c:pt idx="569">
                  <c:v>879</c:v>
                </c:pt>
                <c:pt idx="570">
                  <c:v>880</c:v>
                </c:pt>
                <c:pt idx="571">
                  <c:v>881</c:v>
                </c:pt>
                <c:pt idx="572">
                  <c:v>882</c:v>
                </c:pt>
                <c:pt idx="573">
                  <c:v>883</c:v>
                </c:pt>
                <c:pt idx="574">
                  <c:v>884</c:v>
                </c:pt>
                <c:pt idx="575">
                  <c:v>885</c:v>
                </c:pt>
                <c:pt idx="576">
                  <c:v>886</c:v>
                </c:pt>
                <c:pt idx="577">
                  <c:v>887</c:v>
                </c:pt>
                <c:pt idx="578">
                  <c:v>888</c:v>
                </c:pt>
                <c:pt idx="579">
                  <c:v>889</c:v>
                </c:pt>
                <c:pt idx="580">
                  <c:v>890</c:v>
                </c:pt>
                <c:pt idx="581">
                  <c:v>891</c:v>
                </c:pt>
                <c:pt idx="582">
                  <c:v>892</c:v>
                </c:pt>
                <c:pt idx="583">
                  <c:v>893</c:v>
                </c:pt>
                <c:pt idx="584">
                  <c:v>894</c:v>
                </c:pt>
                <c:pt idx="585">
                  <c:v>895</c:v>
                </c:pt>
                <c:pt idx="586">
                  <c:v>896</c:v>
                </c:pt>
                <c:pt idx="587">
                  <c:v>897</c:v>
                </c:pt>
                <c:pt idx="588">
                  <c:v>898</c:v>
                </c:pt>
                <c:pt idx="589">
                  <c:v>899</c:v>
                </c:pt>
                <c:pt idx="590">
                  <c:v>900</c:v>
                </c:pt>
                <c:pt idx="591">
                  <c:v>901</c:v>
                </c:pt>
                <c:pt idx="592">
                  <c:v>902</c:v>
                </c:pt>
                <c:pt idx="593">
                  <c:v>903</c:v>
                </c:pt>
                <c:pt idx="594">
                  <c:v>904</c:v>
                </c:pt>
                <c:pt idx="595">
                  <c:v>905</c:v>
                </c:pt>
                <c:pt idx="596">
                  <c:v>906</c:v>
                </c:pt>
                <c:pt idx="597">
                  <c:v>907</c:v>
                </c:pt>
                <c:pt idx="598">
                  <c:v>908</c:v>
                </c:pt>
                <c:pt idx="599">
                  <c:v>909</c:v>
                </c:pt>
                <c:pt idx="600">
                  <c:v>910</c:v>
                </c:pt>
                <c:pt idx="601">
                  <c:v>911</c:v>
                </c:pt>
                <c:pt idx="602">
                  <c:v>912</c:v>
                </c:pt>
                <c:pt idx="603">
                  <c:v>913</c:v>
                </c:pt>
                <c:pt idx="604">
                  <c:v>914</c:v>
                </c:pt>
                <c:pt idx="605">
                  <c:v>915</c:v>
                </c:pt>
                <c:pt idx="606">
                  <c:v>916</c:v>
                </c:pt>
                <c:pt idx="607">
                  <c:v>917</c:v>
                </c:pt>
                <c:pt idx="608">
                  <c:v>918</c:v>
                </c:pt>
                <c:pt idx="609">
                  <c:v>919</c:v>
                </c:pt>
                <c:pt idx="610">
                  <c:v>920</c:v>
                </c:pt>
                <c:pt idx="611">
                  <c:v>921</c:v>
                </c:pt>
                <c:pt idx="612">
                  <c:v>922</c:v>
                </c:pt>
                <c:pt idx="613">
                  <c:v>923</c:v>
                </c:pt>
                <c:pt idx="614">
                  <c:v>924</c:v>
                </c:pt>
                <c:pt idx="615">
                  <c:v>925</c:v>
                </c:pt>
                <c:pt idx="616">
                  <c:v>926</c:v>
                </c:pt>
                <c:pt idx="617">
                  <c:v>927</c:v>
                </c:pt>
                <c:pt idx="618">
                  <c:v>928</c:v>
                </c:pt>
                <c:pt idx="619">
                  <c:v>929</c:v>
                </c:pt>
                <c:pt idx="620">
                  <c:v>930</c:v>
                </c:pt>
                <c:pt idx="621">
                  <c:v>931</c:v>
                </c:pt>
                <c:pt idx="622">
                  <c:v>932</c:v>
                </c:pt>
                <c:pt idx="623">
                  <c:v>933</c:v>
                </c:pt>
                <c:pt idx="624">
                  <c:v>934</c:v>
                </c:pt>
                <c:pt idx="625">
                  <c:v>935</c:v>
                </c:pt>
                <c:pt idx="626">
                  <c:v>936</c:v>
                </c:pt>
                <c:pt idx="627">
                  <c:v>937</c:v>
                </c:pt>
                <c:pt idx="628">
                  <c:v>938</c:v>
                </c:pt>
                <c:pt idx="629">
                  <c:v>939</c:v>
                </c:pt>
                <c:pt idx="630">
                  <c:v>940</c:v>
                </c:pt>
                <c:pt idx="631">
                  <c:v>941</c:v>
                </c:pt>
                <c:pt idx="632">
                  <c:v>942</c:v>
                </c:pt>
                <c:pt idx="633">
                  <c:v>943</c:v>
                </c:pt>
                <c:pt idx="634">
                  <c:v>944</c:v>
                </c:pt>
                <c:pt idx="635">
                  <c:v>945</c:v>
                </c:pt>
                <c:pt idx="636">
                  <c:v>946</c:v>
                </c:pt>
                <c:pt idx="637">
                  <c:v>947</c:v>
                </c:pt>
                <c:pt idx="638">
                  <c:v>948</c:v>
                </c:pt>
                <c:pt idx="639">
                  <c:v>949</c:v>
                </c:pt>
                <c:pt idx="640">
                  <c:v>950</c:v>
                </c:pt>
                <c:pt idx="641">
                  <c:v>951</c:v>
                </c:pt>
                <c:pt idx="642">
                  <c:v>952</c:v>
                </c:pt>
                <c:pt idx="643">
                  <c:v>953</c:v>
                </c:pt>
                <c:pt idx="644">
                  <c:v>954</c:v>
                </c:pt>
                <c:pt idx="645">
                  <c:v>955</c:v>
                </c:pt>
                <c:pt idx="646">
                  <c:v>956</c:v>
                </c:pt>
                <c:pt idx="647">
                  <c:v>957</c:v>
                </c:pt>
                <c:pt idx="648">
                  <c:v>958</c:v>
                </c:pt>
                <c:pt idx="649">
                  <c:v>959</c:v>
                </c:pt>
                <c:pt idx="650">
                  <c:v>960</c:v>
                </c:pt>
                <c:pt idx="651">
                  <c:v>961</c:v>
                </c:pt>
                <c:pt idx="652">
                  <c:v>962</c:v>
                </c:pt>
                <c:pt idx="653">
                  <c:v>963</c:v>
                </c:pt>
                <c:pt idx="654">
                  <c:v>964</c:v>
                </c:pt>
                <c:pt idx="655">
                  <c:v>965</c:v>
                </c:pt>
                <c:pt idx="656">
                  <c:v>966</c:v>
                </c:pt>
                <c:pt idx="657">
                  <c:v>967</c:v>
                </c:pt>
                <c:pt idx="658">
                  <c:v>968</c:v>
                </c:pt>
                <c:pt idx="659">
                  <c:v>969</c:v>
                </c:pt>
                <c:pt idx="660">
                  <c:v>970</c:v>
                </c:pt>
                <c:pt idx="661">
                  <c:v>971</c:v>
                </c:pt>
                <c:pt idx="662">
                  <c:v>972</c:v>
                </c:pt>
                <c:pt idx="663">
                  <c:v>973</c:v>
                </c:pt>
                <c:pt idx="664">
                  <c:v>974</c:v>
                </c:pt>
                <c:pt idx="665">
                  <c:v>975</c:v>
                </c:pt>
                <c:pt idx="666">
                  <c:v>976</c:v>
                </c:pt>
                <c:pt idx="667">
                  <c:v>977</c:v>
                </c:pt>
                <c:pt idx="668">
                  <c:v>978</c:v>
                </c:pt>
                <c:pt idx="669">
                  <c:v>979</c:v>
                </c:pt>
                <c:pt idx="670">
                  <c:v>980</c:v>
                </c:pt>
                <c:pt idx="671">
                  <c:v>981</c:v>
                </c:pt>
                <c:pt idx="672">
                  <c:v>982</c:v>
                </c:pt>
                <c:pt idx="673">
                  <c:v>983</c:v>
                </c:pt>
                <c:pt idx="674">
                  <c:v>984</c:v>
                </c:pt>
                <c:pt idx="675">
                  <c:v>985</c:v>
                </c:pt>
                <c:pt idx="676">
                  <c:v>986</c:v>
                </c:pt>
                <c:pt idx="677">
                  <c:v>987</c:v>
                </c:pt>
                <c:pt idx="678">
                  <c:v>988</c:v>
                </c:pt>
                <c:pt idx="679">
                  <c:v>989</c:v>
                </c:pt>
                <c:pt idx="680">
                  <c:v>990</c:v>
                </c:pt>
                <c:pt idx="681">
                  <c:v>991</c:v>
                </c:pt>
                <c:pt idx="682">
                  <c:v>992</c:v>
                </c:pt>
                <c:pt idx="683">
                  <c:v>993</c:v>
                </c:pt>
                <c:pt idx="684">
                  <c:v>994</c:v>
                </c:pt>
                <c:pt idx="685">
                  <c:v>995</c:v>
                </c:pt>
                <c:pt idx="686">
                  <c:v>996</c:v>
                </c:pt>
                <c:pt idx="687">
                  <c:v>997</c:v>
                </c:pt>
                <c:pt idx="688">
                  <c:v>998</c:v>
                </c:pt>
                <c:pt idx="689">
                  <c:v>999</c:v>
                </c:pt>
                <c:pt idx="690">
                  <c:v>1000</c:v>
                </c:pt>
                <c:pt idx="691">
                  <c:v>1001</c:v>
                </c:pt>
                <c:pt idx="692">
                  <c:v>1002</c:v>
                </c:pt>
                <c:pt idx="693">
                  <c:v>1003</c:v>
                </c:pt>
                <c:pt idx="694">
                  <c:v>1004</c:v>
                </c:pt>
                <c:pt idx="695">
                  <c:v>1005</c:v>
                </c:pt>
                <c:pt idx="696">
                  <c:v>1006</c:v>
                </c:pt>
                <c:pt idx="697">
                  <c:v>1007</c:v>
                </c:pt>
                <c:pt idx="698">
                  <c:v>1008</c:v>
                </c:pt>
                <c:pt idx="699">
                  <c:v>1009</c:v>
                </c:pt>
                <c:pt idx="700">
                  <c:v>1010</c:v>
                </c:pt>
                <c:pt idx="701">
                  <c:v>1011</c:v>
                </c:pt>
                <c:pt idx="702">
                  <c:v>1012</c:v>
                </c:pt>
                <c:pt idx="703">
                  <c:v>1013</c:v>
                </c:pt>
                <c:pt idx="704">
                  <c:v>1014</c:v>
                </c:pt>
                <c:pt idx="705">
                  <c:v>1015</c:v>
                </c:pt>
                <c:pt idx="706">
                  <c:v>1016</c:v>
                </c:pt>
                <c:pt idx="707">
                  <c:v>1017</c:v>
                </c:pt>
                <c:pt idx="708">
                  <c:v>1018</c:v>
                </c:pt>
                <c:pt idx="709">
                  <c:v>1019</c:v>
                </c:pt>
                <c:pt idx="710">
                  <c:v>1020</c:v>
                </c:pt>
                <c:pt idx="711">
                  <c:v>1021</c:v>
                </c:pt>
                <c:pt idx="712">
                  <c:v>1022</c:v>
                </c:pt>
                <c:pt idx="713">
                  <c:v>1023</c:v>
                </c:pt>
                <c:pt idx="714">
                  <c:v>1024</c:v>
                </c:pt>
                <c:pt idx="715">
                  <c:v>1025</c:v>
                </c:pt>
                <c:pt idx="716">
                  <c:v>1026</c:v>
                </c:pt>
                <c:pt idx="717">
                  <c:v>1027</c:v>
                </c:pt>
                <c:pt idx="718">
                  <c:v>1028</c:v>
                </c:pt>
                <c:pt idx="719">
                  <c:v>1029</c:v>
                </c:pt>
                <c:pt idx="720">
                  <c:v>1030</c:v>
                </c:pt>
                <c:pt idx="721">
                  <c:v>1031</c:v>
                </c:pt>
                <c:pt idx="722">
                  <c:v>1032</c:v>
                </c:pt>
                <c:pt idx="723">
                  <c:v>1033</c:v>
                </c:pt>
                <c:pt idx="724">
                  <c:v>1034</c:v>
                </c:pt>
                <c:pt idx="725">
                  <c:v>1035</c:v>
                </c:pt>
                <c:pt idx="726">
                  <c:v>1036</c:v>
                </c:pt>
                <c:pt idx="727">
                  <c:v>1037</c:v>
                </c:pt>
                <c:pt idx="728">
                  <c:v>1038</c:v>
                </c:pt>
                <c:pt idx="729">
                  <c:v>1039</c:v>
                </c:pt>
                <c:pt idx="730">
                  <c:v>1040</c:v>
                </c:pt>
                <c:pt idx="731">
                  <c:v>1041</c:v>
                </c:pt>
                <c:pt idx="732">
                  <c:v>1042</c:v>
                </c:pt>
                <c:pt idx="733">
                  <c:v>1043</c:v>
                </c:pt>
                <c:pt idx="734">
                  <c:v>1044</c:v>
                </c:pt>
                <c:pt idx="735">
                  <c:v>1045</c:v>
                </c:pt>
                <c:pt idx="736">
                  <c:v>1046</c:v>
                </c:pt>
                <c:pt idx="737">
                  <c:v>1047</c:v>
                </c:pt>
                <c:pt idx="738">
                  <c:v>1048</c:v>
                </c:pt>
                <c:pt idx="739">
                  <c:v>1049</c:v>
                </c:pt>
                <c:pt idx="740">
                  <c:v>1050</c:v>
                </c:pt>
              </c:numCache>
            </c:numRef>
          </c:xVal>
          <c:yVal>
            <c:numRef>
              <c:f>Telescope!$B$4:$B$744</c:f>
              <c:numCache>
                <c:formatCode>General</c:formatCode>
                <c:ptCount val="741"/>
                <c:pt idx="0">
                  <c:v>0.66553087899999996</c:v>
                </c:pt>
                <c:pt idx="1">
                  <c:v>0.665521319</c:v>
                </c:pt>
                <c:pt idx="2">
                  <c:v>0.66551175799999995</c:v>
                </c:pt>
                <c:pt idx="3">
                  <c:v>0.66550219799999999</c:v>
                </c:pt>
                <c:pt idx="4">
                  <c:v>0.66549263700000005</c:v>
                </c:pt>
                <c:pt idx="5">
                  <c:v>0.66548307699999998</c:v>
                </c:pt>
                <c:pt idx="6">
                  <c:v>0.66547351600000004</c:v>
                </c:pt>
                <c:pt idx="7">
                  <c:v>0.66546395599999997</c:v>
                </c:pt>
                <c:pt idx="8">
                  <c:v>0.665454396</c:v>
                </c:pt>
                <c:pt idx="9">
                  <c:v>0.66544483499999996</c:v>
                </c:pt>
                <c:pt idx="10">
                  <c:v>0.66543527499999999</c:v>
                </c:pt>
                <c:pt idx="11">
                  <c:v>0.66542571399999995</c:v>
                </c:pt>
                <c:pt idx="12">
                  <c:v>0.66541615399999998</c:v>
                </c:pt>
                <c:pt idx="13">
                  <c:v>0.66540659300000005</c:v>
                </c:pt>
                <c:pt idx="14">
                  <c:v>0.66539703299999997</c:v>
                </c:pt>
                <c:pt idx="15">
                  <c:v>0.66538747300000001</c:v>
                </c:pt>
                <c:pt idx="16">
                  <c:v>0.66537791199999996</c:v>
                </c:pt>
                <c:pt idx="17">
                  <c:v>0.665368352</c:v>
                </c:pt>
                <c:pt idx="18">
                  <c:v>0.66535879099999995</c:v>
                </c:pt>
                <c:pt idx="19">
                  <c:v>0.66534923099999999</c:v>
                </c:pt>
                <c:pt idx="20">
                  <c:v>0.66533967000000005</c:v>
                </c:pt>
                <c:pt idx="21">
                  <c:v>0.66533010999999997</c:v>
                </c:pt>
                <c:pt idx="22">
                  <c:v>0.66532054900000004</c:v>
                </c:pt>
                <c:pt idx="23">
                  <c:v>0.66531098899999996</c:v>
                </c:pt>
                <c:pt idx="24">
                  <c:v>0.665301429</c:v>
                </c:pt>
                <c:pt idx="25">
                  <c:v>0.66529186799999995</c:v>
                </c:pt>
                <c:pt idx="26">
                  <c:v>0.66528230799999999</c:v>
                </c:pt>
                <c:pt idx="27">
                  <c:v>0.66527274700000005</c:v>
                </c:pt>
                <c:pt idx="28">
                  <c:v>0.66526318699999998</c:v>
                </c:pt>
                <c:pt idx="29">
                  <c:v>0.66525362600000004</c:v>
                </c:pt>
                <c:pt idx="30">
                  <c:v>0.66524406599999997</c:v>
                </c:pt>
                <c:pt idx="31">
                  <c:v>0.66523450500000003</c:v>
                </c:pt>
                <c:pt idx="32">
                  <c:v>0.66522494499999996</c:v>
                </c:pt>
                <c:pt idx="33">
                  <c:v>0.66521538499999999</c:v>
                </c:pt>
                <c:pt idx="34">
                  <c:v>0.66520582399999995</c:v>
                </c:pt>
                <c:pt idx="35">
                  <c:v>0.66519941599999999</c:v>
                </c:pt>
                <c:pt idx="36">
                  <c:v>0.66519510900000001</c:v>
                </c:pt>
                <c:pt idx="37">
                  <c:v>0.66519080200000003</c:v>
                </c:pt>
                <c:pt idx="38">
                  <c:v>0.66518649500000004</c:v>
                </c:pt>
                <c:pt idx="39">
                  <c:v>0.66518218799999995</c:v>
                </c:pt>
                <c:pt idx="40">
                  <c:v>0.66517788099999997</c:v>
                </c:pt>
                <c:pt idx="41">
                  <c:v>0.66517357399999999</c:v>
                </c:pt>
                <c:pt idx="42">
                  <c:v>0.66516926700000001</c:v>
                </c:pt>
                <c:pt idx="43">
                  <c:v>0.66516496000000003</c:v>
                </c:pt>
                <c:pt idx="44">
                  <c:v>0.66516065300000005</c:v>
                </c:pt>
                <c:pt idx="45">
                  <c:v>0.66515634700000004</c:v>
                </c:pt>
                <c:pt idx="46">
                  <c:v>0.66515204000000006</c:v>
                </c:pt>
                <c:pt idx="47">
                  <c:v>0.66514773299999996</c:v>
                </c:pt>
                <c:pt idx="48">
                  <c:v>0.66514342599999998</c:v>
                </c:pt>
                <c:pt idx="49">
                  <c:v>0.665139119</c:v>
                </c:pt>
                <c:pt idx="50">
                  <c:v>0.66513481200000002</c:v>
                </c:pt>
                <c:pt idx="51">
                  <c:v>0.66513050500000004</c:v>
                </c:pt>
                <c:pt idx="52">
                  <c:v>0.66512619799999995</c:v>
                </c:pt>
                <c:pt idx="53">
                  <c:v>0.66512189099999997</c:v>
                </c:pt>
                <c:pt idx="54">
                  <c:v>0.66511758399999998</c:v>
                </c:pt>
                <c:pt idx="55">
                  <c:v>0.66510889500000003</c:v>
                </c:pt>
                <c:pt idx="56">
                  <c:v>0.66509363200000005</c:v>
                </c:pt>
                <c:pt idx="57">
                  <c:v>0.66507836799999998</c:v>
                </c:pt>
                <c:pt idx="58">
                  <c:v>0.66506310499999999</c:v>
                </c:pt>
                <c:pt idx="59">
                  <c:v>0.665047842</c:v>
                </c:pt>
                <c:pt idx="60">
                  <c:v>0.66503257900000001</c:v>
                </c:pt>
                <c:pt idx="61">
                  <c:v>0.66501731600000002</c:v>
                </c:pt>
                <c:pt idx="62">
                  <c:v>0.66500205300000004</c:v>
                </c:pt>
                <c:pt idx="63">
                  <c:v>0.66498678899999997</c:v>
                </c:pt>
                <c:pt idx="64">
                  <c:v>0.66497152599999998</c:v>
                </c:pt>
                <c:pt idx="65">
                  <c:v>0.66495626299999999</c:v>
                </c:pt>
                <c:pt idx="66">
                  <c:v>0.664941</c:v>
                </c:pt>
                <c:pt idx="67">
                  <c:v>0.66492573700000002</c:v>
                </c:pt>
                <c:pt idx="68">
                  <c:v>0.66491047400000003</c:v>
                </c:pt>
                <c:pt idx="69">
                  <c:v>0.66489521100000004</c:v>
                </c:pt>
                <c:pt idx="70">
                  <c:v>0.66487994699999997</c:v>
                </c:pt>
                <c:pt idx="71">
                  <c:v>0.66486468399999998</c:v>
                </c:pt>
                <c:pt idx="72">
                  <c:v>0.664849421</c:v>
                </c:pt>
                <c:pt idx="73">
                  <c:v>0.66483415800000001</c:v>
                </c:pt>
                <c:pt idx="74">
                  <c:v>0.66481889500000002</c:v>
                </c:pt>
                <c:pt idx="75">
                  <c:v>0.66480363200000003</c:v>
                </c:pt>
                <c:pt idx="76">
                  <c:v>0.66478836799999996</c:v>
                </c:pt>
                <c:pt idx="77">
                  <c:v>0.66477310499999998</c:v>
                </c:pt>
                <c:pt idx="78">
                  <c:v>0.66476093000000003</c:v>
                </c:pt>
                <c:pt idx="79">
                  <c:v>0.66475081400000002</c:v>
                </c:pt>
                <c:pt idx="80">
                  <c:v>0.66474069800000002</c:v>
                </c:pt>
                <c:pt idx="81">
                  <c:v>0.66473058100000004</c:v>
                </c:pt>
                <c:pt idx="82">
                  <c:v>0.66472046500000004</c:v>
                </c:pt>
                <c:pt idx="83">
                  <c:v>0.66471034900000003</c:v>
                </c:pt>
                <c:pt idx="84">
                  <c:v>0.66470023300000003</c:v>
                </c:pt>
                <c:pt idx="85">
                  <c:v>0.66469011600000005</c:v>
                </c:pt>
                <c:pt idx="86">
                  <c:v>0.66468000000000005</c:v>
                </c:pt>
                <c:pt idx="87">
                  <c:v>0.66466988400000004</c:v>
                </c:pt>
                <c:pt idx="88">
                  <c:v>0.66465976699999996</c:v>
                </c:pt>
                <c:pt idx="89">
                  <c:v>0.66464965099999995</c:v>
                </c:pt>
                <c:pt idx="90">
                  <c:v>0.66463953499999995</c:v>
                </c:pt>
                <c:pt idx="91">
                  <c:v>0.66462941900000005</c:v>
                </c:pt>
                <c:pt idx="92">
                  <c:v>0.66461930199999997</c:v>
                </c:pt>
                <c:pt idx="93">
                  <c:v>0.66460918599999996</c:v>
                </c:pt>
                <c:pt idx="94">
                  <c:v>0.66459906999999996</c:v>
                </c:pt>
                <c:pt idx="95">
                  <c:v>0.66458895299999998</c:v>
                </c:pt>
                <c:pt idx="96">
                  <c:v>0.66457883699999998</c:v>
                </c:pt>
                <c:pt idx="97">
                  <c:v>0.66456872099999997</c:v>
                </c:pt>
                <c:pt idx="98">
                  <c:v>0.66455860499999997</c:v>
                </c:pt>
                <c:pt idx="99">
                  <c:v>0.66454848799999999</c:v>
                </c:pt>
                <c:pt idx="100">
                  <c:v>0.66453837199999999</c:v>
                </c:pt>
                <c:pt idx="101">
                  <c:v>0.66452825599999998</c:v>
                </c:pt>
                <c:pt idx="102">
                  <c:v>0.66451813999999998</c:v>
                </c:pt>
                <c:pt idx="103">
                  <c:v>0.664508023</c:v>
                </c:pt>
                <c:pt idx="104">
                  <c:v>0.66451070300000004</c:v>
                </c:pt>
                <c:pt idx="105">
                  <c:v>0.664516581</c:v>
                </c:pt>
                <c:pt idx="106">
                  <c:v>0.66452245899999995</c:v>
                </c:pt>
                <c:pt idx="107">
                  <c:v>0.664528338</c:v>
                </c:pt>
                <c:pt idx="108">
                  <c:v>0.66453421599999996</c:v>
                </c:pt>
                <c:pt idx="109">
                  <c:v>0.664540095</c:v>
                </c:pt>
                <c:pt idx="110">
                  <c:v>0.66454597299999996</c:v>
                </c:pt>
                <c:pt idx="111">
                  <c:v>0.66455185100000003</c:v>
                </c:pt>
                <c:pt idx="112">
                  <c:v>0.66455772999999996</c:v>
                </c:pt>
                <c:pt idx="113">
                  <c:v>0.66456360800000003</c:v>
                </c:pt>
                <c:pt idx="114">
                  <c:v>0.66456948599999999</c:v>
                </c:pt>
                <c:pt idx="115">
                  <c:v>0.66457536500000003</c:v>
                </c:pt>
                <c:pt idx="116">
                  <c:v>0.66458124299999999</c:v>
                </c:pt>
                <c:pt idx="117">
                  <c:v>0.66458712200000003</c:v>
                </c:pt>
                <c:pt idx="118">
                  <c:v>0.66459299999999999</c:v>
                </c:pt>
                <c:pt idx="119">
                  <c:v>0.66459887799999995</c:v>
                </c:pt>
                <c:pt idx="120">
                  <c:v>0.66460475699999999</c:v>
                </c:pt>
                <c:pt idx="121">
                  <c:v>0.66461063499999995</c:v>
                </c:pt>
                <c:pt idx="122">
                  <c:v>0.66461651399999999</c:v>
                </c:pt>
                <c:pt idx="123">
                  <c:v>0.66462239199999995</c:v>
                </c:pt>
                <c:pt idx="124">
                  <c:v>0.66462827000000002</c:v>
                </c:pt>
                <c:pt idx="125">
                  <c:v>0.66463414899999995</c:v>
                </c:pt>
                <c:pt idx="126">
                  <c:v>0.66464002700000002</c:v>
                </c:pt>
                <c:pt idx="127">
                  <c:v>0.66464590499999998</c:v>
                </c:pt>
                <c:pt idx="128">
                  <c:v>0.66465178400000002</c:v>
                </c:pt>
                <c:pt idx="129">
                  <c:v>0.66465766199999998</c:v>
                </c:pt>
                <c:pt idx="130">
                  <c:v>0.66466354100000002</c:v>
                </c:pt>
                <c:pt idx="131">
                  <c:v>0.66466941899999998</c:v>
                </c:pt>
                <c:pt idx="132">
                  <c:v>0.66467529700000005</c:v>
                </c:pt>
                <c:pt idx="133">
                  <c:v>0.66467641799999999</c:v>
                </c:pt>
                <c:pt idx="134">
                  <c:v>0.66465850599999998</c:v>
                </c:pt>
                <c:pt idx="135">
                  <c:v>0.66464059399999997</c:v>
                </c:pt>
                <c:pt idx="136">
                  <c:v>0.66462268199999996</c:v>
                </c:pt>
                <c:pt idx="137">
                  <c:v>0.66460477100000004</c:v>
                </c:pt>
                <c:pt idx="138">
                  <c:v>0.66458685900000003</c:v>
                </c:pt>
                <c:pt idx="139">
                  <c:v>0.66456894700000002</c:v>
                </c:pt>
                <c:pt idx="140">
                  <c:v>0.66455103500000001</c:v>
                </c:pt>
                <c:pt idx="141">
                  <c:v>0.66453312399999998</c:v>
                </c:pt>
                <c:pt idx="142">
                  <c:v>0.66451521199999997</c:v>
                </c:pt>
                <c:pt idx="143">
                  <c:v>0.66449729999999996</c:v>
                </c:pt>
                <c:pt idx="144">
                  <c:v>0.66447938799999995</c:v>
                </c:pt>
                <c:pt idx="145">
                  <c:v>0.66446147600000005</c:v>
                </c:pt>
                <c:pt idx="146">
                  <c:v>0.66444356500000001</c:v>
                </c:pt>
                <c:pt idx="147">
                  <c:v>0.664425653</c:v>
                </c:pt>
                <c:pt idx="148">
                  <c:v>0.664407741</c:v>
                </c:pt>
                <c:pt idx="149">
                  <c:v>0.66438982899999999</c:v>
                </c:pt>
                <c:pt idx="150">
                  <c:v>0.66437191799999995</c:v>
                </c:pt>
                <c:pt idx="151">
                  <c:v>0.66435400600000005</c:v>
                </c:pt>
                <c:pt idx="152">
                  <c:v>0.66433609400000004</c:v>
                </c:pt>
                <c:pt idx="153">
                  <c:v>0.66431818200000003</c:v>
                </c:pt>
                <c:pt idx="154">
                  <c:v>0.664300271</c:v>
                </c:pt>
                <c:pt idx="155">
                  <c:v>0.66428235899999999</c:v>
                </c:pt>
                <c:pt idx="156">
                  <c:v>0.66426444699999998</c:v>
                </c:pt>
                <c:pt idx="157">
                  <c:v>0.66424653499999997</c:v>
                </c:pt>
                <c:pt idx="158">
                  <c:v>0.66422862400000005</c:v>
                </c:pt>
                <c:pt idx="159">
                  <c:v>0.66421071200000004</c:v>
                </c:pt>
                <c:pt idx="160">
                  <c:v>0.66419280000000003</c:v>
                </c:pt>
                <c:pt idx="161">
                  <c:v>0.66417488800000002</c:v>
                </c:pt>
                <c:pt idx="162">
                  <c:v>0.66415697600000001</c:v>
                </c:pt>
                <c:pt idx="163">
                  <c:v>0.66413906499999997</c:v>
                </c:pt>
                <c:pt idx="164">
                  <c:v>0.66412115299999996</c:v>
                </c:pt>
                <c:pt idx="165">
                  <c:v>0.66410324099999996</c:v>
                </c:pt>
                <c:pt idx="166">
                  <c:v>0.66408532899999995</c:v>
                </c:pt>
                <c:pt idx="167">
                  <c:v>0.66406400499999996</c:v>
                </c:pt>
                <c:pt idx="168">
                  <c:v>0.66402903000000002</c:v>
                </c:pt>
                <c:pt idx="169">
                  <c:v>0.66399405499999997</c:v>
                </c:pt>
                <c:pt idx="170">
                  <c:v>0.66395908000000003</c:v>
                </c:pt>
                <c:pt idx="171">
                  <c:v>0.66392410599999996</c:v>
                </c:pt>
                <c:pt idx="172">
                  <c:v>0.66388913100000002</c:v>
                </c:pt>
                <c:pt idx="173">
                  <c:v>0.66385415599999997</c:v>
                </c:pt>
                <c:pt idx="174">
                  <c:v>0.66381918100000004</c:v>
                </c:pt>
                <c:pt idx="175">
                  <c:v>0.66378420599999999</c:v>
                </c:pt>
                <c:pt idx="176">
                  <c:v>0.66374923100000005</c:v>
                </c:pt>
                <c:pt idx="177">
                  <c:v>0.663714256</c:v>
                </c:pt>
                <c:pt idx="178">
                  <c:v>0.66367928099999995</c:v>
                </c:pt>
                <c:pt idx="179">
                  <c:v>0.66364430699999999</c:v>
                </c:pt>
                <c:pt idx="180">
                  <c:v>0.66360933200000005</c:v>
                </c:pt>
                <c:pt idx="181">
                  <c:v>0.663574357</c:v>
                </c:pt>
                <c:pt idx="182">
                  <c:v>0.66353938199999996</c:v>
                </c:pt>
                <c:pt idx="183">
                  <c:v>0.66350440700000002</c:v>
                </c:pt>
                <c:pt idx="184">
                  <c:v>0.66346943199999997</c:v>
                </c:pt>
                <c:pt idx="185">
                  <c:v>0.66343445700000003</c:v>
                </c:pt>
                <c:pt idx="186">
                  <c:v>0.66339948199999998</c:v>
                </c:pt>
                <c:pt idx="187">
                  <c:v>0.66336450800000002</c:v>
                </c:pt>
                <c:pt idx="188">
                  <c:v>0.66332953299999997</c:v>
                </c:pt>
                <c:pt idx="189">
                  <c:v>0.66329455800000003</c:v>
                </c:pt>
                <c:pt idx="190">
                  <c:v>0.66325958299999999</c:v>
                </c:pt>
                <c:pt idx="191">
                  <c:v>0.66322460800000005</c:v>
                </c:pt>
                <c:pt idx="192">
                  <c:v>0.663189633</c:v>
                </c:pt>
                <c:pt idx="193">
                  <c:v>0.66315465799999995</c:v>
                </c:pt>
                <c:pt idx="194">
                  <c:v>0.66311968300000002</c:v>
                </c:pt>
                <c:pt idx="195">
                  <c:v>0.66308470900000005</c:v>
                </c:pt>
                <c:pt idx="196">
                  <c:v>0.663049734</c:v>
                </c:pt>
                <c:pt idx="197">
                  <c:v>0.66301475899999995</c:v>
                </c:pt>
                <c:pt idx="198">
                  <c:v>0.66297978400000002</c:v>
                </c:pt>
                <c:pt idx="199">
                  <c:v>0.66294480899999997</c:v>
                </c:pt>
                <c:pt idx="200">
                  <c:v>0.66290983400000003</c:v>
                </c:pt>
                <c:pt idx="201">
                  <c:v>0.66287485899999998</c:v>
                </c:pt>
                <c:pt idx="202">
                  <c:v>0.66283988400000005</c:v>
                </c:pt>
                <c:pt idx="203">
                  <c:v>0.66280490999999997</c:v>
                </c:pt>
                <c:pt idx="204">
                  <c:v>0.66276993500000003</c:v>
                </c:pt>
                <c:pt idx="205">
                  <c:v>0.66273495999999998</c:v>
                </c:pt>
                <c:pt idx="206">
                  <c:v>0.66269998500000005</c:v>
                </c:pt>
                <c:pt idx="207">
                  <c:v>0.662644126</c:v>
                </c:pt>
                <c:pt idx="208">
                  <c:v>0.66255693999999998</c:v>
                </c:pt>
                <c:pt idx="209">
                  <c:v>0.66246975500000005</c:v>
                </c:pt>
                <c:pt idx="210">
                  <c:v>0.66238256900000003</c:v>
                </c:pt>
                <c:pt idx="211">
                  <c:v>0.66229538399999999</c:v>
                </c:pt>
                <c:pt idx="212">
                  <c:v>0.66220819799999997</c:v>
                </c:pt>
                <c:pt idx="213">
                  <c:v>0.66212101300000004</c:v>
                </c:pt>
                <c:pt idx="214">
                  <c:v>0.66203382700000002</c:v>
                </c:pt>
                <c:pt idx="215">
                  <c:v>0.66194664199999997</c:v>
                </c:pt>
                <c:pt idx="216">
                  <c:v>0.66185945599999996</c:v>
                </c:pt>
                <c:pt idx="217">
                  <c:v>0.66177227100000002</c:v>
                </c:pt>
                <c:pt idx="218">
                  <c:v>0.66168508500000001</c:v>
                </c:pt>
                <c:pt idx="219">
                  <c:v>0.66159789999999996</c:v>
                </c:pt>
                <c:pt idx="220">
                  <c:v>0.66151071400000006</c:v>
                </c:pt>
                <c:pt idx="221">
                  <c:v>0.66142352900000001</c:v>
                </c:pt>
                <c:pt idx="222">
                  <c:v>0.66133634299999999</c:v>
                </c:pt>
                <c:pt idx="223">
                  <c:v>0.66124915799999995</c:v>
                </c:pt>
                <c:pt idx="224">
                  <c:v>0.66116197200000004</c:v>
                </c:pt>
                <c:pt idx="225">
                  <c:v>0.661074787</c:v>
                </c:pt>
                <c:pt idx="226">
                  <c:v>0.66098760099999998</c:v>
                </c:pt>
                <c:pt idx="227">
                  <c:v>0.66090041600000005</c:v>
                </c:pt>
                <c:pt idx="228">
                  <c:v>0.66081323000000003</c:v>
                </c:pt>
                <c:pt idx="229">
                  <c:v>0.66072604499999998</c:v>
                </c:pt>
                <c:pt idx="230">
                  <c:v>0.66063885899999997</c:v>
                </c:pt>
                <c:pt idx="231">
                  <c:v>0.66055167400000003</c:v>
                </c:pt>
                <c:pt idx="232">
                  <c:v>0.66046448800000002</c:v>
                </c:pt>
                <c:pt idx="233">
                  <c:v>0.66037730299999997</c:v>
                </c:pt>
                <c:pt idx="234">
                  <c:v>0.66029011699999995</c:v>
                </c:pt>
                <c:pt idx="235">
                  <c:v>0.66020293200000002</c:v>
                </c:pt>
                <c:pt idx="236">
                  <c:v>0.660115746</c:v>
                </c:pt>
                <c:pt idx="237">
                  <c:v>0.66002856099999996</c:v>
                </c:pt>
                <c:pt idx="238">
                  <c:v>0.65994137500000005</c:v>
                </c:pt>
                <c:pt idx="239">
                  <c:v>0.65985419000000001</c:v>
                </c:pt>
                <c:pt idx="240">
                  <c:v>0.65976700399999999</c:v>
                </c:pt>
                <c:pt idx="241">
                  <c:v>0.65967981899999995</c:v>
                </c:pt>
                <c:pt idx="242">
                  <c:v>0.65959263300000004</c:v>
                </c:pt>
                <c:pt idx="243">
                  <c:v>0.65950544799999999</c:v>
                </c:pt>
                <c:pt idx="244">
                  <c:v>0.65941826199999998</c:v>
                </c:pt>
                <c:pt idx="245">
                  <c:v>0.65933107700000004</c:v>
                </c:pt>
                <c:pt idx="246">
                  <c:v>0.65924389100000003</c:v>
                </c:pt>
                <c:pt idx="247">
                  <c:v>0.65915670599999998</c:v>
                </c:pt>
                <c:pt idx="248">
                  <c:v>0.65906951999999996</c:v>
                </c:pt>
                <c:pt idx="249">
                  <c:v>0.65898233500000003</c:v>
                </c:pt>
                <c:pt idx="250">
                  <c:v>0.65889514900000001</c:v>
                </c:pt>
                <c:pt idx="251">
                  <c:v>0.65880796399999997</c:v>
                </c:pt>
                <c:pt idx="252">
                  <c:v>0.65872077799999995</c:v>
                </c:pt>
                <c:pt idx="253">
                  <c:v>0.65863359300000002</c:v>
                </c:pt>
                <c:pt idx="254">
                  <c:v>0.65852444099999996</c:v>
                </c:pt>
                <c:pt idx="255">
                  <c:v>0.65839332399999995</c:v>
                </c:pt>
                <c:pt idx="256">
                  <c:v>0.65826220700000004</c:v>
                </c:pt>
                <c:pt idx="257">
                  <c:v>0.65813109000000003</c:v>
                </c:pt>
                <c:pt idx="258">
                  <c:v>0.65799997300000002</c:v>
                </c:pt>
                <c:pt idx="259">
                  <c:v>0.657868856</c:v>
                </c:pt>
                <c:pt idx="260">
                  <c:v>0.65773773899999999</c:v>
                </c:pt>
                <c:pt idx="261">
                  <c:v>0.65760662199999997</c:v>
                </c:pt>
                <c:pt idx="262">
                  <c:v>0.65747550499999996</c:v>
                </c:pt>
                <c:pt idx="263">
                  <c:v>0.65734438799999995</c:v>
                </c:pt>
                <c:pt idx="264">
                  <c:v>0.65721327100000004</c:v>
                </c:pt>
                <c:pt idx="265">
                  <c:v>0.65708215400000003</c:v>
                </c:pt>
                <c:pt idx="266">
                  <c:v>0.65695103700000002</c:v>
                </c:pt>
                <c:pt idx="267">
                  <c:v>0.65681992</c:v>
                </c:pt>
                <c:pt idx="268">
                  <c:v>0.65668880299999999</c:v>
                </c:pt>
                <c:pt idx="269">
                  <c:v>0.65655768599999997</c:v>
                </c:pt>
                <c:pt idx="270">
                  <c:v>0.65642656899999996</c:v>
                </c:pt>
                <c:pt idx="271">
                  <c:v>0.65629545199999995</c:v>
                </c:pt>
                <c:pt idx="272">
                  <c:v>0.65616433500000004</c:v>
                </c:pt>
                <c:pt idx="273">
                  <c:v>0.65603321800000003</c:v>
                </c:pt>
                <c:pt idx="274">
                  <c:v>0.65590210100000002</c:v>
                </c:pt>
                <c:pt idx="275">
                  <c:v>0.655770984</c:v>
                </c:pt>
                <c:pt idx="276">
                  <c:v>0.65563986699999999</c:v>
                </c:pt>
                <c:pt idx="277">
                  <c:v>0.65550874999999997</c:v>
                </c:pt>
                <c:pt idx="278">
                  <c:v>0.65537763299999996</c:v>
                </c:pt>
                <c:pt idx="279">
                  <c:v>0.65524651599999995</c:v>
                </c:pt>
                <c:pt idx="280">
                  <c:v>0.65511539900000004</c:v>
                </c:pt>
                <c:pt idx="281">
                  <c:v>0.65498428200000003</c:v>
                </c:pt>
                <c:pt idx="282">
                  <c:v>0.65485316500000001</c:v>
                </c:pt>
                <c:pt idx="283">
                  <c:v>0.654722048</c:v>
                </c:pt>
                <c:pt idx="284">
                  <c:v>0.65459093099999999</c:v>
                </c:pt>
                <c:pt idx="285">
                  <c:v>0.65445981399999997</c:v>
                </c:pt>
                <c:pt idx="286">
                  <c:v>0.65432869699999996</c:v>
                </c:pt>
                <c:pt idx="287">
                  <c:v>0.65419757999999995</c:v>
                </c:pt>
                <c:pt idx="288">
                  <c:v>0.65406646300000004</c:v>
                </c:pt>
                <c:pt idx="289">
                  <c:v>0.65393534600000003</c:v>
                </c:pt>
                <c:pt idx="290">
                  <c:v>0.65380422900000001</c:v>
                </c:pt>
                <c:pt idx="291">
                  <c:v>0.653673112</c:v>
                </c:pt>
                <c:pt idx="292">
                  <c:v>0.65354199499999999</c:v>
                </c:pt>
                <c:pt idx="293">
                  <c:v>0.65341087799999997</c:v>
                </c:pt>
                <c:pt idx="294">
                  <c:v>0.65327976099999996</c:v>
                </c:pt>
                <c:pt idx="295">
                  <c:v>0.65314864399999994</c:v>
                </c:pt>
                <c:pt idx="296">
                  <c:v>0.65301752700000004</c:v>
                </c:pt>
                <c:pt idx="297">
                  <c:v>0.65288641000000003</c:v>
                </c:pt>
                <c:pt idx="298">
                  <c:v>0.65275529300000001</c:v>
                </c:pt>
                <c:pt idx="299">
                  <c:v>0.652624176</c:v>
                </c:pt>
                <c:pt idx="300">
                  <c:v>0.65249305899999999</c:v>
                </c:pt>
                <c:pt idx="301">
                  <c:v>0.652361941</c:v>
                </c:pt>
                <c:pt idx="302">
                  <c:v>0.65223082399999999</c:v>
                </c:pt>
                <c:pt idx="303">
                  <c:v>0.65209970699999997</c:v>
                </c:pt>
                <c:pt idx="304">
                  <c:v>0.65196858999999996</c:v>
                </c:pt>
                <c:pt idx="305">
                  <c:v>0.65183747299999995</c:v>
                </c:pt>
                <c:pt idx="306">
                  <c:v>0.65170635600000004</c:v>
                </c:pt>
                <c:pt idx="307">
                  <c:v>0.65157523900000003</c:v>
                </c:pt>
                <c:pt idx="308">
                  <c:v>0.65144412200000001</c:v>
                </c:pt>
                <c:pt idx="309">
                  <c:v>0.651313005</c:v>
                </c:pt>
                <c:pt idx="310">
                  <c:v>0.65118112299999997</c:v>
                </c:pt>
                <c:pt idx="311">
                  <c:v>0.65104234999999999</c:v>
                </c:pt>
                <c:pt idx="312">
                  <c:v>0.65090357700000001</c:v>
                </c:pt>
                <c:pt idx="313">
                  <c:v>0.65076480400000003</c:v>
                </c:pt>
                <c:pt idx="314">
                  <c:v>0.65062603100000005</c:v>
                </c:pt>
                <c:pt idx="315">
                  <c:v>0.65048725799999996</c:v>
                </c:pt>
                <c:pt idx="316">
                  <c:v>0.65034848499999998</c:v>
                </c:pt>
                <c:pt idx="317">
                  <c:v>0.650209712</c:v>
                </c:pt>
                <c:pt idx="318">
                  <c:v>0.65007093900000001</c:v>
                </c:pt>
                <c:pt idx="319">
                  <c:v>0.64993216600000003</c:v>
                </c:pt>
                <c:pt idx="320">
                  <c:v>0.64979339300000005</c:v>
                </c:pt>
                <c:pt idx="321">
                  <c:v>0.64965461999999996</c:v>
                </c:pt>
                <c:pt idx="322">
                  <c:v>0.64951584699999998</c:v>
                </c:pt>
                <c:pt idx="323">
                  <c:v>0.649377074</c:v>
                </c:pt>
                <c:pt idx="324">
                  <c:v>0.64923830100000002</c:v>
                </c:pt>
                <c:pt idx="325">
                  <c:v>0.64909952800000004</c:v>
                </c:pt>
                <c:pt idx="326">
                  <c:v>0.64896075499999994</c:v>
                </c:pt>
                <c:pt idx="327">
                  <c:v>0.64882198199999996</c:v>
                </c:pt>
                <c:pt idx="328">
                  <c:v>0.64868320899999998</c:v>
                </c:pt>
                <c:pt idx="329">
                  <c:v>0.648544436</c:v>
                </c:pt>
                <c:pt idx="330">
                  <c:v>0.64840566300000002</c:v>
                </c:pt>
                <c:pt idx="331">
                  <c:v>0.64826689000000004</c:v>
                </c:pt>
                <c:pt idx="332">
                  <c:v>0.64812811699999995</c:v>
                </c:pt>
                <c:pt idx="333">
                  <c:v>0.64798934399999997</c:v>
                </c:pt>
                <c:pt idx="334">
                  <c:v>0.64785057099999999</c:v>
                </c:pt>
                <c:pt idx="335">
                  <c:v>0.64771179800000001</c:v>
                </c:pt>
                <c:pt idx="336">
                  <c:v>0.64757302500000002</c:v>
                </c:pt>
                <c:pt idx="337">
                  <c:v>0.64743425200000004</c:v>
                </c:pt>
                <c:pt idx="338">
                  <c:v>0.64729547899999995</c:v>
                </c:pt>
                <c:pt idx="339">
                  <c:v>0.64715670599999997</c:v>
                </c:pt>
                <c:pt idx="340">
                  <c:v>0.64701793299999999</c:v>
                </c:pt>
                <c:pt idx="341">
                  <c:v>0.64687916000000001</c:v>
                </c:pt>
                <c:pt idx="342">
                  <c:v>0.64674038700000003</c:v>
                </c:pt>
                <c:pt idx="343">
                  <c:v>0.64657872699999996</c:v>
                </c:pt>
                <c:pt idx="344">
                  <c:v>0.64639418199999998</c:v>
                </c:pt>
                <c:pt idx="345">
                  <c:v>0.64620963600000003</c:v>
                </c:pt>
                <c:pt idx="346">
                  <c:v>0.64602509100000005</c:v>
                </c:pt>
                <c:pt idx="347">
                  <c:v>0.64584054499999999</c:v>
                </c:pt>
                <c:pt idx="348">
                  <c:v>0.64565600000000001</c:v>
                </c:pt>
                <c:pt idx="349">
                  <c:v>0.64547145500000003</c:v>
                </c:pt>
                <c:pt idx="350">
                  <c:v>0.64528690899999996</c:v>
                </c:pt>
                <c:pt idx="351">
                  <c:v>0.64510236399999998</c:v>
                </c:pt>
                <c:pt idx="352">
                  <c:v>0.64491781800000003</c:v>
                </c:pt>
                <c:pt idx="353">
                  <c:v>0.64473327300000005</c:v>
                </c:pt>
                <c:pt idx="354">
                  <c:v>0.64454872699999999</c:v>
                </c:pt>
                <c:pt idx="355">
                  <c:v>0.64436418200000001</c:v>
                </c:pt>
                <c:pt idx="356">
                  <c:v>0.64417963600000006</c:v>
                </c:pt>
                <c:pt idx="357">
                  <c:v>0.64399509099999996</c:v>
                </c:pt>
                <c:pt idx="358">
                  <c:v>0.64381054500000001</c:v>
                </c:pt>
                <c:pt idx="359">
                  <c:v>0.64362600000000003</c:v>
                </c:pt>
                <c:pt idx="360">
                  <c:v>0.64344145500000005</c:v>
                </c:pt>
                <c:pt idx="361">
                  <c:v>0.64325690899999999</c:v>
                </c:pt>
                <c:pt idx="362">
                  <c:v>0.64307236400000001</c:v>
                </c:pt>
                <c:pt idx="363">
                  <c:v>0.64288781800000006</c:v>
                </c:pt>
                <c:pt idx="364">
                  <c:v>0.64270327299999996</c:v>
                </c:pt>
                <c:pt idx="365">
                  <c:v>0.64251872700000001</c:v>
                </c:pt>
                <c:pt idx="366">
                  <c:v>0.64233418200000003</c:v>
                </c:pt>
                <c:pt idx="367">
                  <c:v>0.64214963599999997</c:v>
                </c:pt>
                <c:pt idx="368">
                  <c:v>0.64196509099999999</c:v>
                </c:pt>
                <c:pt idx="369">
                  <c:v>0.64178054500000004</c:v>
                </c:pt>
                <c:pt idx="370">
                  <c:v>0.64159600000000006</c:v>
                </c:pt>
                <c:pt idx="371">
                  <c:v>0.64141145499999996</c:v>
                </c:pt>
                <c:pt idx="372">
                  <c:v>0.64122690900000001</c:v>
                </c:pt>
                <c:pt idx="373">
                  <c:v>0.64104236400000003</c:v>
                </c:pt>
                <c:pt idx="374">
                  <c:v>0.64085781799999997</c:v>
                </c:pt>
                <c:pt idx="375">
                  <c:v>0.64067327299999999</c:v>
                </c:pt>
                <c:pt idx="376">
                  <c:v>0.64048872700000004</c:v>
                </c:pt>
                <c:pt idx="377">
                  <c:v>0.64030418200000006</c:v>
                </c:pt>
                <c:pt idx="378">
                  <c:v>0.64011963599999999</c:v>
                </c:pt>
                <c:pt idx="379">
                  <c:v>0.63990497800000001</c:v>
                </c:pt>
                <c:pt idx="380">
                  <c:v>0.63956986699999996</c:v>
                </c:pt>
                <c:pt idx="381">
                  <c:v>0.63923475600000002</c:v>
                </c:pt>
                <c:pt idx="382">
                  <c:v>0.63889964399999999</c:v>
                </c:pt>
                <c:pt idx="383">
                  <c:v>0.63856453300000005</c:v>
                </c:pt>
                <c:pt idx="384">
                  <c:v>0.63822942199999999</c:v>
                </c:pt>
                <c:pt idx="385">
                  <c:v>0.63789431100000005</c:v>
                </c:pt>
                <c:pt idx="386">
                  <c:v>0.63755919999999999</c:v>
                </c:pt>
                <c:pt idx="387">
                  <c:v>0.63722408900000005</c:v>
                </c:pt>
                <c:pt idx="388">
                  <c:v>0.63688897799999999</c:v>
                </c:pt>
                <c:pt idx="389">
                  <c:v>0.63655386700000005</c:v>
                </c:pt>
                <c:pt idx="390">
                  <c:v>0.636218756</c:v>
                </c:pt>
                <c:pt idx="391">
                  <c:v>0.63588364399999997</c:v>
                </c:pt>
                <c:pt idx="392">
                  <c:v>0.63554853300000003</c:v>
                </c:pt>
                <c:pt idx="393">
                  <c:v>0.63521342199999997</c:v>
                </c:pt>
                <c:pt idx="394">
                  <c:v>0.63487831100000003</c:v>
                </c:pt>
                <c:pt idx="395">
                  <c:v>0.63454319999999997</c:v>
                </c:pt>
                <c:pt idx="396">
                  <c:v>0.63420808900000003</c:v>
                </c:pt>
                <c:pt idx="397">
                  <c:v>0.63387297799999998</c:v>
                </c:pt>
                <c:pt idx="398">
                  <c:v>0.63353786700000003</c:v>
                </c:pt>
                <c:pt idx="399">
                  <c:v>0.63320275599999998</c:v>
                </c:pt>
                <c:pt idx="400">
                  <c:v>0.63286764399999995</c:v>
                </c:pt>
                <c:pt idx="401">
                  <c:v>0.63253253300000001</c:v>
                </c:pt>
                <c:pt idx="402">
                  <c:v>0.63219742199999995</c:v>
                </c:pt>
                <c:pt idx="403">
                  <c:v>0.63186231100000001</c:v>
                </c:pt>
                <c:pt idx="404">
                  <c:v>0.63152719999999996</c:v>
                </c:pt>
                <c:pt idx="405">
                  <c:v>0.63119208900000001</c:v>
                </c:pt>
                <c:pt idx="406">
                  <c:v>0.63085697799999996</c:v>
                </c:pt>
                <c:pt idx="407">
                  <c:v>0.63052186700000001</c:v>
                </c:pt>
                <c:pt idx="408">
                  <c:v>0.63018675599999996</c:v>
                </c:pt>
                <c:pt idx="409">
                  <c:v>0.62985164400000004</c:v>
                </c:pt>
                <c:pt idx="410">
                  <c:v>0.62951653299999999</c:v>
                </c:pt>
                <c:pt idx="411">
                  <c:v>0.62918142200000005</c:v>
                </c:pt>
                <c:pt idx="412">
                  <c:v>0.62884631099999999</c:v>
                </c:pt>
                <c:pt idx="413">
                  <c:v>0.62851120000000005</c:v>
                </c:pt>
                <c:pt idx="414">
                  <c:v>0.62817608899999999</c:v>
                </c:pt>
                <c:pt idx="415">
                  <c:v>0.62784097800000005</c:v>
                </c:pt>
                <c:pt idx="416">
                  <c:v>0.62750586699999999</c:v>
                </c:pt>
                <c:pt idx="417">
                  <c:v>0.62717075600000005</c:v>
                </c:pt>
                <c:pt idx="418">
                  <c:v>0.62683564400000003</c:v>
                </c:pt>
                <c:pt idx="419">
                  <c:v>0.62650053299999997</c:v>
                </c:pt>
                <c:pt idx="420">
                  <c:v>0.626022046</c:v>
                </c:pt>
                <c:pt idx="421">
                  <c:v>0.62548211200000003</c:v>
                </c:pt>
                <c:pt idx="422">
                  <c:v>0.62494217799999996</c:v>
                </c:pt>
                <c:pt idx="423">
                  <c:v>0.62440224300000002</c:v>
                </c:pt>
                <c:pt idx="424">
                  <c:v>0.62386230899999995</c:v>
                </c:pt>
                <c:pt idx="425">
                  <c:v>0.62332237499999998</c:v>
                </c:pt>
                <c:pt idx="426">
                  <c:v>0.62278244100000002</c:v>
                </c:pt>
                <c:pt idx="427">
                  <c:v>0.62224250699999994</c:v>
                </c:pt>
                <c:pt idx="428">
                  <c:v>0.62170257200000001</c:v>
                </c:pt>
                <c:pt idx="429">
                  <c:v>0.62116263800000004</c:v>
                </c:pt>
                <c:pt idx="430">
                  <c:v>0.62062270399999997</c:v>
                </c:pt>
                <c:pt idx="431">
                  <c:v>0.62008277000000001</c:v>
                </c:pt>
                <c:pt idx="432">
                  <c:v>0.61954283600000004</c:v>
                </c:pt>
                <c:pt idx="433">
                  <c:v>0.61900290099999999</c:v>
                </c:pt>
                <c:pt idx="434">
                  <c:v>0.61846296700000003</c:v>
                </c:pt>
                <c:pt idx="435">
                  <c:v>0.61792303299999995</c:v>
                </c:pt>
                <c:pt idx="436">
                  <c:v>0.61738309899999999</c:v>
                </c:pt>
                <c:pt idx="437">
                  <c:v>0.61684316400000005</c:v>
                </c:pt>
                <c:pt idx="438">
                  <c:v>0.61630322999999998</c:v>
                </c:pt>
                <c:pt idx="439">
                  <c:v>0.61576329600000002</c:v>
                </c:pt>
                <c:pt idx="440">
                  <c:v>0.61522336200000005</c:v>
                </c:pt>
                <c:pt idx="441">
                  <c:v>0.61468342799999998</c:v>
                </c:pt>
                <c:pt idx="442">
                  <c:v>0.61414349300000004</c:v>
                </c:pt>
                <c:pt idx="443">
                  <c:v>0.61360355899999997</c:v>
                </c:pt>
                <c:pt idx="444">
                  <c:v>0.613063625</c:v>
                </c:pt>
                <c:pt idx="445">
                  <c:v>0.61252369100000004</c:v>
                </c:pt>
                <c:pt idx="446">
                  <c:v>0.61198375699999996</c:v>
                </c:pt>
                <c:pt idx="447">
                  <c:v>0.61144382200000003</c:v>
                </c:pt>
                <c:pt idx="448">
                  <c:v>0.61090388799999995</c:v>
                </c:pt>
                <c:pt idx="449">
                  <c:v>0.61036395399999999</c:v>
                </c:pt>
                <c:pt idx="450">
                  <c:v>0.60982402000000002</c:v>
                </c:pt>
                <c:pt idx="451">
                  <c:v>0.60928408599999995</c:v>
                </c:pt>
                <c:pt idx="452">
                  <c:v>0.60874415100000001</c:v>
                </c:pt>
                <c:pt idx="453">
                  <c:v>0.60820421700000005</c:v>
                </c:pt>
                <c:pt idx="454">
                  <c:v>0.60766428299999997</c:v>
                </c:pt>
                <c:pt idx="455">
                  <c:v>0.60712434900000001</c:v>
                </c:pt>
                <c:pt idx="456">
                  <c:v>0.60658441399999996</c:v>
                </c:pt>
                <c:pt idx="457">
                  <c:v>0.60604448</c:v>
                </c:pt>
                <c:pt idx="458">
                  <c:v>0.60550454600000003</c:v>
                </c:pt>
                <c:pt idx="459">
                  <c:v>0.60496461199999996</c:v>
                </c:pt>
                <c:pt idx="460">
                  <c:v>0.60442467799999999</c:v>
                </c:pt>
                <c:pt idx="461">
                  <c:v>0.60388474299999995</c:v>
                </c:pt>
                <c:pt idx="462">
                  <c:v>0.60334480899999998</c:v>
                </c:pt>
                <c:pt idx="463">
                  <c:v>0.60280487500000002</c:v>
                </c:pt>
                <c:pt idx="464">
                  <c:v>0.60226494100000005</c:v>
                </c:pt>
                <c:pt idx="465">
                  <c:v>0.60174848299999995</c:v>
                </c:pt>
                <c:pt idx="466">
                  <c:v>0.60144330800000001</c:v>
                </c:pt>
                <c:pt idx="467">
                  <c:v>0.60113813400000005</c:v>
                </c:pt>
                <c:pt idx="468">
                  <c:v>0.600832959</c:v>
                </c:pt>
                <c:pt idx="469">
                  <c:v>0.60052778500000004</c:v>
                </c:pt>
                <c:pt idx="470">
                  <c:v>0.60022260999999999</c:v>
                </c:pt>
                <c:pt idx="471">
                  <c:v>0.59991743600000003</c:v>
                </c:pt>
                <c:pt idx="472">
                  <c:v>0.59961226199999995</c:v>
                </c:pt>
                <c:pt idx="473">
                  <c:v>0.59930708700000002</c:v>
                </c:pt>
                <c:pt idx="474">
                  <c:v>0.59900191300000005</c:v>
                </c:pt>
                <c:pt idx="475">
                  <c:v>0.59869673800000001</c:v>
                </c:pt>
                <c:pt idx="476">
                  <c:v>0.59839156400000004</c:v>
                </c:pt>
                <c:pt idx="477">
                  <c:v>0.59808638999999997</c:v>
                </c:pt>
                <c:pt idx="478">
                  <c:v>0.59778121500000003</c:v>
                </c:pt>
                <c:pt idx="479">
                  <c:v>0.59747604099999996</c:v>
                </c:pt>
                <c:pt idx="480">
                  <c:v>0.59717086600000002</c:v>
                </c:pt>
                <c:pt idx="481">
                  <c:v>0.59686569199999995</c:v>
                </c:pt>
                <c:pt idx="482">
                  <c:v>0.59656051700000001</c:v>
                </c:pt>
                <c:pt idx="483">
                  <c:v>0.59625534300000005</c:v>
                </c:pt>
                <c:pt idx="484">
                  <c:v>0.59595016899999997</c:v>
                </c:pt>
                <c:pt idx="485">
                  <c:v>0.59564499400000004</c:v>
                </c:pt>
                <c:pt idx="486">
                  <c:v>0.59533981999999996</c:v>
                </c:pt>
                <c:pt idx="487">
                  <c:v>0.59503464500000003</c:v>
                </c:pt>
                <c:pt idx="488">
                  <c:v>0.59472947099999995</c:v>
                </c:pt>
                <c:pt idx="489">
                  <c:v>0.59442429699999999</c:v>
                </c:pt>
                <c:pt idx="490">
                  <c:v>0.59411912200000006</c:v>
                </c:pt>
                <c:pt idx="491">
                  <c:v>0.59381394799999998</c:v>
                </c:pt>
                <c:pt idx="492">
                  <c:v>0.59350877300000004</c:v>
                </c:pt>
                <c:pt idx="493">
                  <c:v>0.59320359899999997</c:v>
                </c:pt>
                <c:pt idx="494">
                  <c:v>0.59289842400000003</c:v>
                </c:pt>
                <c:pt idx="495">
                  <c:v>0.59259324999999996</c:v>
                </c:pt>
                <c:pt idx="496">
                  <c:v>0.592288076</c:v>
                </c:pt>
                <c:pt idx="497">
                  <c:v>0.59198290099999995</c:v>
                </c:pt>
                <c:pt idx="498">
                  <c:v>0.59167772699999999</c:v>
                </c:pt>
                <c:pt idx="499">
                  <c:v>0.59137255200000005</c:v>
                </c:pt>
                <c:pt idx="500">
                  <c:v>0.59106737799999998</c:v>
                </c:pt>
                <c:pt idx="501">
                  <c:v>0.59076220300000004</c:v>
                </c:pt>
                <c:pt idx="502">
                  <c:v>0.59045702899999997</c:v>
                </c:pt>
                <c:pt idx="503">
                  <c:v>0.590151855</c:v>
                </c:pt>
                <c:pt idx="504">
                  <c:v>0.58984667999999996</c:v>
                </c:pt>
                <c:pt idx="505">
                  <c:v>0.58954150599999999</c:v>
                </c:pt>
                <c:pt idx="506">
                  <c:v>0.58923633099999995</c:v>
                </c:pt>
                <c:pt idx="507">
                  <c:v>0.58893115699999998</c:v>
                </c:pt>
                <c:pt idx="508">
                  <c:v>0.58862598300000002</c:v>
                </c:pt>
                <c:pt idx="509">
                  <c:v>0.58832080799999997</c:v>
                </c:pt>
                <c:pt idx="510">
                  <c:v>0.58801563400000001</c:v>
                </c:pt>
                <c:pt idx="511">
                  <c:v>0.58771045899999996</c:v>
                </c:pt>
                <c:pt idx="512">
                  <c:v>0.587405285</c:v>
                </c:pt>
                <c:pt idx="513">
                  <c:v>0.58710010999999995</c:v>
                </c:pt>
                <c:pt idx="514">
                  <c:v>0.58679493599999999</c:v>
                </c:pt>
                <c:pt idx="515">
                  <c:v>0.58648976200000003</c:v>
                </c:pt>
                <c:pt idx="516">
                  <c:v>0.58618458699999998</c:v>
                </c:pt>
                <c:pt idx="517">
                  <c:v>0.58623293899999995</c:v>
                </c:pt>
                <c:pt idx="518">
                  <c:v>0.58663481699999998</c:v>
                </c:pt>
                <c:pt idx="519">
                  <c:v>0.587036695</c:v>
                </c:pt>
                <c:pt idx="520">
                  <c:v>0.58743857399999999</c:v>
                </c:pt>
                <c:pt idx="521">
                  <c:v>0.58784045200000001</c:v>
                </c:pt>
                <c:pt idx="522">
                  <c:v>0.58824233000000004</c:v>
                </c:pt>
                <c:pt idx="523">
                  <c:v>0.58864420799999995</c:v>
                </c:pt>
                <c:pt idx="524">
                  <c:v>0.58904608599999997</c:v>
                </c:pt>
                <c:pt idx="525">
                  <c:v>0.58944796399999999</c:v>
                </c:pt>
                <c:pt idx="526">
                  <c:v>0.58984984299999998</c:v>
                </c:pt>
                <c:pt idx="527">
                  <c:v>0.59025172100000001</c:v>
                </c:pt>
                <c:pt idx="528">
                  <c:v>0.59065359900000003</c:v>
                </c:pt>
                <c:pt idx="529">
                  <c:v>0.59105547700000005</c:v>
                </c:pt>
                <c:pt idx="530">
                  <c:v>0.59145735499999996</c:v>
                </c:pt>
                <c:pt idx="531">
                  <c:v>0.59185923399999996</c:v>
                </c:pt>
                <c:pt idx="532">
                  <c:v>0.59226111199999998</c:v>
                </c:pt>
                <c:pt idx="533">
                  <c:v>0.59266299</c:v>
                </c:pt>
                <c:pt idx="534">
                  <c:v>0.59306486800000002</c:v>
                </c:pt>
                <c:pt idx="535">
                  <c:v>0.59346674600000004</c:v>
                </c:pt>
                <c:pt idx="536">
                  <c:v>0.59386862399999996</c:v>
                </c:pt>
                <c:pt idx="537">
                  <c:v>0.59427050299999995</c:v>
                </c:pt>
                <c:pt idx="538">
                  <c:v>0.59467238099999997</c:v>
                </c:pt>
                <c:pt idx="539">
                  <c:v>0.59507425899999999</c:v>
                </c:pt>
                <c:pt idx="540">
                  <c:v>0.59547613700000002</c:v>
                </c:pt>
                <c:pt idx="541">
                  <c:v>0.59587801500000004</c:v>
                </c:pt>
                <c:pt idx="542">
                  <c:v>0.59627989299999995</c:v>
                </c:pt>
                <c:pt idx="543">
                  <c:v>0.59668177200000005</c:v>
                </c:pt>
                <c:pt idx="544">
                  <c:v>0.59708364999999997</c:v>
                </c:pt>
                <c:pt idx="545">
                  <c:v>0.59748552799999999</c:v>
                </c:pt>
                <c:pt idx="546">
                  <c:v>0.59788740600000001</c:v>
                </c:pt>
                <c:pt idx="547">
                  <c:v>0.59828928400000003</c:v>
                </c:pt>
                <c:pt idx="548">
                  <c:v>0.59869116200000005</c:v>
                </c:pt>
                <c:pt idx="549">
                  <c:v>0.59909304100000005</c:v>
                </c:pt>
                <c:pt idx="550">
                  <c:v>0.59949491899999996</c:v>
                </c:pt>
                <c:pt idx="551">
                  <c:v>0.59989679699999998</c:v>
                </c:pt>
                <c:pt idx="552">
                  <c:v>0.600298675</c:v>
                </c:pt>
                <c:pt idx="553">
                  <c:v>0.60070055300000003</c:v>
                </c:pt>
                <c:pt idx="554">
                  <c:v>0.60110243100000005</c:v>
                </c:pt>
                <c:pt idx="555">
                  <c:v>0.60150431000000004</c:v>
                </c:pt>
                <c:pt idx="556">
                  <c:v>0.60190618799999995</c:v>
                </c:pt>
                <c:pt idx="557">
                  <c:v>0.60230806599999998</c:v>
                </c:pt>
                <c:pt idx="558">
                  <c:v>0.602709944</c:v>
                </c:pt>
                <c:pt idx="559">
                  <c:v>0.60311182200000002</c:v>
                </c:pt>
                <c:pt idx="560">
                  <c:v>0.60351370100000001</c:v>
                </c:pt>
                <c:pt idx="561">
                  <c:v>0.60391557900000004</c:v>
                </c:pt>
                <c:pt idx="562">
                  <c:v>0.60431745699999995</c:v>
                </c:pt>
                <c:pt idx="563">
                  <c:v>0.60471933499999997</c:v>
                </c:pt>
                <c:pt idx="564">
                  <c:v>0.60512121299999999</c:v>
                </c:pt>
                <c:pt idx="565">
                  <c:v>0.60552309100000001</c:v>
                </c:pt>
                <c:pt idx="566">
                  <c:v>0.60592497000000001</c:v>
                </c:pt>
                <c:pt idx="567">
                  <c:v>0.60632684800000003</c:v>
                </c:pt>
                <c:pt idx="568">
                  <c:v>0.60672872600000005</c:v>
                </c:pt>
                <c:pt idx="569">
                  <c:v>0.60713060399999996</c:v>
                </c:pt>
                <c:pt idx="570">
                  <c:v>0.60753248199999998</c:v>
                </c:pt>
                <c:pt idx="571">
                  <c:v>0.60793436000000001</c:v>
                </c:pt>
                <c:pt idx="572">
                  <c:v>0.608336239</c:v>
                </c:pt>
                <c:pt idx="573">
                  <c:v>0.60873811700000002</c:v>
                </c:pt>
                <c:pt idx="574">
                  <c:v>0.60913999500000005</c:v>
                </c:pt>
                <c:pt idx="575">
                  <c:v>0.60954187299999996</c:v>
                </c:pt>
                <c:pt idx="576">
                  <c:v>0.61016983700000005</c:v>
                </c:pt>
                <c:pt idx="577">
                  <c:v>0.61113693000000002</c:v>
                </c:pt>
                <c:pt idx="578">
                  <c:v>0.61210402200000003</c:v>
                </c:pt>
                <c:pt idx="579">
                  <c:v>0.613071115</c:v>
                </c:pt>
                <c:pt idx="580">
                  <c:v>0.614038207</c:v>
                </c:pt>
                <c:pt idx="581">
                  <c:v>0.61500529999999998</c:v>
                </c:pt>
                <c:pt idx="582">
                  <c:v>0.61597239199999998</c:v>
                </c:pt>
                <c:pt idx="583">
                  <c:v>0.61693948499999995</c:v>
                </c:pt>
                <c:pt idx="584">
                  <c:v>0.61790657699999996</c:v>
                </c:pt>
                <c:pt idx="585">
                  <c:v>0.61887367000000004</c:v>
                </c:pt>
                <c:pt idx="586">
                  <c:v>0.61984076200000005</c:v>
                </c:pt>
                <c:pt idx="587">
                  <c:v>0.62080785500000002</c:v>
                </c:pt>
                <c:pt idx="588">
                  <c:v>0.62177494700000002</c:v>
                </c:pt>
                <c:pt idx="589">
                  <c:v>0.62274204</c:v>
                </c:pt>
                <c:pt idx="590">
                  <c:v>0.623709132</c:v>
                </c:pt>
                <c:pt idx="591">
                  <c:v>0.62467622499999997</c:v>
                </c:pt>
                <c:pt idx="592">
                  <c:v>0.62564331699999998</c:v>
                </c:pt>
                <c:pt idx="593">
                  <c:v>0.62661040999999995</c:v>
                </c:pt>
                <c:pt idx="594">
                  <c:v>0.62757750199999995</c:v>
                </c:pt>
                <c:pt idx="595">
                  <c:v>0.62854459500000004</c:v>
                </c:pt>
                <c:pt idx="596">
                  <c:v>0.62951168700000004</c:v>
                </c:pt>
                <c:pt idx="597">
                  <c:v>0.63047878000000002</c:v>
                </c:pt>
                <c:pt idx="598">
                  <c:v>0.63144587200000002</c:v>
                </c:pt>
                <c:pt idx="599">
                  <c:v>0.63241296499999999</c:v>
                </c:pt>
                <c:pt idx="600">
                  <c:v>0.633380057</c:v>
                </c:pt>
                <c:pt idx="601">
                  <c:v>0.63434714999999997</c:v>
                </c:pt>
                <c:pt idx="602">
                  <c:v>0.63531424199999997</c:v>
                </c:pt>
                <c:pt idx="603">
                  <c:v>0.63628133499999995</c:v>
                </c:pt>
                <c:pt idx="604">
                  <c:v>0.63724842699999995</c:v>
                </c:pt>
                <c:pt idx="605">
                  <c:v>0.63821552000000004</c:v>
                </c:pt>
                <c:pt idx="606">
                  <c:v>0.63918261200000004</c:v>
                </c:pt>
                <c:pt idx="607">
                  <c:v>0.64014970500000001</c:v>
                </c:pt>
                <c:pt idx="608">
                  <c:v>0.64111679700000002</c:v>
                </c:pt>
                <c:pt idx="609">
                  <c:v>0.64208388999999999</c:v>
                </c:pt>
                <c:pt idx="610">
                  <c:v>0.64305098199999999</c:v>
                </c:pt>
                <c:pt idx="611">
                  <c:v>0.64401807499999997</c:v>
                </c:pt>
                <c:pt idx="612">
                  <c:v>0.64498516699999997</c:v>
                </c:pt>
                <c:pt idx="613">
                  <c:v>0.64595225999999994</c:v>
                </c:pt>
                <c:pt idx="614">
                  <c:v>0.64691935199999995</c:v>
                </c:pt>
                <c:pt idx="615">
                  <c:v>0.64788644500000003</c:v>
                </c:pt>
                <c:pt idx="616">
                  <c:v>0.64885353700000004</c:v>
                </c:pt>
                <c:pt idx="617">
                  <c:v>0.64982063000000001</c:v>
                </c:pt>
                <c:pt idx="618">
                  <c:v>0.65078772200000001</c:v>
                </c:pt>
                <c:pt idx="619">
                  <c:v>0.65175481499999999</c:v>
                </c:pt>
                <c:pt idx="620">
                  <c:v>0.65272190699999999</c:v>
                </c:pt>
                <c:pt idx="621">
                  <c:v>0.65368899999999996</c:v>
                </c:pt>
                <c:pt idx="622">
                  <c:v>0.65465609300000005</c:v>
                </c:pt>
                <c:pt idx="623">
                  <c:v>0.65562318500000005</c:v>
                </c:pt>
                <c:pt idx="624">
                  <c:v>0.65659027800000003</c:v>
                </c:pt>
                <c:pt idx="625">
                  <c:v>0.65755737000000003</c:v>
                </c:pt>
                <c:pt idx="626">
                  <c:v>0.658524463</c:v>
                </c:pt>
                <c:pt idx="627">
                  <c:v>0.65949155500000001</c:v>
                </c:pt>
                <c:pt idx="628">
                  <c:v>0.66045864799999998</c:v>
                </c:pt>
                <c:pt idx="629">
                  <c:v>0.66142573999999998</c:v>
                </c:pt>
                <c:pt idx="630">
                  <c:v>0.66239283299999996</c:v>
                </c:pt>
                <c:pt idx="631">
                  <c:v>0.66335992499999996</c:v>
                </c:pt>
                <c:pt idx="632">
                  <c:v>0.66432701800000005</c:v>
                </c:pt>
                <c:pt idx="633">
                  <c:v>0.66529411000000005</c:v>
                </c:pt>
                <c:pt idx="634">
                  <c:v>0.66626120300000002</c:v>
                </c:pt>
                <c:pt idx="635">
                  <c:v>0.66722829500000003</c:v>
                </c:pt>
                <c:pt idx="636">
                  <c:v>0.668195388</c:v>
                </c:pt>
                <c:pt idx="637">
                  <c:v>0.66916248</c:v>
                </c:pt>
                <c:pt idx="638">
                  <c:v>0.67012957299999998</c:v>
                </c:pt>
                <c:pt idx="639">
                  <c:v>0.67109666499999998</c:v>
                </c:pt>
                <c:pt idx="640">
                  <c:v>0.67206375799999996</c:v>
                </c:pt>
                <c:pt idx="641">
                  <c:v>0.67303084999999996</c:v>
                </c:pt>
                <c:pt idx="642">
                  <c:v>0.67399794300000004</c:v>
                </c:pt>
                <c:pt idx="643">
                  <c:v>0.67496503500000005</c:v>
                </c:pt>
                <c:pt idx="644">
                  <c:v>0.67575427899999996</c:v>
                </c:pt>
                <c:pt idx="645">
                  <c:v>0.67612854300000003</c:v>
                </c:pt>
                <c:pt idx="646">
                  <c:v>0.67650280799999996</c:v>
                </c:pt>
                <c:pt idx="647">
                  <c:v>0.67687707200000002</c:v>
                </c:pt>
                <c:pt idx="648">
                  <c:v>0.67725133599999998</c:v>
                </c:pt>
                <c:pt idx="649">
                  <c:v>0.67762560000000005</c:v>
                </c:pt>
                <c:pt idx="650">
                  <c:v>0.67799986400000001</c:v>
                </c:pt>
                <c:pt idx="651">
                  <c:v>0.67837412799999997</c:v>
                </c:pt>
                <c:pt idx="652">
                  <c:v>0.67874839200000003</c:v>
                </c:pt>
                <c:pt idx="653">
                  <c:v>0.67912265699999996</c:v>
                </c:pt>
                <c:pt idx="654">
                  <c:v>0.67949692100000003</c:v>
                </c:pt>
                <c:pt idx="655">
                  <c:v>0.67987118499999999</c:v>
                </c:pt>
                <c:pt idx="656">
                  <c:v>0.68024544899999995</c:v>
                </c:pt>
                <c:pt idx="657">
                  <c:v>0.68061971300000002</c:v>
                </c:pt>
                <c:pt idx="658">
                  <c:v>0.68099397699999997</c:v>
                </c:pt>
                <c:pt idx="659">
                  <c:v>0.68136824200000001</c:v>
                </c:pt>
                <c:pt idx="660">
                  <c:v>0.68174250599999997</c:v>
                </c:pt>
                <c:pt idx="661">
                  <c:v>0.68211677000000004</c:v>
                </c:pt>
                <c:pt idx="662">
                  <c:v>0.682491034</c:v>
                </c:pt>
                <c:pt idx="663">
                  <c:v>0.68286529799999995</c:v>
                </c:pt>
                <c:pt idx="664">
                  <c:v>0.68323956200000002</c:v>
                </c:pt>
                <c:pt idx="665">
                  <c:v>0.68361382599999998</c:v>
                </c:pt>
                <c:pt idx="666">
                  <c:v>0.68398809100000002</c:v>
                </c:pt>
                <c:pt idx="667">
                  <c:v>0.68436235499999998</c:v>
                </c:pt>
                <c:pt idx="668">
                  <c:v>0.68473661900000005</c:v>
                </c:pt>
                <c:pt idx="669">
                  <c:v>0.685110883</c:v>
                </c:pt>
                <c:pt idx="670">
                  <c:v>0.68548514699999996</c:v>
                </c:pt>
                <c:pt idx="671">
                  <c:v>0.68585941100000003</c:v>
                </c:pt>
                <c:pt idx="672">
                  <c:v>0.68623367499999999</c:v>
                </c:pt>
                <c:pt idx="673">
                  <c:v>0.68660794000000003</c:v>
                </c:pt>
                <c:pt idx="674">
                  <c:v>0.68698220399999999</c:v>
                </c:pt>
                <c:pt idx="675">
                  <c:v>0.68735646800000005</c:v>
                </c:pt>
                <c:pt idx="676">
                  <c:v>0.68773073200000001</c:v>
                </c:pt>
                <c:pt idx="677">
                  <c:v>0.68810499599999997</c:v>
                </c:pt>
                <c:pt idx="678">
                  <c:v>0.68847926000000004</c:v>
                </c:pt>
                <c:pt idx="679">
                  <c:v>0.68885352499999997</c:v>
                </c:pt>
                <c:pt idx="680">
                  <c:v>0.68922778900000004</c:v>
                </c:pt>
                <c:pt idx="681">
                  <c:v>0.68960205299999999</c:v>
                </c:pt>
                <c:pt idx="682">
                  <c:v>0.68997631699999995</c:v>
                </c:pt>
                <c:pt idx="683">
                  <c:v>0.69035058100000002</c:v>
                </c:pt>
                <c:pt idx="684">
                  <c:v>0.69072484499999998</c:v>
                </c:pt>
                <c:pt idx="685">
                  <c:v>0.69109910900000004</c:v>
                </c:pt>
                <c:pt idx="686">
                  <c:v>0.69147337399999997</c:v>
                </c:pt>
                <c:pt idx="687">
                  <c:v>0.69184763800000004</c:v>
                </c:pt>
                <c:pt idx="688">
                  <c:v>0.692221902</c:v>
                </c:pt>
                <c:pt idx="689">
                  <c:v>0.69259616599999996</c:v>
                </c:pt>
                <c:pt idx="690">
                  <c:v>0.69297043000000003</c:v>
                </c:pt>
                <c:pt idx="691">
                  <c:v>0.69334469399999998</c:v>
                </c:pt>
                <c:pt idx="692">
                  <c:v>0.69371895800000005</c:v>
                </c:pt>
                <c:pt idx="693">
                  <c:v>0.69409322299999998</c:v>
                </c:pt>
                <c:pt idx="694">
                  <c:v>0.69446748700000005</c:v>
                </c:pt>
                <c:pt idx="695">
                  <c:v>0.69484175100000001</c:v>
                </c:pt>
                <c:pt idx="696">
                  <c:v>0.69521601499999996</c:v>
                </c:pt>
                <c:pt idx="697">
                  <c:v>0.69559027900000003</c:v>
                </c:pt>
                <c:pt idx="698">
                  <c:v>0.69596454299999999</c:v>
                </c:pt>
                <c:pt idx="699">
                  <c:v>0.69633880800000003</c:v>
                </c:pt>
                <c:pt idx="700">
                  <c:v>0.69671307199999999</c:v>
                </c:pt>
                <c:pt idx="701">
                  <c:v>0.69708733599999995</c:v>
                </c:pt>
                <c:pt idx="702">
                  <c:v>0.69746160000000001</c:v>
                </c:pt>
                <c:pt idx="703">
                  <c:v>0.69783586399999997</c:v>
                </c:pt>
                <c:pt idx="704">
                  <c:v>0.69821012800000004</c:v>
                </c:pt>
                <c:pt idx="705">
                  <c:v>0.698584392</c:v>
                </c:pt>
                <c:pt idx="706">
                  <c:v>0.69895865700000004</c:v>
                </c:pt>
                <c:pt idx="707">
                  <c:v>0.699332921</c:v>
                </c:pt>
                <c:pt idx="708">
                  <c:v>0.69970718499999995</c:v>
                </c:pt>
                <c:pt idx="709">
                  <c:v>0.70008144900000002</c:v>
                </c:pt>
                <c:pt idx="710">
                  <c:v>0.70045571299999998</c:v>
                </c:pt>
                <c:pt idx="711">
                  <c:v>0.70082997700000005</c:v>
                </c:pt>
                <c:pt idx="712">
                  <c:v>0.70120424199999998</c:v>
                </c:pt>
                <c:pt idx="713">
                  <c:v>0.70157850600000005</c:v>
                </c:pt>
                <c:pt idx="714">
                  <c:v>0.70195277</c:v>
                </c:pt>
                <c:pt idx="715">
                  <c:v>0.70232703399999996</c:v>
                </c:pt>
                <c:pt idx="716">
                  <c:v>0.70270129800000003</c:v>
                </c:pt>
                <c:pt idx="717">
                  <c:v>0.70307556199999999</c:v>
                </c:pt>
                <c:pt idx="718">
                  <c:v>0.70344982599999994</c:v>
                </c:pt>
                <c:pt idx="719">
                  <c:v>0.70382409099999999</c:v>
                </c:pt>
                <c:pt idx="720">
                  <c:v>0.70419835500000005</c:v>
                </c:pt>
                <c:pt idx="721">
                  <c:v>0.70457261900000001</c:v>
                </c:pt>
                <c:pt idx="722">
                  <c:v>0.70494688299999997</c:v>
                </c:pt>
                <c:pt idx="723">
                  <c:v>0.70532114700000004</c:v>
                </c:pt>
                <c:pt idx="724">
                  <c:v>0.70553460700000004</c:v>
                </c:pt>
                <c:pt idx="725">
                  <c:v>0.70570786600000002</c:v>
                </c:pt>
                <c:pt idx="726">
                  <c:v>0.705881125</c:v>
                </c:pt>
                <c:pt idx="727">
                  <c:v>0.70605438300000001</c:v>
                </c:pt>
                <c:pt idx="728">
                  <c:v>0.70622764199999999</c:v>
                </c:pt>
                <c:pt idx="729">
                  <c:v>0.70640090099999997</c:v>
                </c:pt>
                <c:pt idx="730">
                  <c:v>0.70657415999999995</c:v>
                </c:pt>
              </c:numCache>
            </c:numRef>
          </c:yVal>
          <c:smooth val="0"/>
          <c:extLst>
            <c:ext xmlns:c16="http://schemas.microsoft.com/office/drawing/2014/chart" uri="{C3380CC4-5D6E-409C-BE32-E72D297353CC}">
              <c16:uniqueId val="{00000000-9B89-A140-8A44-04A1441B6867}"/>
            </c:ext>
          </c:extLst>
        </c:ser>
        <c:dLbls>
          <c:showLegendKey val="0"/>
          <c:showVal val="0"/>
          <c:showCatName val="0"/>
          <c:showSerName val="0"/>
          <c:showPercent val="0"/>
          <c:showBubbleSize val="0"/>
        </c:dLbls>
        <c:axId val="195901135"/>
        <c:axId val="195517919"/>
      </c:scatterChart>
      <c:valAx>
        <c:axId val="195901135"/>
        <c:scaling>
          <c:orientation val="minMax"/>
          <c:min val="3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wavelength (nm)</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17919"/>
        <c:crosses val="autoZero"/>
        <c:crossBetween val="midCat"/>
      </c:valAx>
      <c:valAx>
        <c:axId val="195517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011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Atmosphere!$B$1</c:f>
              <c:strCache>
                <c:ptCount val="1"/>
                <c:pt idx="0">
                  <c:v>K</c:v>
                </c:pt>
              </c:strCache>
            </c:strRef>
          </c:tx>
          <c:spPr>
            <a:ln w="25400" cap="rnd">
              <a:noFill/>
              <a:round/>
            </a:ln>
            <a:effectLst/>
          </c:spPr>
          <c:marker>
            <c:symbol val="circle"/>
            <c:size val="5"/>
            <c:spPr>
              <a:solidFill>
                <a:schemeClr val="accent1"/>
              </a:solidFill>
              <a:ln w="9525">
                <a:solidFill>
                  <a:schemeClr val="accent1"/>
                </a:solidFill>
              </a:ln>
              <a:effectLst/>
            </c:spPr>
          </c:marker>
          <c:xVal>
            <c:numRef>
              <c:f>Atmosphere!$A$2:$A$744</c:f>
              <c:numCache>
                <c:formatCode>General</c:formatCode>
                <c:ptCount val="743"/>
                <c:pt idx="0">
                  <c:v>310</c:v>
                </c:pt>
                <c:pt idx="1">
                  <c:v>311</c:v>
                </c:pt>
                <c:pt idx="2">
                  <c:v>312</c:v>
                </c:pt>
                <c:pt idx="3">
                  <c:v>313</c:v>
                </c:pt>
                <c:pt idx="4">
                  <c:v>314</c:v>
                </c:pt>
                <c:pt idx="5">
                  <c:v>315</c:v>
                </c:pt>
                <c:pt idx="6">
                  <c:v>316</c:v>
                </c:pt>
                <c:pt idx="7">
                  <c:v>317</c:v>
                </c:pt>
                <c:pt idx="8">
                  <c:v>318</c:v>
                </c:pt>
                <c:pt idx="9">
                  <c:v>319</c:v>
                </c:pt>
                <c:pt idx="10">
                  <c:v>320</c:v>
                </c:pt>
                <c:pt idx="11">
                  <c:v>321</c:v>
                </c:pt>
                <c:pt idx="12">
                  <c:v>322</c:v>
                </c:pt>
                <c:pt idx="13">
                  <c:v>323</c:v>
                </c:pt>
                <c:pt idx="14">
                  <c:v>324</c:v>
                </c:pt>
                <c:pt idx="15">
                  <c:v>325</c:v>
                </c:pt>
                <c:pt idx="16">
                  <c:v>326</c:v>
                </c:pt>
                <c:pt idx="17">
                  <c:v>327</c:v>
                </c:pt>
                <c:pt idx="18">
                  <c:v>328</c:v>
                </c:pt>
                <c:pt idx="19">
                  <c:v>329</c:v>
                </c:pt>
                <c:pt idx="20">
                  <c:v>330</c:v>
                </c:pt>
                <c:pt idx="21">
                  <c:v>331</c:v>
                </c:pt>
                <c:pt idx="22">
                  <c:v>332</c:v>
                </c:pt>
                <c:pt idx="23">
                  <c:v>333</c:v>
                </c:pt>
                <c:pt idx="24">
                  <c:v>334</c:v>
                </c:pt>
                <c:pt idx="25">
                  <c:v>335</c:v>
                </c:pt>
                <c:pt idx="26">
                  <c:v>336</c:v>
                </c:pt>
                <c:pt idx="27">
                  <c:v>337</c:v>
                </c:pt>
                <c:pt idx="28">
                  <c:v>338</c:v>
                </c:pt>
                <c:pt idx="29">
                  <c:v>339</c:v>
                </c:pt>
                <c:pt idx="30">
                  <c:v>340</c:v>
                </c:pt>
                <c:pt idx="31">
                  <c:v>341</c:v>
                </c:pt>
                <c:pt idx="32">
                  <c:v>342</c:v>
                </c:pt>
                <c:pt idx="33">
                  <c:v>343</c:v>
                </c:pt>
                <c:pt idx="34">
                  <c:v>344</c:v>
                </c:pt>
                <c:pt idx="35">
                  <c:v>345</c:v>
                </c:pt>
                <c:pt idx="36">
                  <c:v>346</c:v>
                </c:pt>
                <c:pt idx="37">
                  <c:v>347</c:v>
                </c:pt>
                <c:pt idx="38">
                  <c:v>348</c:v>
                </c:pt>
                <c:pt idx="39">
                  <c:v>349</c:v>
                </c:pt>
                <c:pt idx="40">
                  <c:v>350</c:v>
                </c:pt>
                <c:pt idx="41">
                  <c:v>351</c:v>
                </c:pt>
                <c:pt idx="42">
                  <c:v>352</c:v>
                </c:pt>
                <c:pt idx="43">
                  <c:v>353</c:v>
                </c:pt>
                <c:pt idx="44">
                  <c:v>354</c:v>
                </c:pt>
                <c:pt idx="45">
                  <c:v>355</c:v>
                </c:pt>
                <c:pt idx="46">
                  <c:v>356</c:v>
                </c:pt>
                <c:pt idx="47">
                  <c:v>357</c:v>
                </c:pt>
                <c:pt idx="48">
                  <c:v>358</c:v>
                </c:pt>
                <c:pt idx="49">
                  <c:v>359</c:v>
                </c:pt>
                <c:pt idx="50">
                  <c:v>360</c:v>
                </c:pt>
                <c:pt idx="51">
                  <c:v>361</c:v>
                </c:pt>
                <c:pt idx="52">
                  <c:v>362</c:v>
                </c:pt>
                <c:pt idx="53">
                  <c:v>363</c:v>
                </c:pt>
                <c:pt idx="54">
                  <c:v>364</c:v>
                </c:pt>
                <c:pt idx="55">
                  <c:v>365</c:v>
                </c:pt>
                <c:pt idx="56">
                  <c:v>366</c:v>
                </c:pt>
                <c:pt idx="57">
                  <c:v>367</c:v>
                </c:pt>
                <c:pt idx="58">
                  <c:v>368</c:v>
                </c:pt>
                <c:pt idx="59">
                  <c:v>369</c:v>
                </c:pt>
                <c:pt idx="60">
                  <c:v>370</c:v>
                </c:pt>
                <c:pt idx="61">
                  <c:v>371</c:v>
                </c:pt>
                <c:pt idx="62">
                  <c:v>372</c:v>
                </c:pt>
                <c:pt idx="63">
                  <c:v>373</c:v>
                </c:pt>
                <c:pt idx="64">
                  <c:v>374</c:v>
                </c:pt>
                <c:pt idx="65">
                  <c:v>375</c:v>
                </c:pt>
                <c:pt idx="66">
                  <c:v>376</c:v>
                </c:pt>
                <c:pt idx="67">
                  <c:v>377</c:v>
                </c:pt>
                <c:pt idx="68">
                  <c:v>378</c:v>
                </c:pt>
                <c:pt idx="69">
                  <c:v>379</c:v>
                </c:pt>
                <c:pt idx="70">
                  <c:v>380</c:v>
                </c:pt>
                <c:pt idx="71">
                  <c:v>381</c:v>
                </c:pt>
                <c:pt idx="72">
                  <c:v>382</c:v>
                </c:pt>
                <c:pt idx="73">
                  <c:v>383</c:v>
                </c:pt>
                <c:pt idx="74">
                  <c:v>384</c:v>
                </c:pt>
                <c:pt idx="75">
                  <c:v>385</c:v>
                </c:pt>
                <c:pt idx="76">
                  <c:v>386</c:v>
                </c:pt>
                <c:pt idx="77">
                  <c:v>387</c:v>
                </c:pt>
                <c:pt idx="78">
                  <c:v>388</c:v>
                </c:pt>
                <c:pt idx="79">
                  <c:v>389</c:v>
                </c:pt>
                <c:pt idx="80">
                  <c:v>390</c:v>
                </c:pt>
                <c:pt idx="81">
                  <c:v>391</c:v>
                </c:pt>
                <c:pt idx="82">
                  <c:v>392</c:v>
                </c:pt>
                <c:pt idx="83">
                  <c:v>393</c:v>
                </c:pt>
                <c:pt idx="84">
                  <c:v>394</c:v>
                </c:pt>
                <c:pt idx="85">
                  <c:v>395</c:v>
                </c:pt>
                <c:pt idx="86">
                  <c:v>396</c:v>
                </c:pt>
                <c:pt idx="87">
                  <c:v>397</c:v>
                </c:pt>
                <c:pt idx="88">
                  <c:v>398</c:v>
                </c:pt>
                <c:pt idx="89">
                  <c:v>399</c:v>
                </c:pt>
                <c:pt idx="90">
                  <c:v>400</c:v>
                </c:pt>
                <c:pt idx="91">
                  <c:v>401</c:v>
                </c:pt>
                <c:pt idx="92">
                  <c:v>402</c:v>
                </c:pt>
                <c:pt idx="93">
                  <c:v>403</c:v>
                </c:pt>
                <c:pt idx="94">
                  <c:v>404</c:v>
                </c:pt>
                <c:pt idx="95">
                  <c:v>405</c:v>
                </c:pt>
                <c:pt idx="96">
                  <c:v>406</c:v>
                </c:pt>
                <c:pt idx="97">
                  <c:v>407</c:v>
                </c:pt>
                <c:pt idx="98">
                  <c:v>408</c:v>
                </c:pt>
                <c:pt idx="99">
                  <c:v>409</c:v>
                </c:pt>
                <c:pt idx="100">
                  <c:v>410</c:v>
                </c:pt>
                <c:pt idx="101">
                  <c:v>411</c:v>
                </c:pt>
                <c:pt idx="102">
                  <c:v>412</c:v>
                </c:pt>
                <c:pt idx="103">
                  <c:v>413</c:v>
                </c:pt>
                <c:pt idx="104">
                  <c:v>414</c:v>
                </c:pt>
                <c:pt idx="105">
                  <c:v>415</c:v>
                </c:pt>
                <c:pt idx="106">
                  <c:v>416</c:v>
                </c:pt>
                <c:pt idx="107">
                  <c:v>417</c:v>
                </c:pt>
                <c:pt idx="108">
                  <c:v>418</c:v>
                </c:pt>
                <c:pt idx="109">
                  <c:v>419</c:v>
                </c:pt>
                <c:pt idx="110">
                  <c:v>420</c:v>
                </c:pt>
                <c:pt idx="111">
                  <c:v>421</c:v>
                </c:pt>
                <c:pt idx="112">
                  <c:v>422</c:v>
                </c:pt>
                <c:pt idx="113">
                  <c:v>423</c:v>
                </c:pt>
                <c:pt idx="114">
                  <c:v>424</c:v>
                </c:pt>
                <c:pt idx="115">
                  <c:v>425</c:v>
                </c:pt>
                <c:pt idx="116">
                  <c:v>426</c:v>
                </c:pt>
                <c:pt idx="117">
                  <c:v>427</c:v>
                </c:pt>
                <c:pt idx="118">
                  <c:v>428</c:v>
                </c:pt>
                <c:pt idx="119">
                  <c:v>429</c:v>
                </c:pt>
                <c:pt idx="120">
                  <c:v>430</c:v>
                </c:pt>
                <c:pt idx="121">
                  <c:v>431</c:v>
                </c:pt>
                <c:pt idx="122">
                  <c:v>432</c:v>
                </c:pt>
                <c:pt idx="123">
                  <c:v>433</c:v>
                </c:pt>
                <c:pt idx="124">
                  <c:v>434</c:v>
                </c:pt>
                <c:pt idx="125">
                  <c:v>435</c:v>
                </c:pt>
                <c:pt idx="126">
                  <c:v>436</c:v>
                </c:pt>
                <c:pt idx="127">
                  <c:v>437</c:v>
                </c:pt>
                <c:pt idx="128">
                  <c:v>438</c:v>
                </c:pt>
                <c:pt idx="129">
                  <c:v>439</c:v>
                </c:pt>
                <c:pt idx="130">
                  <c:v>440</c:v>
                </c:pt>
                <c:pt idx="131">
                  <c:v>441</c:v>
                </c:pt>
                <c:pt idx="132">
                  <c:v>442</c:v>
                </c:pt>
                <c:pt idx="133">
                  <c:v>443</c:v>
                </c:pt>
                <c:pt idx="134">
                  <c:v>444</c:v>
                </c:pt>
                <c:pt idx="135">
                  <c:v>445</c:v>
                </c:pt>
                <c:pt idx="136">
                  <c:v>446</c:v>
                </c:pt>
                <c:pt idx="137">
                  <c:v>447</c:v>
                </c:pt>
                <c:pt idx="138">
                  <c:v>448</c:v>
                </c:pt>
                <c:pt idx="139">
                  <c:v>449</c:v>
                </c:pt>
                <c:pt idx="140">
                  <c:v>450</c:v>
                </c:pt>
                <c:pt idx="141">
                  <c:v>451</c:v>
                </c:pt>
                <c:pt idx="142">
                  <c:v>452</c:v>
                </c:pt>
                <c:pt idx="143">
                  <c:v>453</c:v>
                </c:pt>
                <c:pt idx="144">
                  <c:v>454</c:v>
                </c:pt>
                <c:pt idx="145">
                  <c:v>455</c:v>
                </c:pt>
                <c:pt idx="146">
                  <c:v>456</c:v>
                </c:pt>
                <c:pt idx="147">
                  <c:v>457</c:v>
                </c:pt>
                <c:pt idx="148">
                  <c:v>458</c:v>
                </c:pt>
                <c:pt idx="149">
                  <c:v>459</c:v>
                </c:pt>
                <c:pt idx="150">
                  <c:v>460</c:v>
                </c:pt>
                <c:pt idx="151">
                  <c:v>461</c:v>
                </c:pt>
                <c:pt idx="152">
                  <c:v>462</c:v>
                </c:pt>
                <c:pt idx="153">
                  <c:v>463</c:v>
                </c:pt>
                <c:pt idx="154">
                  <c:v>464</c:v>
                </c:pt>
                <c:pt idx="155">
                  <c:v>465</c:v>
                </c:pt>
                <c:pt idx="156">
                  <c:v>466</c:v>
                </c:pt>
                <c:pt idx="157">
                  <c:v>467</c:v>
                </c:pt>
                <c:pt idx="158">
                  <c:v>468</c:v>
                </c:pt>
                <c:pt idx="159">
                  <c:v>469</c:v>
                </c:pt>
                <c:pt idx="160">
                  <c:v>470</c:v>
                </c:pt>
                <c:pt idx="161">
                  <c:v>471</c:v>
                </c:pt>
                <c:pt idx="162">
                  <c:v>472</c:v>
                </c:pt>
                <c:pt idx="163">
                  <c:v>473</c:v>
                </c:pt>
                <c:pt idx="164">
                  <c:v>474</c:v>
                </c:pt>
                <c:pt idx="165">
                  <c:v>475</c:v>
                </c:pt>
                <c:pt idx="166">
                  <c:v>476</c:v>
                </c:pt>
                <c:pt idx="167">
                  <c:v>477</c:v>
                </c:pt>
                <c:pt idx="168">
                  <c:v>478</c:v>
                </c:pt>
                <c:pt idx="169">
                  <c:v>479</c:v>
                </c:pt>
                <c:pt idx="170">
                  <c:v>480</c:v>
                </c:pt>
                <c:pt idx="171">
                  <c:v>481</c:v>
                </c:pt>
                <c:pt idx="172">
                  <c:v>482</c:v>
                </c:pt>
                <c:pt idx="173">
                  <c:v>483</c:v>
                </c:pt>
                <c:pt idx="174">
                  <c:v>484</c:v>
                </c:pt>
                <c:pt idx="175">
                  <c:v>485</c:v>
                </c:pt>
                <c:pt idx="176">
                  <c:v>486</c:v>
                </c:pt>
                <c:pt idx="177">
                  <c:v>487</c:v>
                </c:pt>
                <c:pt idx="178">
                  <c:v>488</c:v>
                </c:pt>
                <c:pt idx="179">
                  <c:v>489</c:v>
                </c:pt>
                <c:pt idx="180">
                  <c:v>490</c:v>
                </c:pt>
                <c:pt idx="181">
                  <c:v>491</c:v>
                </c:pt>
                <c:pt idx="182">
                  <c:v>492</c:v>
                </c:pt>
                <c:pt idx="183">
                  <c:v>493</c:v>
                </c:pt>
                <c:pt idx="184">
                  <c:v>494</c:v>
                </c:pt>
                <c:pt idx="185">
                  <c:v>495</c:v>
                </c:pt>
                <c:pt idx="186">
                  <c:v>496</c:v>
                </c:pt>
                <c:pt idx="187">
                  <c:v>497</c:v>
                </c:pt>
                <c:pt idx="188">
                  <c:v>498</c:v>
                </c:pt>
                <c:pt idx="189">
                  <c:v>499</c:v>
                </c:pt>
                <c:pt idx="190">
                  <c:v>500</c:v>
                </c:pt>
                <c:pt idx="191">
                  <c:v>501</c:v>
                </c:pt>
                <c:pt idx="192">
                  <c:v>502</c:v>
                </c:pt>
                <c:pt idx="193">
                  <c:v>503</c:v>
                </c:pt>
                <c:pt idx="194">
                  <c:v>504</c:v>
                </c:pt>
                <c:pt idx="195">
                  <c:v>505</c:v>
                </c:pt>
                <c:pt idx="196">
                  <c:v>506</c:v>
                </c:pt>
                <c:pt idx="197">
                  <c:v>507</c:v>
                </c:pt>
                <c:pt idx="198">
                  <c:v>508</c:v>
                </c:pt>
                <c:pt idx="199">
                  <c:v>509</c:v>
                </c:pt>
                <c:pt idx="200">
                  <c:v>510</c:v>
                </c:pt>
                <c:pt idx="201">
                  <c:v>511</c:v>
                </c:pt>
                <c:pt idx="202">
                  <c:v>512</c:v>
                </c:pt>
                <c:pt idx="203">
                  <c:v>513</c:v>
                </c:pt>
                <c:pt idx="204">
                  <c:v>514</c:v>
                </c:pt>
                <c:pt idx="205">
                  <c:v>515</c:v>
                </c:pt>
                <c:pt idx="206">
                  <c:v>516</c:v>
                </c:pt>
                <c:pt idx="207">
                  <c:v>517</c:v>
                </c:pt>
                <c:pt idx="208">
                  <c:v>518</c:v>
                </c:pt>
                <c:pt idx="209">
                  <c:v>519</c:v>
                </c:pt>
                <c:pt idx="210">
                  <c:v>520</c:v>
                </c:pt>
                <c:pt idx="211">
                  <c:v>521</c:v>
                </c:pt>
                <c:pt idx="212">
                  <c:v>522</c:v>
                </c:pt>
                <c:pt idx="213">
                  <c:v>523</c:v>
                </c:pt>
                <c:pt idx="214">
                  <c:v>524</c:v>
                </c:pt>
                <c:pt idx="215">
                  <c:v>525</c:v>
                </c:pt>
                <c:pt idx="216">
                  <c:v>526</c:v>
                </c:pt>
                <c:pt idx="217">
                  <c:v>527</c:v>
                </c:pt>
                <c:pt idx="218">
                  <c:v>528</c:v>
                </c:pt>
                <c:pt idx="219">
                  <c:v>529</c:v>
                </c:pt>
                <c:pt idx="220">
                  <c:v>530</c:v>
                </c:pt>
                <c:pt idx="221">
                  <c:v>531</c:v>
                </c:pt>
                <c:pt idx="222">
                  <c:v>532</c:v>
                </c:pt>
                <c:pt idx="223">
                  <c:v>533</c:v>
                </c:pt>
                <c:pt idx="224">
                  <c:v>534</c:v>
                </c:pt>
                <c:pt idx="225">
                  <c:v>535</c:v>
                </c:pt>
                <c:pt idx="226">
                  <c:v>536</c:v>
                </c:pt>
                <c:pt idx="227">
                  <c:v>537</c:v>
                </c:pt>
                <c:pt idx="228">
                  <c:v>538</c:v>
                </c:pt>
                <c:pt idx="229">
                  <c:v>539</c:v>
                </c:pt>
                <c:pt idx="230">
                  <c:v>540</c:v>
                </c:pt>
                <c:pt idx="231">
                  <c:v>541</c:v>
                </c:pt>
                <c:pt idx="232">
                  <c:v>542</c:v>
                </c:pt>
                <c:pt idx="233">
                  <c:v>543</c:v>
                </c:pt>
                <c:pt idx="234">
                  <c:v>544</c:v>
                </c:pt>
                <c:pt idx="235">
                  <c:v>545</c:v>
                </c:pt>
                <c:pt idx="236">
                  <c:v>546</c:v>
                </c:pt>
                <c:pt idx="237">
                  <c:v>547</c:v>
                </c:pt>
                <c:pt idx="238">
                  <c:v>548</c:v>
                </c:pt>
                <c:pt idx="239">
                  <c:v>549</c:v>
                </c:pt>
                <c:pt idx="240">
                  <c:v>550</c:v>
                </c:pt>
                <c:pt idx="241">
                  <c:v>551</c:v>
                </c:pt>
                <c:pt idx="242">
                  <c:v>552</c:v>
                </c:pt>
                <c:pt idx="243">
                  <c:v>553</c:v>
                </c:pt>
                <c:pt idx="244">
                  <c:v>554</c:v>
                </c:pt>
                <c:pt idx="245">
                  <c:v>555</c:v>
                </c:pt>
                <c:pt idx="246">
                  <c:v>556</c:v>
                </c:pt>
                <c:pt idx="247">
                  <c:v>557</c:v>
                </c:pt>
                <c:pt idx="248">
                  <c:v>558</c:v>
                </c:pt>
                <c:pt idx="249">
                  <c:v>559</c:v>
                </c:pt>
                <c:pt idx="250">
                  <c:v>560</c:v>
                </c:pt>
                <c:pt idx="251">
                  <c:v>561</c:v>
                </c:pt>
                <c:pt idx="252">
                  <c:v>562</c:v>
                </c:pt>
                <c:pt idx="253">
                  <c:v>563</c:v>
                </c:pt>
                <c:pt idx="254">
                  <c:v>564</c:v>
                </c:pt>
                <c:pt idx="255">
                  <c:v>565</c:v>
                </c:pt>
                <c:pt idx="256">
                  <c:v>566</c:v>
                </c:pt>
                <c:pt idx="257">
                  <c:v>567</c:v>
                </c:pt>
                <c:pt idx="258">
                  <c:v>568</c:v>
                </c:pt>
                <c:pt idx="259">
                  <c:v>569</c:v>
                </c:pt>
                <c:pt idx="260">
                  <c:v>570</c:v>
                </c:pt>
                <c:pt idx="261">
                  <c:v>571</c:v>
                </c:pt>
                <c:pt idx="262">
                  <c:v>572</c:v>
                </c:pt>
                <c:pt idx="263">
                  <c:v>573</c:v>
                </c:pt>
                <c:pt idx="264">
                  <c:v>574</c:v>
                </c:pt>
                <c:pt idx="265">
                  <c:v>575</c:v>
                </c:pt>
                <c:pt idx="266">
                  <c:v>576</c:v>
                </c:pt>
                <c:pt idx="267">
                  <c:v>577</c:v>
                </c:pt>
                <c:pt idx="268">
                  <c:v>578</c:v>
                </c:pt>
                <c:pt idx="269">
                  <c:v>579</c:v>
                </c:pt>
                <c:pt idx="270">
                  <c:v>580</c:v>
                </c:pt>
                <c:pt idx="271">
                  <c:v>581</c:v>
                </c:pt>
                <c:pt idx="272">
                  <c:v>582</c:v>
                </c:pt>
                <c:pt idx="273">
                  <c:v>583</c:v>
                </c:pt>
                <c:pt idx="274">
                  <c:v>584</c:v>
                </c:pt>
                <c:pt idx="275">
                  <c:v>585</c:v>
                </c:pt>
                <c:pt idx="276">
                  <c:v>586</c:v>
                </c:pt>
                <c:pt idx="277">
                  <c:v>587</c:v>
                </c:pt>
                <c:pt idx="278">
                  <c:v>588</c:v>
                </c:pt>
                <c:pt idx="279">
                  <c:v>589</c:v>
                </c:pt>
                <c:pt idx="280">
                  <c:v>590</c:v>
                </c:pt>
                <c:pt idx="281">
                  <c:v>591</c:v>
                </c:pt>
                <c:pt idx="282">
                  <c:v>592</c:v>
                </c:pt>
                <c:pt idx="283">
                  <c:v>593</c:v>
                </c:pt>
                <c:pt idx="284">
                  <c:v>594</c:v>
                </c:pt>
                <c:pt idx="285">
                  <c:v>595</c:v>
                </c:pt>
                <c:pt idx="286">
                  <c:v>596</c:v>
                </c:pt>
                <c:pt idx="287">
                  <c:v>597</c:v>
                </c:pt>
                <c:pt idx="288">
                  <c:v>598</c:v>
                </c:pt>
                <c:pt idx="289">
                  <c:v>599</c:v>
                </c:pt>
                <c:pt idx="290">
                  <c:v>600</c:v>
                </c:pt>
                <c:pt idx="291">
                  <c:v>601</c:v>
                </c:pt>
                <c:pt idx="292">
                  <c:v>602</c:v>
                </c:pt>
                <c:pt idx="293">
                  <c:v>603</c:v>
                </c:pt>
                <c:pt idx="294">
                  <c:v>604</c:v>
                </c:pt>
                <c:pt idx="295">
                  <c:v>605</c:v>
                </c:pt>
                <c:pt idx="296">
                  <c:v>606</c:v>
                </c:pt>
                <c:pt idx="297">
                  <c:v>607</c:v>
                </c:pt>
                <c:pt idx="298">
                  <c:v>608</c:v>
                </c:pt>
                <c:pt idx="299">
                  <c:v>609</c:v>
                </c:pt>
                <c:pt idx="300">
                  <c:v>610</c:v>
                </c:pt>
                <c:pt idx="301">
                  <c:v>611</c:v>
                </c:pt>
                <c:pt idx="302">
                  <c:v>612</c:v>
                </c:pt>
                <c:pt idx="303">
                  <c:v>613</c:v>
                </c:pt>
                <c:pt idx="304">
                  <c:v>614</c:v>
                </c:pt>
                <c:pt idx="305">
                  <c:v>615</c:v>
                </c:pt>
                <c:pt idx="306">
                  <c:v>616</c:v>
                </c:pt>
                <c:pt idx="307">
                  <c:v>617</c:v>
                </c:pt>
                <c:pt idx="308">
                  <c:v>618</c:v>
                </c:pt>
                <c:pt idx="309">
                  <c:v>619</c:v>
                </c:pt>
                <c:pt idx="310">
                  <c:v>620</c:v>
                </c:pt>
                <c:pt idx="311">
                  <c:v>621</c:v>
                </c:pt>
                <c:pt idx="312">
                  <c:v>622</c:v>
                </c:pt>
                <c:pt idx="313">
                  <c:v>623</c:v>
                </c:pt>
                <c:pt idx="314">
                  <c:v>624</c:v>
                </c:pt>
                <c:pt idx="315">
                  <c:v>625</c:v>
                </c:pt>
                <c:pt idx="316">
                  <c:v>626</c:v>
                </c:pt>
                <c:pt idx="317">
                  <c:v>627</c:v>
                </c:pt>
                <c:pt idx="318">
                  <c:v>628</c:v>
                </c:pt>
                <c:pt idx="319">
                  <c:v>629</c:v>
                </c:pt>
                <c:pt idx="320">
                  <c:v>630</c:v>
                </c:pt>
                <c:pt idx="321">
                  <c:v>631</c:v>
                </c:pt>
                <c:pt idx="322">
                  <c:v>632</c:v>
                </c:pt>
                <c:pt idx="323">
                  <c:v>633</c:v>
                </c:pt>
                <c:pt idx="324">
                  <c:v>634</c:v>
                </c:pt>
                <c:pt idx="325">
                  <c:v>635</c:v>
                </c:pt>
                <c:pt idx="326">
                  <c:v>636</c:v>
                </c:pt>
                <c:pt idx="327">
                  <c:v>637</c:v>
                </c:pt>
                <c:pt idx="328">
                  <c:v>638</c:v>
                </c:pt>
                <c:pt idx="329">
                  <c:v>639</c:v>
                </c:pt>
                <c:pt idx="330">
                  <c:v>640</c:v>
                </c:pt>
                <c:pt idx="331">
                  <c:v>641</c:v>
                </c:pt>
                <c:pt idx="332">
                  <c:v>642</c:v>
                </c:pt>
                <c:pt idx="333">
                  <c:v>643</c:v>
                </c:pt>
                <c:pt idx="334">
                  <c:v>644</c:v>
                </c:pt>
                <c:pt idx="335">
                  <c:v>645</c:v>
                </c:pt>
                <c:pt idx="336">
                  <c:v>646</c:v>
                </c:pt>
                <c:pt idx="337">
                  <c:v>647</c:v>
                </c:pt>
                <c:pt idx="338">
                  <c:v>648</c:v>
                </c:pt>
                <c:pt idx="339">
                  <c:v>649</c:v>
                </c:pt>
                <c:pt idx="340">
                  <c:v>650</c:v>
                </c:pt>
                <c:pt idx="341">
                  <c:v>651</c:v>
                </c:pt>
                <c:pt idx="342">
                  <c:v>652</c:v>
                </c:pt>
                <c:pt idx="343">
                  <c:v>653</c:v>
                </c:pt>
                <c:pt idx="344">
                  <c:v>654</c:v>
                </c:pt>
                <c:pt idx="345">
                  <c:v>655</c:v>
                </c:pt>
                <c:pt idx="346">
                  <c:v>656</c:v>
                </c:pt>
                <c:pt idx="347">
                  <c:v>657</c:v>
                </c:pt>
                <c:pt idx="348">
                  <c:v>658</c:v>
                </c:pt>
                <c:pt idx="349">
                  <c:v>659</c:v>
                </c:pt>
                <c:pt idx="350">
                  <c:v>660</c:v>
                </c:pt>
                <c:pt idx="351">
                  <c:v>661</c:v>
                </c:pt>
                <c:pt idx="352">
                  <c:v>662</c:v>
                </c:pt>
                <c:pt idx="353">
                  <c:v>663</c:v>
                </c:pt>
                <c:pt idx="354">
                  <c:v>664</c:v>
                </c:pt>
                <c:pt idx="355">
                  <c:v>665</c:v>
                </c:pt>
                <c:pt idx="356">
                  <c:v>666</c:v>
                </c:pt>
                <c:pt idx="357">
                  <c:v>667</c:v>
                </c:pt>
                <c:pt idx="358">
                  <c:v>668</c:v>
                </c:pt>
                <c:pt idx="359">
                  <c:v>669</c:v>
                </c:pt>
                <c:pt idx="360">
                  <c:v>670</c:v>
                </c:pt>
                <c:pt idx="361">
                  <c:v>671</c:v>
                </c:pt>
                <c:pt idx="362">
                  <c:v>672</c:v>
                </c:pt>
                <c:pt idx="363">
                  <c:v>673</c:v>
                </c:pt>
                <c:pt idx="364">
                  <c:v>674</c:v>
                </c:pt>
                <c:pt idx="365">
                  <c:v>675</c:v>
                </c:pt>
                <c:pt idx="366">
                  <c:v>676</c:v>
                </c:pt>
                <c:pt idx="367">
                  <c:v>677</c:v>
                </c:pt>
                <c:pt idx="368">
                  <c:v>678</c:v>
                </c:pt>
                <c:pt idx="369">
                  <c:v>679</c:v>
                </c:pt>
                <c:pt idx="370">
                  <c:v>680</c:v>
                </c:pt>
                <c:pt idx="371">
                  <c:v>681</c:v>
                </c:pt>
                <c:pt idx="372">
                  <c:v>682</c:v>
                </c:pt>
                <c:pt idx="373">
                  <c:v>683</c:v>
                </c:pt>
                <c:pt idx="374">
                  <c:v>684</c:v>
                </c:pt>
                <c:pt idx="375">
                  <c:v>685</c:v>
                </c:pt>
                <c:pt idx="376">
                  <c:v>686</c:v>
                </c:pt>
                <c:pt idx="377">
                  <c:v>687</c:v>
                </c:pt>
                <c:pt idx="378">
                  <c:v>688</c:v>
                </c:pt>
                <c:pt idx="379">
                  <c:v>689</c:v>
                </c:pt>
                <c:pt idx="380">
                  <c:v>690</c:v>
                </c:pt>
                <c:pt idx="381">
                  <c:v>691</c:v>
                </c:pt>
                <c:pt idx="382">
                  <c:v>692</c:v>
                </c:pt>
                <c:pt idx="383">
                  <c:v>693</c:v>
                </c:pt>
                <c:pt idx="384">
                  <c:v>694</c:v>
                </c:pt>
                <c:pt idx="385">
                  <c:v>695</c:v>
                </c:pt>
                <c:pt idx="386">
                  <c:v>696</c:v>
                </c:pt>
                <c:pt idx="387">
                  <c:v>697</c:v>
                </c:pt>
                <c:pt idx="388">
                  <c:v>698</c:v>
                </c:pt>
                <c:pt idx="389">
                  <c:v>699</c:v>
                </c:pt>
                <c:pt idx="390">
                  <c:v>700</c:v>
                </c:pt>
                <c:pt idx="391">
                  <c:v>701</c:v>
                </c:pt>
                <c:pt idx="392">
                  <c:v>702</c:v>
                </c:pt>
                <c:pt idx="393">
                  <c:v>703</c:v>
                </c:pt>
                <c:pt idx="394">
                  <c:v>704</c:v>
                </c:pt>
                <c:pt idx="395">
                  <c:v>705</c:v>
                </c:pt>
                <c:pt idx="396">
                  <c:v>706</c:v>
                </c:pt>
                <c:pt idx="397">
                  <c:v>707</c:v>
                </c:pt>
                <c:pt idx="398">
                  <c:v>708</c:v>
                </c:pt>
                <c:pt idx="399">
                  <c:v>709</c:v>
                </c:pt>
                <c:pt idx="400">
                  <c:v>710</c:v>
                </c:pt>
                <c:pt idx="401">
                  <c:v>711</c:v>
                </c:pt>
                <c:pt idx="402">
                  <c:v>712</c:v>
                </c:pt>
                <c:pt idx="403">
                  <c:v>713</c:v>
                </c:pt>
                <c:pt idx="404">
                  <c:v>714</c:v>
                </c:pt>
                <c:pt idx="405">
                  <c:v>715</c:v>
                </c:pt>
                <c:pt idx="406">
                  <c:v>716</c:v>
                </c:pt>
                <c:pt idx="407">
                  <c:v>717</c:v>
                </c:pt>
                <c:pt idx="408">
                  <c:v>718</c:v>
                </c:pt>
                <c:pt idx="409">
                  <c:v>719</c:v>
                </c:pt>
                <c:pt idx="410">
                  <c:v>720</c:v>
                </c:pt>
                <c:pt idx="411">
                  <c:v>721</c:v>
                </c:pt>
                <c:pt idx="412">
                  <c:v>722</c:v>
                </c:pt>
                <c:pt idx="413">
                  <c:v>723</c:v>
                </c:pt>
                <c:pt idx="414">
                  <c:v>724</c:v>
                </c:pt>
                <c:pt idx="415">
                  <c:v>725</c:v>
                </c:pt>
                <c:pt idx="416">
                  <c:v>726</c:v>
                </c:pt>
                <c:pt idx="417">
                  <c:v>727</c:v>
                </c:pt>
                <c:pt idx="418">
                  <c:v>728</c:v>
                </c:pt>
                <c:pt idx="419">
                  <c:v>729</c:v>
                </c:pt>
                <c:pt idx="420">
                  <c:v>730</c:v>
                </c:pt>
                <c:pt idx="421">
                  <c:v>731</c:v>
                </c:pt>
                <c:pt idx="422">
                  <c:v>732</c:v>
                </c:pt>
                <c:pt idx="423">
                  <c:v>733</c:v>
                </c:pt>
                <c:pt idx="424">
                  <c:v>734</c:v>
                </c:pt>
                <c:pt idx="425">
                  <c:v>735</c:v>
                </c:pt>
                <c:pt idx="426">
                  <c:v>736</c:v>
                </c:pt>
                <c:pt idx="427">
                  <c:v>737</c:v>
                </c:pt>
                <c:pt idx="428">
                  <c:v>738</c:v>
                </c:pt>
                <c:pt idx="429">
                  <c:v>739</c:v>
                </c:pt>
                <c:pt idx="430">
                  <c:v>740</c:v>
                </c:pt>
                <c:pt idx="431">
                  <c:v>741</c:v>
                </c:pt>
                <c:pt idx="432">
                  <c:v>742</c:v>
                </c:pt>
                <c:pt idx="433">
                  <c:v>743</c:v>
                </c:pt>
                <c:pt idx="434">
                  <c:v>744</c:v>
                </c:pt>
                <c:pt idx="435">
                  <c:v>745</c:v>
                </c:pt>
                <c:pt idx="436">
                  <c:v>746</c:v>
                </c:pt>
                <c:pt idx="437">
                  <c:v>747</c:v>
                </c:pt>
                <c:pt idx="438">
                  <c:v>748</c:v>
                </c:pt>
                <c:pt idx="439">
                  <c:v>749</c:v>
                </c:pt>
                <c:pt idx="440">
                  <c:v>750</c:v>
                </c:pt>
                <c:pt idx="441">
                  <c:v>751</c:v>
                </c:pt>
                <c:pt idx="442">
                  <c:v>752</c:v>
                </c:pt>
                <c:pt idx="443">
                  <c:v>753</c:v>
                </c:pt>
                <c:pt idx="444">
                  <c:v>754</c:v>
                </c:pt>
                <c:pt idx="445">
                  <c:v>755</c:v>
                </c:pt>
                <c:pt idx="446">
                  <c:v>756</c:v>
                </c:pt>
                <c:pt idx="447">
                  <c:v>757</c:v>
                </c:pt>
                <c:pt idx="448">
                  <c:v>758</c:v>
                </c:pt>
                <c:pt idx="449">
                  <c:v>759</c:v>
                </c:pt>
                <c:pt idx="450">
                  <c:v>760</c:v>
                </c:pt>
                <c:pt idx="451">
                  <c:v>761</c:v>
                </c:pt>
                <c:pt idx="452">
                  <c:v>762</c:v>
                </c:pt>
                <c:pt idx="453">
                  <c:v>763</c:v>
                </c:pt>
                <c:pt idx="454">
                  <c:v>764</c:v>
                </c:pt>
                <c:pt idx="455">
                  <c:v>765</c:v>
                </c:pt>
                <c:pt idx="456">
                  <c:v>766</c:v>
                </c:pt>
                <c:pt idx="457">
                  <c:v>767</c:v>
                </c:pt>
                <c:pt idx="458">
                  <c:v>768</c:v>
                </c:pt>
                <c:pt idx="459">
                  <c:v>769</c:v>
                </c:pt>
                <c:pt idx="460">
                  <c:v>770</c:v>
                </c:pt>
                <c:pt idx="461">
                  <c:v>771</c:v>
                </c:pt>
                <c:pt idx="462">
                  <c:v>772</c:v>
                </c:pt>
                <c:pt idx="463">
                  <c:v>773</c:v>
                </c:pt>
                <c:pt idx="464">
                  <c:v>774</c:v>
                </c:pt>
                <c:pt idx="465">
                  <c:v>775</c:v>
                </c:pt>
                <c:pt idx="466">
                  <c:v>776</c:v>
                </c:pt>
                <c:pt idx="467">
                  <c:v>777</c:v>
                </c:pt>
                <c:pt idx="468">
                  <c:v>778</c:v>
                </c:pt>
                <c:pt idx="469">
                  <c:v>779</c:v>
                </c:pt>
                <c:pt idx="470">
                  <c:v>780</c:v>
                </c:pt>
                <c:pt idx="471">
                  <c:v>781</c:v>
                </c:pt>
                <c:pt idx="472">
                  <c:v>782</c:v>
                </c:pt>
                <c:pt idx="473">
                  <c:v>783</c:v>
                </c:pt>
                <c:pt idx="474">
                  <c:v>784</c:v>
                </c:pt>
                <c:pt idx="475">
                  <c:v>785</c:v>
                </c:pt>
                <c:pt idx="476">
                  <c:v>786</c:v>
                </c:pt>
                <c:pt idx="477">
                  <c:v>787</c:v>
                </c:pt>
                <c:pt idx="478">
                  <c:v>788</c:v>
                </c:pt>
                <c:pt idx="479">
                  <c:v>789</c:v>
                </c:pt>
                <c:pt idx="480">
                  <c:v>790</c:v>
                </c:pt>
                <c:pt idx="481">
                  <c:v>791</c:v>
                </c:pt>
                <c:pt idx="482">
                  <c:v>792</c:v>
                </c:pt>
                <c:pt idx="483">
                  <c:v>793</c:v>
                </c:pt>
                <c:pt idx="484">
                  <c:v>794</c:v>
                </c:pt>
                <c:pt idx="485">
                  <c:v>795</c:v>
                </c:pt>
                <c:pt idx="486">
                  <c:v>796</c:v>
                </c:pt>
                <c:pt idx="487">
                  <c:v>797</c:v>
                </c:pt>
                <c:pt idx="488">
                  <c:v>798</c:v>
                </c:pt>
                <c:pt idx="489">
                  <c:v>799</c:v>
                </c:pt>
                <c:pt idx="490">
                  <c:v>800</c:v>
                </c:pt>
                <c:pt idx="491">
                  <c:v>801</c:v>
                </c:pt>
                <c:pt idx="492">
                  <c:v>802</c:v>
                </c:pt>
                <c:pt idx="493">
                  <c:v>803</c:v>
                </c:pt>
                <c:pt idx="494">
                  <c:v>804</c:v>
                </c:pt>
                <c:pt idx="495">
                  <c:v>805</c:v>
                </c:pt>
                <c:pt idx="496">
                  <c:v>806</c:v>
                </c:pt>
                <c:pt idx="497">
                  <c:v>807</c:v>
                </c:pt>
                <c:pt idx="498">
                  <c:v>808</c:v>
                </c:pt>
                <c:pt idx="499">
                  <c:v>809</c:v>
                </c:pt>
                <c:pt idx="500">
                  <c:v>810</c:v>
                </c:pt>
                <c:pt idx="501">
                  <c:v>811</c:v>
                </c:pt>
                <c:pt idx="502">
                  <c:v>812</c:v>
                </c:pt>
                <c:pt idx="503">
                  <c:v>813</c:v>
                </c:pt>
                <c:pt idx="504">
                  <c:v>814</c:v>
                </c:pt>
                <c:pt idx="505">
                  <c:v>815</c:v>
                </c:pt>
                <c:pt idx="506">
                  <c:v>816</c:v>
                </c:pt>
                <c:pt idx="507">
                  <c:v>817</c:v>
                </c:pt>
                <c:pt idx="508">
                  <c:v>818</c:v>
                </c:pt>
                <c:pt idx="509">
                  <c:v>819</c:v>
                </c:pt>
                <c:pt idx="510">
                  <c:v>820</c:v>
                </c:pt>
                <c:pt idx="511">
                  <c:v>821</c:v>
                </c:pt>
                <c:pt idx="512">
                  <c:v>822</c:v>
                </c:pt>
                <c:pt idx="513">
                  <c:v>823</c:v>
                </c:pt>
                <c:pt idx="514">
                  <c:v>824</c:v>
                </c:pt>
                <c:pt idx="515">
                  <c:v>825</c:v>
                </c:pt>
                <c:pt idx="516">
                  <c:v>826</c:v>
                </c:pt>
                <c:pt idx="517">
                  <c:v>827</c:v>
                </c:pt>
                <c:pt idx="518">
                  <c:v>828</c:v>
                </c:pt>
                <c:pt idx="519">
                  <c:v>829</c:v>
                </c:pt>
                <c:pt idx="520">
                  <c:v>830</c:v>
                </c:pt>
                <c:pt idx="521">
                  <c:v>831</c:v>
                </c:pt>
                <c:pt idx="522">
                  <c:v>832</c:v>
                </c:pt>
                <c:pt idx="523">
                  <c:v>833</c:v>
                </c:pt>
                <c:pt idx="524">
                  <c:v>834</c:v>
                </c:pt>
                <c:pt idx="525">
                  <c:v>835</c:v>
                </c:pt>
                <c:pt idx="526">
                  <c:v>836</c:v>
                </c:pt>
                <c:pt idx="527">
                  <c:v>837</c:v>
                </c:pt>
                <c:pt idx="528">
                  <c:v>838</c:v>
                </c:pt>
                <c:pt idx="529">
                  <c:v>839</c:v>
                </c:pt>
                <c:pt idx="530">
                  <c:v>840</c:v>
                </c:pt>
                <c:pt idx="531">
                  <c:v>841</c:v>
                </c:pt>
                <c:pt idx="532">
                  <c:v>842</c:v>
                </c:pt>
                <c:pt idx="533">
                  <c:v>843</c:v>
                </c:pt>
                <c:pt idx="534">
                  <c:v>844</c:v>
                </c:pt>
                <c:pt idx="535">
                  <c:v>845</c:v>
                </c:pt>
                <c:pt idx="536">
                  <c:v>846</c:v>
                </c:pt>
                <c:pt idx="537">
                  <c:v>847</c:v>
                </c:pt>
                <c:pt idx="538">
                  <c:v>848</c:v>
                </c:pt>
                <c:pt idx="539">
                  <c:v>849</c:v>
                </c:pt>
                <c:pt idx="540">
                  <c:v>850</c:v>
                </c:pt>
                <c:pt idx="541">
                  <c:v>851</c:v>
                </c:pt>
                <c:pt idx="542">
                  <c:v>852</c:v>
                </c:pt>
                <c:pt idx="543">
                  <c:v>853</c:v>
                </c:pt>
                <c:pt idx="544">
                  <c:v>854</c:v>
                </c:pt>
                <c:pt idx="545">
                  <c:v>855</c:v>
                </c:pt>
                <c:pt idx="546">
                  <c:v>856</c:v>
                </c:pt>
                <c:pt idx="547">
                  <c:v>857</c:v>
                </c:pt>
                <c:pt idx="548">
                  <c:v>858</c:v>
                </c:pt>
                <c:pt idx="549">
                  <c:v>859</c:v>
                </c:pt>
                <c:pt idx="550">
                  <c:v>860</c:v>
                </c:pt>
                <c:pt idx="551">
                  <c:v>861</c:v>
                </c:pt>
                <c:pt idx="552">
                  <c:v>862</c:v>
                </c:pt>
                <c:pt idx="553">
                  <c:v>863</c:v>
                </c:pt>
                <c:pt idx="554">
                  <c:v>864</c:v>
                </c:pt>
                <c:pt idx="555">
                  <c:v>865</c:v>
                </c:pt>
                <c:pt idx="556">
                  <c:v>866</c:v>
                </c:pt>
                <c:pt idx="557">
                  <c:v>867</c:v>
                </c:pt>
                <c:pt idx="558">
                  <c:v>868</c:v>
                </c:pt>
                <c:pt idx="559">
                  <c:v>869</c:v>
                </c:pt>
                <c:pt idx="560">
                  <c:v>870</c:v>
                </c:pt>
                <c:pt idx="561">
                  <c:v>871</c:v>
                </c:pt>
                <c:pt idx="562">
                  <c:v>872</c:v>
                </c:pt>
                <c:pt idx="563">
                  <c:v>873</c:v>
                </c:pt>
                <c:pt idx="564">
                  <c:v>874</c:v>
                </c:pt>
                <c:pt idx="565">
                  <c:v>875</c:v>
                </c:pt>
                <c:pt idx="566">
                  <c:v>876</c:v>
                </c:pt>
                <c:pt idx="567">
                  <c:v>877</c:v>
                </c:pt>
                <c:pt idx="568">
                  <c:v>878</c:v>
                </c:pt>
                <c:pt idx="569">
                  <c:v>879</c:v>
                </c:pt>
                <c:pt idx="570">
                  <c:v>880</c:v>
                </c:pt>
                <c:pt idx="571">
                  <c:v>881</c:v>
                </c:pt>
                <c:pt idx="572">
                  <c:v>882</c:v>
                </c:pt>
                <c:pt idx="573">
                  <c:v>883</c:v>
                </c:pt>
                <c:pt idx="574">
                  <c:v>884</c:v>
                </c:pt>
                <c:pt idx="575">
                  <c:v>885</c:v>
                </c:pt>
                <c:pt idx="576">
                  <c:v>886</c:v>
                </c:pt>
                <c:pt idx="577">
                  <c:v>887</c:v>
                </c:pt>
                <c:pt idx="578">
                  <c:v>888</c:v>
                </c:pt>
                <c:pt idx="579">
                  <c:v>889</c:v>
                </c:pt>
                <c:pt idx="580">
                  <c:v>890</c:v>
                </c:pt>
                <c:pt idx="581">
                  <c:v>891</c:v>
                </c:pt>
                <c:pt idx="582">
                  <c:v>892</c:v>
                </c:pt>
                <c:pt idx="583">
                  <c:v>893</c:v>
                </c:pt>
                <c:pt idx="584">
                  <c:v>894</c:v>
                </c:pt>
                <c:pt idx="585">
                  <c:v>895</c:v>
                </c:pt>
                <c:pt idx="586">
                  <c:v>896</c:v>
                </c:pt>
                <c:pt idx="587">
                  <c:v>897</c:v>
                </c:pt>
                <c:pt idx="588">
                  <c:v>898</c:v>
                </c:pt>
                <c:pt idx="589">
                  <c:v>899</c:v>
                </c:pt>
                <c:pt idx="590">
                  <c:v>900</c:v>
                </c:pt>
                <c:pt idx="591">
                  <c:v>901</c:v>
                </c:pt>
                <c:pt idx="592">
                  <c:v>902</c:v>
                </c:pt>
                <c:pt idx="593">
                  <c:v>903</c:v>
                </c:pt>
                <c:pt idx="594">
                  <c:v>904</c:v>
                </c:pt>
                <c:pt idx="595">
                  <c:v>905</c:v>
                </c:pt>
                <c:pt idx="596">
                  <c:v>906</c:v>
                </c:pt>
                <c:pt idx="597">
                  <c:v>907</c:v>
                </c:pt>
                <c:pt idx="598">
                  <c:v>908</c:v>
                </c:pt>
                <c:pt idx="599">
                  <c:v>909</c:v>
                </c:pt>
                <c:pt idx="600">
                  <c:v>910</c:v>
                </c:pt>
                <c:pt idx="601">
                  <c:v>911</c:v>
                </c:pt>
                <c:pt idx="602">
                  <c:v>912</c:v>
                </c:pt>
                <c:pt idx="603">
                  <c:v>913</c:v>
                </c:pt>
                <c:pt idx="604">
                  <c:v>914</c:v>
                </c:pt>
                <c:pt idx="605">
                  <c:v>915</c:v>
                </c:pt>
                <c:pt idx="606">
                  <c:v>916</c:v>
                </c:pt>
                <c:pt idx="607">
                  <c:v>917</c:v>
                </c:pt>
                <c:pt idx="608">
                  <c:v>918</c:v>
                </c:pt>
                <c:pt idx="609">
                  <c:v>919</c:v>
                </c:pt>
                <c:pt idx="610">
                  <c:v>920</c:v>
                </c:pt>
                <c:pt idx="611">
                  <c:v>921</c:v>
                </c:pt>
                <c:pt idx="612">
                  <c:v>922</c:v>
                </c:pt>
                <c:pt idx="613">
                  <c:v>923</c:v>
                </c:pt>
                <c:pt idx="614">
                  <c:v>924</c:v>
                </c:pt>
                <c:pt idx="615">
                  <c:v>925</c:v>
                </c:pt>
                <c:pt idx="616">
                  <c:v>926</c:v>
                </c:pt>
                <c:pt idx="617">
                  <c:v>927</c:v>
                </c:pt>
                <c:pt idx="618">
                  <c:v>928</c:v>
                </c:pt>
                <c:pt idx="619">
                  <c:v>929</c:v>
                </c:pt>
                <c:pt idx="620">
                  <c:v>930</c:v>
                </c:pt>
                <c:pt idx="621">
                  <c:v>931</c:v>
                </c:pt>
                <c:pt idx="622">
                  <c:v>932</c:v>
                </c:pt>
                <c:pt idx="623">
                  <c:v>933</c:v>
                </c:pt>
                <c:pt idx="624">
                  <c:v>934</c:v>
                </c:pt>
                <c:pt idx="625">
                  <c:v>935</c:v>
                </c:pt>
                <c:pt idx="626">
                  <c:v>936</c:v>
                </c:pt>
                <c:pt idx="627">
                  <c:v>937</c:v>
                </c:pt>
                <c:pt idx="628">
                  <c:v>938</c:v>
                </c:pt>
                <c:pt idx="629">
                  <c:v>939</c:v>
                </c:pt>
                <c:pt idx="630">
                  <c:v>940</c:v>
                </c:pt>
                <c:pt idx="631">
                  <c:v>941</c:v>
                </c:pt>
                <c:pt idx="632">
                  <c:v>942</c:v>
                </c:pt>
                <c:pt idx="633">
                  <c:v>943</c:v>
                </c:pt>
                <c:pt idx="634">
                  <c:v>944</c:v>
                </c:pt>
                <c:pt idx="635">
                  <c:v>945</c:v>
                </c:pt>
                <c:pt idx="636">
                  <c:v>946</c:v>
                </c:pt>
                <c:pt idx="637">
                  <c:v>947</c:v>
                </c:pt>
                <c:pt idx="638">
                  <c:v>948</c:v>
                </c:pt>
                <c:pt idx="639">
                  <c:v>949</c:v>
                </c:pt>
                <c:pt idx="640">
                  <c:v>950</c:v>
                </c:pt>
                <c:pt idx="641">
                  <c:v>951</c:v>
                </c:pt>
                <c:pt idx="642">
                  <c:v>952</c:v>
                </c:pt>
                <c:pt idx="643">
                  <c:v>953</c:v>
                </c:pt>
                <c:pt idx="644">
                  <c:v>954</c:v>
                </c:pt>
                <c:pt idx="645">
                  <c:v>955</c:v>
                </c:pt>
                <c:pt idx="646">
                  <c:v>956</c:v>
                </c:pt>
                <c:pt idx="647">
                  <c:v>957</c:v>
                </c:pt>
                <c:pt idx="648">
                  <c:v>958</c:v>
                </c:pt>
                <c:pt idx="649">
                  <c:v>959</c:v>
                </c:pt>
                <c:pt idx="650">
                  <c:v>960</c:v>
                </c:pt>
                <c:pt idx="651">
                  <c:v>961</c:v>
                </c:pt>
                <c:pt idx="652">
                  <c:v>962</c:v>
                </c:pt>
                <c:pt idx="653">
                  <c:v>963</c:v>
                </c:pt>
                <c:pt idx="654">
                  <c:v>964</c:v>
                </c:pt>
                <c:pt idx="655">
                  <c:v>965</c:v>
                </c:pt>
                <c:pt idx="656">
                  <c:v>966</c:v>
                </c:pt>
                <c:pt idx="657">
                  <c:v>967</c:v>
                </c:pt>
                <c:pt idx="658">
                  <c:v>968</c:v>
                </c:pt>
                <c:pt idx="659">
                  <c:v>969</c:v>
                </c:pt>
                <c:pt idx="660">
                  <c:v>970</c:v>
                </c:pt>
                <c:pt idx="661">
                  <c:v>971</c:v>
                </c:pt>
                <c:pt idx="662">
                  <c:v>972</c:v>
                </c:pt>
                <c:pt idx="663">
                  <c:v>973</c:v>
                </c:pt>
                <c:pt idx="664">
                  <c:v>974</c:v>
                </c:pt>
                <c:pt idx="665">
                  <c:v>975</c:v>
                </c:pt>
                <c:pt idx="666">
                  <c:v>976</c:v>
                </c:pt>
                <c:pt idx="667">
                  <c:v>977</c:v>
                </c:pt>
                <c:pt idx="668">
                  <c:v>978</c:v>
                </c:pt>
                <c:pt idx="669">
                  <c:v>979</c:v>
                </c:pt>
                <c:pt idx="670">
                  <c:v>980</c:v>
                </c:pt>
                <c:pt idx="671">
                  <c:v>981</c:v>
                </c:pt>
                <c:pt idx="672">
                  <c:v>982</c:v>
                </c:pt>
                <c:pt idx="673">
                  <c:v>983</c:v>
                </c:pt>
                <c:pt idx="674">
                  <c:v>984</c:v>
                </c:pt>
                <c:pt idx="675">
                  <c:v>985</c:v>
                </c:pt>
                <c:pt idx="676">
                  <c:v>986</c:v>
                </c:pt>
                <c:pt idx="677">
                  <c:v>987</c:v>
                </c:pt>
                <c:pt idx="678">
                  <c:v>988</c:v>
                </c:pt>
                <c:pt idx="679">
                  <c:v>989</c:v>
                </c:pt>
                <c:pt idx="680">
                  <c:v>990</c:v>
                </c:pt>
                <c:pt idx="681">
                  <c:v>991</c:v>
                </c:pt>
                <c:pt idx="682">
                  <c:v>992</c:v>
                </c:pt>
                <c:pt idx="683">
                  <c:v>993</c:v>
                </c:pt>
                <c:pt idx="684">
                  <c:v>994</c:v>
                </c:pt>
                <c:pt idx="685">
                  <c:v>995</c:v>
                </c:pt>
                <c:pt idx="686">
                  <c:v>996</c:v>
                </c:pt>
                <c:pt idx="687">
                  <c:v>997</c:v>
                </c:pt>
                <c:pt idx="688">
                  <c:v>998</c:v>
                </c:pt>
                <c:pt idx="689">
                  <c:v>999</c:v>
                </c:pt>
                <c:pt idx="690">
                  <c:v>1000</c:v>
                </c:pt>
                <c:pt idx="691">
                  <c:v>1001</c:v>
                </c:pt>
                <c:pt idx="692">
                  <c:v>1002</c:v>
                </c:pt>
                <c:pt idx="693">
                  <c:v>1003</c:v>
                </c:pt>
                <c:pt idx="694">
                  <c:v>1004</c:v>
                </c:pt>
                <c:pt idx="695">
                  <c:v>1005</c:v>
                </c:pt>
                <c:pt idx="696">
                  <c:v>1006</c:v>
                </c:pt>
                <c:pt idx="697">
                  <c:v>1007</c:v>
                </c:pt>
                <c:pt idx="698">
                  <c:v>1008</c:v>
                </c:pt>
                <c:pt idx="699">
                  <c:v>1009</c:v>
                </c:pt>
                <c:pt idx="700">
                  <c:v>1010</c:v>
                </c:pt>
                <c:pt idx="701">
                  <c:v>1011</c:v>
                </c:pt>
                <c:pt idx="702">
                  <c:v>1012</c:v>
                </c:pt>
                <c:pt idx="703">
                  <c:v>1013</c:v>
                </c:pt>
                <c:pt idx="704">
                  <c:v>1014</c:v>
                </c:pt>
                <c:pt idx="705">
                  <c:v>1015</c:v>
                </c:pt>
                <c:pt idx="706">
                  <c:v>1016</c:v>
                </c:pt>
                <c:pt idx="707">
                  <c:v>1017</c:v>
                </c:pt>
                <c:pt idx="708">
                  <c:v>1018</c:v>
                </c:pt>
                <c:pt idx="709">
                  <c:v>1019</c:v>
                </c:pt>
                <c:pt idx="710">
                  <c:v>1020</c:v>
                </c:pt>
                <c:pt idx="711">
                  <c:v>1021</c:v>
                </c:pt>
                <c:pt idx="712">
                  <c:v>1022</c:v>
                </c:pt>
                <c:pt idx="713">
                  <c:v>1023</c:v>
                </c:pt>
                <c:pt idx="714">
                  <c:v>1024</c:v>
                </c:pt>
                <c:pt idx="715">
                  <c:v>1025</c:v>
                </c:pt>
                <c:pt idx="716">
                  <c:v>1026</c:v>
                </c:pt>
                <c:pt idx="717">
                  <c:v>1027</c:v>
                </c:pt>
                <c:pt idx="718">
                  <c:v>1028</c:v>
                </c:pt>
                <c:pt idx="719">
                  <c:v>1029</c:v>
                </c:pt>
                <c:pt idx="720">
                  <c:v>1030</c:v>
                </c:pt>
                <c:pt idx="721">
                  <c:v>1031</c:v>
                </c:pt>
                <c:pt idx="722">
                  <c:v>1032</c:v>
                </c:pt>
                <c:pt idx="723">
                  <c:v>1033</c:v>
                </c:pt>
                <c:pt idx="724">
                  <c:v>1034</c:v>
                </c:pt>
                <c:pt idx="725">
                  <c:v>1035</c:v>
                </c:pt>
                <c:pt idx="726">
                  <c:v>1036</c:v>
                </c:pt>
                <c:pt idx="727">
                  <c:v>1037</c:v>
                </c:pt>
                <c:pt idx="728">
                  <c:v>1038</c:v>
                </c:pt>
                <c:pt idx="729">
                  <c:v>1039</c:v>
                </c:pt>
                <c:pt idx="730">
                  <c:v>1040</c:v>
                </c:pt>
                <c:pt idx="731">
                  <c:v>1041</c:v>
                </c:pt>
                <c:pt idx="732">
                  <c:v>1042</c:v>
                </c:pt>
                <c:pt idx="733">
                  <c:v>1043</c:v>
                </c:pt>
                <c:pt idx="734">
                  <c:v>1044</c:v>
                </c:pt>
                <c:pt idx="735">
                  <c:v>1045</c:v>
                </c:pt>
                <c:pt idx="736">
                  <c:v>1046</c:v>
                </c:pt>
                <c:pt idx="737">
                  <c:v>1047</c:v>
                </c:pt>
                <c:pt idx="738">
                  <c:v>1048</c:v>
                </c:pt>
                <c:pt idx="739">
                  <c:v>1049</c:v>
                </c:pt>
                <c:pt idx="740">
                  <c:v>1050</c:v>
                </c:pt>
              </c:numCache>
            </c:numRef>
          </c:xVal>
          <c:yVal>
            <c:numRef>
              <c:f>Atmosphere!$B$2:$B$744</c:f>
              <c:numCache>
                <c:formatCode>General</c:formatCode>
                <c:ptCount val="743"/>
                <c:pt idx="0">
                  <c:v>0.209673314</c:v>
                </c:pt>
                <c:pt idx="1">
                  <c:v>0.23202656199999999</c:v>
                </c:pt>
                <c:pt idx="2">
                  <c:v>0.25152967300000001</c:v>
                </c:pt>
                <c:pt idx="3">
                  <c:v>0.26873665200000002</c:v>
                </c:pt>
                <c:pt idx="4">
                  <c:v>0.28594363099999998</c:v>
                </c:pt>
                <c:pt idx="5">
                  <c:v>0.30315061100000001</c:v>
                </c:pt>
                <c:pt idx="6">
                  <c:v>0.31952046499999998</c:v>
                </c:pt>
                <c:pt idx="7">
                  <c:v>0.33478026900000002</c:v>
                </c:pt>
                <c:pt idx="8">
                  <c:v>0.35004007399999998</c:v>
                </c:pt>
                <c:pt idx="9">
                  <c:v>0.36572964499999999</c:v>
                </c:pt>
                <c:pt idx="10">
                  <c:v>0.38184339099999998</c:v>
                </c:pt>
                <c:pt idx="11">
                  <c:v>0.39795713700000002</c:v>
                </c:pt>
                <c:pt idx="12">
                  <c:v>0.412681717</c:v>
                </c:pt>
                <c:pt idx="13">
                  <c:v>0.420971076</c:v>
                </c:pt>
                <c:pt idx="14">
                  <c:v>0.42926043400000002</c:v>
                </c:pt>
                <c:pt idx="15">
                  <c:v>0.43754979199999999</c:v>
                </c:pt>
                <c:pt idx="16">
                  <c:v>0.44583915000000002</c:v>
                </c:pt>
                <c:pt idx="17">
                  <c:v>0.45412850799999999</c:v>
                </c:pt>
                <c:pt idx="18">
                  <c:v>0.46202812100000001</c:v>
                </c:pt>
                <c:pt idx="19">
                  <c:v>0.46911551099999999</c:v>
                </c:pt>
                <c:pt idx="20">
                  <c:v>0.47620289999999998</c:v>
                </c:pt>
                <c:pt idx="21">
                  <c:v>0.48329028899999998</c:v>
                </c:pt>
                <c:pt idx="22">
                  <c:v>0.49037767900000001</c:v>
                </c:pt>
                <c:pt idx="23">
                  <c:v>0.49746506800000001</c:v>
                </c:pt>
                <c:pt idx="24">
                  <c:v>0.50455245699999995</c:v>
                </c:pt>
                <c:pt idx="25">
                  <c:v>0.51079079800000005</c:v>
                </c:pt>
                <c:pt idx="26">
                  <c:v>0.51477611599999995</c:v>
                </c:pt>
                <c:pt idx="27">
                  <c:v>0.51876143399999997</c:v>
                </c:pt>
                <c:pt idx="28">
                  <c:v>0.52274675199999998</c:v>
                </c:pt>
                <c:pt idx="29">
                  <c:v>0.52673207</c:v>
                </c:pt>
                <c:pt idx="30">
                  <c:v>0.53071738800000001</c:v>
                </c:pt>
                <c:pt idx="31">
                  <c:v>0.53470270600000003</c:v>
                </c:pt>
                <c:pt idx="32">
                  <c:v>0.53868802500000001</c:v>
                </c:pt>
                <c:pt idx="33">
                  <c:v>0.54254578200000003</c:v>
                </c:pt>
                <c:pt idx="34">
                  <c:v>0.54572842499999996</c:v>
                </c:pt>
                <c:pt idx="35">
                  <c:v>0.548911068</c:v>
                </c:pt>
                <c:pt idx="36">
                  <c:v>0.55209371100000004</c:v>
                </c:pt>
                <c:pt idx="37">
                  <c:v>0.555276353</c:v>
                </c:pt>
                <c:pt idx="38">
                  <c:v>0.55845899600000004</c:v>
                </c:pt>
                <c:pt idx="39">
                  <c:v>0.56164163899999997</c:v>
                </c:pt>
                <c:pt idx="40">
                  <c:v>0.56482428200000001</c:v>
                </c:pt>
                <c:pt idx="41">
                  <c:v>0.56800692399999997</c:v>
                </c:pt>
                <c:pt idx="42">
                  <c:v>0.57110131099999994</c:v>
                </c:pt>
                <c:pt idx="43">
                  <c:v>0.57411158500000004</c:v>
                </c:pt>
                <c:pt idx="44">
                  <c:v>0.57712185900000001</c:v>
                </c:pt>
                <c:pt idx="45">
                  <c:v>0.58013213299999999</c:v>
                </c:pt>
                <c:pt idx="46">
                  <c:v>0.58314240699999997</c:v>
                </c:pt>
                <c:pt idx="47">
                  <c:v>0.58615268099999995</c:v>
                </c:pt>
                <c:pt idx="48">
                  <c:v>0.58916295500000004</c:v>
                </c:pt>
                <c:pt idx="49">
                  <c:v>0.59217322900000002</c:v>
                </c:pt>
                <c:pt idx="50">
                  <c:v>0.59518350200000003</c:v>
                </c:pt>
                <c:pt idx="51">
                  <c:v>0.59819377600000001</c:v>
                </c:pt>
                <c:pt idx="52">
                  <c:v>0.60120404999999999</c:v>
                </c:pt>
                <c:pt idx="53">
                  <c:v>0.60421432399999997</c:v>
                </c:pt>
                <c:pt idx="54">
                  <c:v>0.60712633699999996</c:v>
                </c:pt>
                <c:pt idx="55">
                  <c:v>0.61001461300000004</c:v>
                </c:pt>
                <c:pt idx="56">
                  <c:v>0.61290288999999998</c:v>
                </c:pt>
                <c:pt idx="57">
                  <c:v>0.61579116700000003</c:v>
                </c:pt>
                <c:pt idx="58">
                  <c:v>0.61867944399999997</c:v>
                </c:pt>
                <c:pt idx="59">
                  <c:v>0.62156772100000002</c:v>
                </c:pt>
                <c:pt idx="60">
                  <c:v>0.62445599799999996</c:v>
                </c:pt>
                <c:pt idx="61">
                  <c:v>0.62734427400000004</c:v>
                </c:pt>
                <c:pt idx="62">
                  <c:v>0.63023255099999997</c:v>
                </c:pt>
                <c:pt idx="63">
                  <c:v>0.632916586</c:v>
                </c:pt>
                <c:pt idx="64">
                  <c:v>0.635238097</c:v>
                </c:pt>
                <c:pt idx="65">
                  <c:v>0.637559608</c:v>
                </c:pt>
                <c:pt idx="66">
                  <c:v>0.63988111800000003</c:v>
                </c:pt>
                <c:pt idx="67">
                  <c:v>0.64220262900000002</c:v>
                </c:pt>
                <c:pt idx="68">
                  <c:v>0.64452413900000005</c:v>
                </c:pt>
                <c:pt idx="69">
                  <c:v>0.64684565000000005</c:v>
                </c:pt>
                <c:pt idx="70">
                  <c:v>0.64916715999999997</c:v>
                </c:pt>
                <c:pt idx="71">
                  <c:v>0.65148867099999996</c:v>
                </c:pt>
                <c:pt idx="72">
                  <c:v>0.65381018099999999</c:v>
                </c:pt>
                <c:pt idx="73">
                  <c:v>0.65613169199999999</c:v>
                </c:pt>
                <c:pt idx="74">
                  <c:v>0.65845320200000002</c:v>
                </c:pt>
                <c:pt idx="75">
                  <c:v>0.66077471300000001</c:v>
                </c:pt>
                <c:pt idx="76">
                  <c:v>0.66309622300000004</c:v>
                </c:pt>
                <c:pt idx="77">
                  <c:v>0.66541773400000004</c:v>
                </c:pt>
                <c:pt idx="78">
                  <c:v>0.66760224099999999</c:v>
                </c:pt>
                <c:pt idx="79">
                  <c:v>0.66969314999999996</c:v>
                </c:pt>
                <c:pt idx="80">
                  <c:v>0.67178406000000002</c:v>
                </c:pt>
                <c:pt idx="81">
                  <c:v>0.67387496899999999</c:v>
                </c:pt>
                <c:pt idx="82">
                  <c:v>0.67596587900000005</c:v>
                </c:pt>
                <c:pt idx="83">
                  <c:v>0.67805678800000002</c:v>
                </c:pt>
                <c:pt idx="84">
                  <c:v>0.68014769799999997</c:v>
                </c:pt>
                <c:pt idx="85">
                  <c:v>0.68223860800000002</c:v>
                </c:pt>
                <c:pt idx="86">
                  <c:v>0.684329517</c:v>
                </c:pt>
                <c:pt idx="87">
                  <c:v>0.68642042700000006</c:v>
                </c:pt>
                <c:pt idx="88">
                  <c:v>0.68851133600000003</c:v>
                </c:pt>
                <c:pt idx="89">
                  <c:v>0.69060224599999998</c:v>
                </c:pt>
                <c:pt idx="90">
                  <c:v>0.69262461900000005</c:v>
                </c:pt>
                <c:pt idx="91">
                  <c:v>0.69452269700000002</c:v>
                </c:pt>
                <c:pt idx="92">
                  <c:v>0.69642077599999996</c:v>
                </c:pt>
                <c:pt idx="93">
                  <c:v>0.69831885400000004</c:v>
                </c:pt>
                <c:pt idx="94">
                  <c:v>0.70021693299999999</c:v>
                </c:pt>
                <c:pt idx="95">
                  <c:v>0.70211501200000004</c:v>
                </c:pt>
                <c:pt idx="96">
                  <c:v>0.70401309000000001</c:v>
                </c:pt>
                <c:pt idx="97">
                  <c:v>0.70591116899999995</c:v>
                </c:pt>
                <c:pt idx="98">
                  <c:v>0.70780924700000003</c:v>
                </c:pt>
                <c:pt idx="99">
                  <c:v>0.70970732599999997</c:v>
                </c:pt>
                <c:pt idx="100">
                  <c:v>0.71160540400000005</c:v>
                </c:pt>
                <c:pt idx="101">
                  <c:v>0.71350348299999999</c:v>
                </c:pt>
                <c:pt idx="102">
                  <c:v>0.71540156099999996</c:v>
                </c:pt>
                <c:pt idx="103">
                  <c:v>0.71729964000000002</c:v>
                </c:pt>
                <c:pt idx="104">
                  <c:v>0.71919771799999999</c:v>
                </c:pt>
                <c:pt idx="105">
                  <c:v>0.72093733999999998</c:v>
                </c:pt>
                <c:pt idx="106">
                  <c:v>0.72267508000000003</c:v>
                </c:pt>
                <c:pt idx="107">
                  <c:v>0.72441281899999999</c:v>
                </c:pt>
                <c:pt idx="108">
                  <c:v>0.72615055900000003</c:v>
                </c:pt>
                <c:pt idx="109">
                  <c:v>0.72788829799999999</c:v>
                </c:pt>
                <c:pt idx="110">
                  <c:v>0.72962603800000003</c:v>
                </c:pt>
                <c:pt idx="111">
                  <c:v>0.73136377699999999</c:v>
                </c:pt>
                <c:pt idx="112">
                  <c:v>0.73310151700000004</c:v>
                </c:pt>
                <c:pt idx="113">
                  <c:v>0.734839256</c:v>
                </c:pt>
                <c:pt idx="114">
                  <c:v>0.73657699600000004</c:v>
                </c:pt>
                <c:pt idx="115">
                  <c:v>0.738314735</c:v>
                </c:pt>
                <c:pt idx="116">
                  <c:v>0.74005247500000004</c:v>
                </c:pt>
                <c:pt idx="117">
                  <c:v>0.74165954000000001</c:v>
                </c:pt>
                <c:pt idx="118">
                  <c:v>0.74312701699999995</c:v>
                </c:pt>
                <c:pt idx="119">
                  <c:v>0.744594494</c:v>
                </c:pt>
                <c:pt idx="120">
                  <c:v>0.74606197100000005</c:v>
                </c:pt>
                <c:pt idx="121">
                  <c:v>0.74752944799999999</c:v>
                </c:pt>
                <c:pt idx="122">
                  <c:v>0.74899692500000004</c:v>
                </c:pt>
                <c:pt idx="123">
                  <c:v>0.75046440199999997</c:v>
                </c:pt>
                <c:pt idx="124">
                  <c:v>0.75193187900000003</c:v>
                </c:pt>
                <c:pt idx="125">
                  <c:v>0.75339935599999996</c:v>
                </c:pt>
                <c:pt idx="126">
                  <c:v>0.75486683399999999</c:v>
                </c:pt>
                <c:pt idx="127">
                  <c:v>0.75633431100000004</c:v>
                </c:pt>
                <c:pt idx="128">
                  <c:v>0.75780178799999998</c:v>
                </c:pt>
                <c:pt idx="129">
                  <c:v>0.75926926500000003</c:v>
                </c:pt>
                <c:pt idx="130">
                  <c:v>0.76073674199999997</c:v>
                </c:pt>
                <c:pt idx="131">
                  <c:v>0.76220421900000002</c:v>
                </c:pt>
                <c:pt idx="132">
                  <c:v>0.763620042</c:v>
                </c:pt>
                <c:pt idx="133">
                  <c:v>0.76480852799999999</c:v>
                </c:pt>
                <c:pt idx="134">
                  <c:v>0.76599701499999995</c:v>
                </c:pt>
                <c:pt idx="135">
                  <c:v>0.76718550100000005</c:v>
                </c:pt>
                <c:pt idx="136">
                  <c:v>0.76837398700000004</c:v>
                </c:pt>
                <c:pt idx="137">
                  <c:v>0.76956247300000002</c:v>
                </c:pt>
                <c:pt idx="138">
                  <c:v>0.77075095900000001</c:v>
                </c:pt>
                <c:pt idx="139">
                  <c:v>0.77193944599999997</c:v>
                </c:pt>
                <c:pt idx="140">
                  <c:v>0.77312793199999996</c:v>
                </c:pt>
                <c:pt idx="141">
                  <c:v>0.77431641799999995</c:v>
                </c:pt>
                <c:pt idx="142">
                  <c:v>0.77550490400000005</c:v>
                </c:pt>
                <c:pt idx="143">
                  <c:v>0.77669339000000004</c:v>
                </c:pt>
                <c:pt idx="144">
                  <c:v>0.777881877</c:v>
                </c:pt>
                <c:pt idx="145">
                  <c:v>0.77907036299999999</c:v>
                </c:pt>
                <c:pt idx="146">
                  <c:v>0.78025884899999998</c:v>
                </c:pt>
                <c:pt idx="147">
                  <c:v>0.78144733499999997</c:v>
                </c:pt>
                <c:pt idx="148">
                  <c:v>0.78241914400000001</c:v>
                </c:pt>
                <c:pt idx="149">
                  <c:v>0.78332016400000004</c:v>
                </c:pt>
                <c:pt idx="150">
                  <c:v>0.78422118500000004</c:v>
                </c:pt>
                <c:pt idx="151">
                  <c:v>0.78512220499999996</c:v>
                </c:pt>
                <c:pt idx="152">
                  <c:v>0.78602322499999999</c:v>
                </c:pt>
                <c:pt idx="153">
                  <c:v>0.78692424500000002</c:v>
                </c:pt>
                <c:pt idx="154">
                  <c:v>0.78782526600000002</c:v>
                </c:pt>
                <c:pt idx="155">
                  <c:v>0.78872628600000005</c:v>
                </c:pt>
                <c:pt idx="156">
                  <c:v>0.78962730599999997</c:v>
                </c:pt>
                <c:pt idx="157">
                  <c:v>0.79052832699999998</c:v>
                </c:pt>
                <c:pt idx="158">
                  <c:v>0.79142934700000001</c:v>
                </c:pt>
                <c:pt idx="159">
                  <c:v>0.79233036700000004</c:v>
                </c:pt>
                <c:pt idx="160">
                  <c:v>0.79323138699999995</c:v>
                </c:pt>
                <c:pt idx="161">
                  <c:v>0.79413240799999996</c:v>
                </c:pt>
                <c:pt idx="162">
                  <c:v>0.79503342799999999</c:v>
                </c:pt>
                <c:pt idx="163">
                  <c:v>0.79593444800000002</c:v>
                </c:pt>
                <c:pt idx="164">
                  <c:v>0.79683546800000005</c:v>
                </c:pt>
                <c:pt idx="165">
                  <c:v>0.79773648900000005</c:v>
                </c:pt>
                <c:pt idx="166">
                  <c:v>0.79863750899999997</c:v>
                </c:pt>
                <c:pt idx="167">
                  <c:v>0.79955587800000005</c:v>
                </c:pt>
                <c:pt idx="168">
                  <c:v>0.80049424700000005</c:v>
                </c:pt>
                <c:pt idx="169">
                  <c:v>0.80143261600000004</c:v>
                </c:pt>
                <c:pt idx="170">
                  <c:v>0.80237098399999995</c:v>
                </c:pt>
                <c:pt idx="171">
                  <c:v>0.80330935299999995</c:v>
                </c:pt>
                <c:pt idx="172">
                  <c:v>0.80424772200000005</c:v>
                </c:pt>
                <c:pt idx="173">
                  <c:v>0.80518609100000005</c:v>
                </c:pt>
                <c:pt idx="174">
                  <c:v>0.80612445899999996</c:v>
                </c:pt>
                <c:pt idx="175">
                  <c:v>0.80706282799999995</c:v>
                </c:pt>
                <c:pt idx="176">
                  <c:v>0.80800119699999995</c:v>
                </c:pt>
                <c:pt idx="177">
                  <c:v>0.80893956600000005</c:v>
                </c:pt>
                <c:pt idx="178">
                  <c:v>0.80987793500000005</c:v>
                </c:pt>
                <c:pt idx="179">
                  <c:v>0.81081630299999996</c:v>
                </c:pt>
                <c:pt idx="180">
                  <c:v>0.81175467199999995</c:v>
                </c:pt>
                <c:pt idx="181">
                  <c:v>0.81269304099999995</c:v>
                </c:pt>
                <c:pt idx="182">
                  <c:v>0.81363141000000005</c:v>
                </c:pt>
                <c:pt idx="183">
                  <c:v>0.81422165300000005</c:v>
                </c:pt>
                <c:pt idx="184">
                  <c:v>0.81470617400000001</c:v>
                </c:pt>
                <c:pt idx="185">
                  <c:v>0.81519069499999997</c:v>
                </c:pt>
                <c:pt idx="186">
                  <c:v>0.81567521499999995</c:v>
                </c:pt>
                <c:pt idx="187">
                  <c:v>0.81615973600000002</c:v>
                </c:pt>
                <c:pt idx="188">
                  <c:v>0.81664425699999998</c:v>
                </c:pt>
                <c:pt idx="189">
                  <c:v>0.81712877799999994</c:v>
                </c:pt>
                <c:pt idx="190">
                  <c:v>0.81761329900000002</c:v>
                </c:pt>
                <c:pt idx="191">
                  <c:v>0.818097819</c:v>
                </c:pt>
                <c:pt idx="192">
                  <c:v>0.81858233999999996</c:v>
                </c:pt>
                <c:pt idx="193">
                  <c:v>0.81906686100000003</c:v>
                </c:pt>
                <c:pt idx="194">
                  <c:v>0.81955138199999999</c:v>
                </c:pt>
                <c:pt idx="195">
                  <c:v>0.82003590299999995</c:v>
                </c:pt>
                <c:pt idx="196">
                  <c:v>0.82056213600000005</c:v>
                </c:pt>
                <c:pt idx="197">
                  <c:v>0.82117264099999998</c:v>
                </c:pt>
                <c:pt idx="198">
                  <c:v>0.82178314500000005</c:v>
                </c:pt>
                <c:pt idx="199">
                  <c:v>0.822393649</c:v>
                </c:pt>
                <c:pt idx="200">
                  <c:v>0.82300415400000004</c:v>
                </c:pt>
                <c:pt idx="201">
                  <c:v>0.823614658</c:v>
                </c:pt>
                <c:pt idx="202">
                  <c:v>0.82422516199999996</c:v>
                </c:pt>
                <c:pt idx="203">
                  <c:v>0.82483566699999999</c:v>
                </c:pt>
                <c:pt idx="204">
                  <c:v>0.82544617099999995</c:v>
                </c:pt>
                <c:pt idx="205">
                  <c:v>0.82605667599999999</c:v>
                </c:pt>
                <c:pt idx="206">
                  <c:v>0.82666717999999995</c:v>
                </c:pt>
                <c:pt idx="207">
                  <c:v>0.82727768400000001</c:v>
                </c:pt>
                <c:pt idx="208">
                  <c:v>0.82788818900000005</c:v>
                </c:pt>
                <c:pt idx="209">
                  <c:v>0.82849869300000001</c:v>
                </c:pt>
                <c:pt idx="210">
                  <c:v>0.82906957199999998</c:v>
                </c:pt>
                <c:pt idx="211">
                  <c:v>0.82927142200000004</c:v>
                </c:pt>
                <c:pt idx="212">
                  <c:v>0.82947327100000001</c:v>
                </c:pt>
                <c:pt idx="213">
                  <c:v>0.82967511999999999</c:v>
                </c:pt>
                <c:pt idx="214">
                  <c:v>0.82987696899999996</c:v>
                </c:pt>
                <c:pt idx="215">
                  <c:v>0.83007881800000005</c:v>
                </c:pt>
                <c:pt idx="216">
                  <c:v>0.830280668</c:v>
                </c:pt>
                <c:pt idx="217">
                  <c:v>0.83048251699999998</c:v>
                </c:pt>
                <c:pt idx="218">
                  <c:v>0.83068436599999995</c:v>
                </c:pt>
                <c:pt idx="219">
                  <c:v>0.83088621500000004</c:v>
                </c:pt>
                <c:pt idx="220">
                  <c:v>0.83108806400000002</c:v>
                </c:pt>
                <c:pt idx="221">
                  <c:v>0.83128991399999996</c:v>
                </c:pt>
                <c:pt idx="222">
                  <c:v>0.83149176300000005</c:v>
                </c:pt>
                <c:pt idx="223">
                  <c:v>0.83169361200000003</c:v>
                </c:pt>
                <c:pt idx="224">
                  <c:v>0.831895461</c:v>
                </c:pt>
                <c:pt idx="225">
                  <c:v>0.83227485999999995</c:v>
                </c:pt>
                <c:pt idx="226">
                  <c:v>0.83271999200000002</c:v>
                </c:pt>
                <c:pt idx="227">
                  <c:v>0.83316512499999995</c:v>
                </c:pt>
                <c:pt idx="228">
                  <c:v>0.83361025799999999</c:v>
                </c:pt>
                <c:pt idx="229">
                  <c:v>0.83405539100000003</c:v>
                </c:pt>
                <c:pt idx="230">
                  <c:v>0.83450052399999997</c:v>
                </c:pt>
                <c:pt idx="231">
                  <c:v>0.83494565600000004</c:v>
                </c:pt>
                <c:pt idx="232">
                  <c:v>0.83539078899999997</c:v>
                </c:pt>
                <c:pt idx="233">
                  <c:v>0.83583592200000001</c:v>
                </c:pt>
                <c:pt idx="234">
                  <c:v>0.83628105500000005</c:v>
                </c:pt>
                <c:pt idx="235">
                  <c:v>0.83672618700000001</c:v>
                </c:pt>
                <c:pt idx="236">
                  <c:v>0.83717132000000005</c:v>
                </c:pt>
                <c:pt idx="237">
                  <c:v>0.83761645299999998</c:v>
                </c:pt>
                <c:pt idx="238">
                  <c:v>0.83801624699999999</c:v>
                </c:pt>
                <c:pt idx="239">
                  <c:v>0.83817945699999996</c:v>
                </c:pt>
                <c:pt idx="240">
                  <c:v>0.83834266700000004</c:v>
                </c:pt>
                <c:pt idx="241">
                  <c:v>0.83850587700000001</c:v>
                </c:pt>
                <c:pt idx="242">
                  <c:v>0.83866908699999998</c:v>
                </c:pt>
                <c:pt idx="243">
                  <c:v>0.83883229800000003</c:v>
                </c:pt>
                <c:pt idx="244">
                  <c:v>0.838995508</c:v>
                </c:pt>
                <c:pt idx="245">
                  <c:v>0.83915871799999997</c:v>
                </c:pt>
                <c:pt idx="246">
                  <c:v>0.83932192800000005</c:v>
                </c:pt>
                <c:pt idx="247">
                  <c:v>0.83948513800000002</c:v>
                </c:pt>
                <c:pt idx="248">
                  <c:v>0.83964834799999999</c:v>
                </c:pt>
                <c:pt idx="249">
                  <c:v>0.83981155799999996</c:v>
                </c:pt>
                <c:pt idx="250">
                  <c:v>0.83997476800000004</c:v>
                </c:pt>
                <c:pt idx="251">
                  <c:v>0.84013797800000001</c:v>
                </c:pt>
                <c:pt idx="252">
                  <c:v>0.84030118799999998</c:v>
                </c:pt>
                <c:pt idx="253">
                  <c:v>0.84020166799999996</c:v>
                </c:pt>
                <c:pt idx="254">
                  <c:v>0.83969901599999996</c:v>
                </c:pt>
                <c:pt idx="255">
                  <c:v>0.839196363</c:v>
                </c:pt>
                <c:pt idx="256">
                  <c:v>0.83869371100000001</c:v>
                </c:pt>
                <c:pt idx="257">
                  <c:v>0.83819105900000002</c:v>
                </c:pt>
                <c:pt idx="258">
                  <c:v>0.83768840600000005</c:v>
                </c:pt>
                <c:pt idx="259">
                  <c:v>0.83718575399999995</c:v>
                </c:pt>
                <c:pt idx="260">
                  <c:v>0.83668310199999996</c:v>
                </c:pt>
                <c:pt idx="261">
                  <c:v>0.83618044899999999</c:v>
                </c:pt>
                <c:pt idx="262">
                  <c:v>0.835677797</c:v>
                </c:pt>
                <c:pt idx="263">
                  <c:v>0.83517514500000001</c:v>
                </c:pt>
                <c:pt idx="264">
                  <c:v>0.83521516399999995</c:v>
                </c:pt>
                <c:pt idx="265">
                  <c:v>0.83624920899999999</c:v>
                </c:pt>
                <c:pt idx="266">
                  <c:v>0.83728325299999995</c:v>
                </c:pt>
                <c:pt idx="267">
                  <c:v>0.83831729700000002</c:v>
                </c:pt>
                <c:pt idx="268">
                  <c:v>0.83935134099999997</c:v>
                </c:pt>
                <c:pt idx="269">
                  <c:v>0.84038538500000004</c:v>
                </c:pt>
                <c:pt idx="270">
                  <c:v>0.841419429</c:v>
                </c:pt>
                <c:pt idx="271">
                  <c:v>0.84245347400000004</c:v>
                </c:pt>
                <c:pt idx="272">
                  <c:v>0.84348751799999999</c:v>
                </c:pt>
                <c:pt idx="273">
                  <c:v>0.84452156199999995</c:v>
                </c:pt>
                <c:pt idx="274">
                  <c:v>0.84555560600000002</c:v>
                </c:pt>
                <c:pt idx="275">
                  <c:v>0.84658964999999997</c:v>
                </c:pt>
                <c:pt idx="276">
                  <c:v>0.84679148000000004</c:v>
                </c:pt>
                <c:pt idx="277">
                  <c:v>0.84691363399999997</c:v>
                </c:pt>
                <c:pt idx="278">
                  <c:v>0.84703578800000001</c:v>
                </c:pt>
                <c:pt idx="279">
                  <c:v>0.84715794099999997</c:v>
                </c:pt>
                <c:pt idx="280">
                  <c:v>0.84728009500000001</c:v>
                </c:pt>
                <c:pt idx="281">
                  <c:v>0.84740224799999997</c:v>
                </c:pt>
                <c:pt idx="282">
                  <c:v>0.84752440200000001</c:v>
                </c:pt>
                <c:pt idx="283">
                  <c:v>0.84764655499999997</c:v>
                </c:pt>
                <c:pt idx="284">
                  <c:v>0.84776870900000001</c:v>
                </c:pt>
                <c:pt idx="285">
                  <c:v>0.84789086300000005</c:v>
                </c:pt>
                <c:pt idx="286">
                  <c:v>0.84801301600000001</c:v>
                </c:pt>
                <c:pt idx="287">
                  <c:v>0.84813517000000005</c:v>
                </c:pt>
                <c:pt idx="288">
                  <c:v>0.84825732300000001</c:v>
                </c:pt>
                <c:pt idx="289">
                  <c:v>0.84841764200000003</c:v>
                </c:pt>
                <c:pt idx="290">
                  <c:v>0.84903173499999995</c:v>
                </c:pt>
                <c:pt idx="291">
                  <c:v>0.84964582700000002</c:v>
                </c:pt>
                <c:pt idx="292">
                  <c:v>0.85025991999999995</c:v>
                </c:pt>
                <c:pt idx="293">
                  <c:v>0.85087401299999998</c:v>
                </c:pt>
                <c:pt idx="294">
                  <c:v>0.85148810600000002</c:v>
                </c:pt>
                <c:pt idx="295">
                  <c:v>0.85210219799999998</c:v>
                </c:pt>
                <c:pt idx="296">
                  <c:v>0.85271629100000002</c:v>
                </c:pt>
                <c:pt idx="297">
                  <c:v>0.85333038400000005</c:v>
                </c:pt>
                <c:pt idx="298">
                  <c:v>0.85394447699999998</c:v>
                </c:pt>
                <c:pt idx="299">
                  <c:v>0.85455856900000005</c:v>
                </c:pt>
                <c:pt idx="300">
                  <c:v>0.85517266199999997</c:v>
                </c:pt>
                <c:pt idx="301">
                  <c:v>0.85578675500000001</c:v>
                </c:pt>
                <c:pt idx="302">
                  <c:v>0.85640084699999997</c:v>
                </c:pt>
                <c:pt idx="303">
                  <c:v>0.85701494</c:v>
                </c:pt>
                <c:pt idx="304">
                  <c:v>0.85762903300000004</c:v>
                </c:pt>
                <c:pt idx="305">
                  <c:v>0.85824312599999997</c:v>
                </c:pt>
                <c:pt idx="306">
                  <c:v>0.85885721800000003</c:v>
                </c:pt>
                <c:pt idx="307">
                  <c:v>0.85920953799999999</c:v>
                </c:pt>
                <c:pt idx="308">
                  <c:v>0.85948964100000003</c:v>
                </c:pt>
                <c:pt idx="309">
                  <c:v>0.85976974399999995</c:v>
                </c:pt>
                <c:pt idx="310">
                  <c:v>0.86004984699999998</c:v>
                </c:pt>
                <c:pt idx="311">
                  <c:v>0.86032995000000001</c:v>
                </c:pt>
                <c:pt idx="312">
                  <c:v>0.86061005300000004</c:v>
                </c:pt>
                <c:pt idx="313">
                  <c:v>0.86089015599999996</c:v>
                </c:pt>
                <c:pt idx="314">
                  <c:v>0.86117025999999997</c:v>
                </c:pt>
                <c:pt idx="315">
                  <c:v>0.861450363</c:v>
                </c:pt>
                <c:pt idx="316">
                  <c:v>0.86173046600000003</c:v>
                </c:pt>
                <c:pt idx="317">
                  <c:v>0.86201056899999995</c:v>
                </c:pt>
                <c:pt idx="318">
                  <c:v>0.85231236600000004</c:v>
                </c:pt>
                <c:pt idx="319">
                  <c:v>0.84752403099999996</c:v>
                </c:pt>
                <c:pt idx="320">
                  <c:v>0.85217291399999995</c:v>
                </c:pt>
                <c:pt idx="321">
                  <c:v>0.85682179700000005</c:v>
                </c:pt>
                <c:pt idx="322">
                  <c:v>0.86147067899999996</c:v>
                </c:pt>
                <c:pt idx="323">
                  <c:v>0.86511841199999995</c:v>
                </c:pt>
                <c:pt idx="324">
                  <c:v>0.86629285499999997</c:v>
                </c:pt>
                <c:pt idx="325">
                  <c:v>0.867467298</c:v>
                </c:pt>
                <c:pt idx="326">
                  <c:v>0.86864174199999999</c:v>
                </c:pt>
                <c:pt idx="327">
                  <c:v>0.86981618500000002</c:v>
                </c:pt>
                <c:pt idx="328">
                  <c:v>0.87099062800000004</c:v>
                </c:pt>
                <c:pt idx="329">
                  <c:v>0.87216507099999996</c:v>
                </c:pt>
                <c:pt idx="330">
                  <c:v>0.87333951399999998</c:v>
                </c:pt>
                <c:pt idx="331">
                  <c:v>0.87451395700000001</c:v>
                </c:pt>
                <c:pt idx="332">
                  <c:v>0.87568840000000003</c:v>
                </c:pt>
                <c:pt idx="333">
                  <c:v>0.87686284299999995</c:v>
                </c:pt>
                <c:pt idx="334">
                  <c:v>0.87803728599999997</c:v>
                </c:pt>
                <c:pt idx="335">
                  <c:v>0.87843193900000005</c:v>
                </c:pt>
                <c:pt idx="336">
                  <c:v>0.87881121299999998</c:v>
                </c:pt>
                <c:pt idx="337">
                  <c:v>0.87919048700000002</c:v>
                </c:pt>
                <c:pt idx="338">
                  <c:v>0.87956976099999995</c:v>
                </c:pt>
                <c:pt idx="339">
                  <c:v>0.87994903499999999</c:v>
                </c:pt>
                <c:pt idx="340">
                  <c:v>0.88032830900000003</c:v>
                </c:pt>
                <c:pt idx="341">
                  <c:v>0.88070758299999996</c:v>
                </c:pt>
                <c:pt idx="342">
                  <c:v>0.881086857</c:v>
                </c:pt>
                <c:pt idx="343">
                  <c:v>0.88146613100000004</c:v>
                </c:pt>
                <c:pt idx="344">
                  <c:v>0.88184540499999997</c:v>
                </c:pt>
                <c:pt idx="345">
                  <c:v>0.88222467900000001</c:v>
                </c:pt>
                <c:pt idx="346">
                  <c:v>0.88260395300000005</c:v>
                </c:pt>
                <c:pt idx="347">
                  <c:v>0.88298322699999998</c:v>
                </c:pt>
                <c:pt idx="348">
                  <c:v>0.88336250100000002</c:v>
                </c:pt>
                <c:pt idx="349">
                  <c:v>0.88380837599999995</c:v>
                </c:pt>
                <c:pt idx="350">
                  <c:v>0.88437934100000004</c:v>
                </c:pt>
                <c:pt idx="351">
                  <c:v>0.88495030600000002</c:v>
                </c:pt>
                <c:pt idx="352">
                  <c:v>0.885521271</c:v>
                </c:pt>
                <c:pt idx="353">
                  <c:v>0.88609223599999998</c:v>
                </c:pt>
                <c:pt idx="354">
                  <c:v>0.88666320099999996</c:v>
                </c:pt>
                <c:pt idx="355">
                  <c:v>0.88723416600000005</c:v>
                </c:pt>
                <c:pt idx="356">
                  <c:v>0.88780513100000003</c:v>
                </c:pt>
                <c:pt idx="357">
                  <c:v>0.888376096</c:v>
                </c:pt>
                <c:pt idx="358">
                  <c:v>0.88894706099999998</c:v>
                </c:pt>
                <c:pt idx="359">
                  <c:v>0.88951802700000004</c:v>
                </c:pt>
                <c:pt idx="360">
                  <c:v>0.89008899200000002</c:v>
                </c:pt>
                <c:pt idx="361">
                  <c:v>0.89055916999999996</c:v>
                </c:pt>
                <c:pt idx="362">
                  <c:v>0.89093167100000004</c:v>
                </c:pt>
                <c:pt idx="363">
                  <c:v>0.89130417200000001</c:v>
                </c:pt>
                <c:pt idx="364">
                  <c:v>0.89167667299999998</c:v>
                </c:pt>
                <c:pt idx="365">
                  <c:v>0.89204917500000003</c:v>
                </c:pt>
                <c:pt idx="366">
                  <c:v>0.892421676</c:v>
                </c:pt>
                <c:pt idx="367">
                  <c:v>0.89279417699999997</c:v>
                </c:pt>
                <c:pt idx="368">
                  <c:v>0.89316667800000005</c:v>
                </c:pt>
                <c:pt idx="369">
                  <c:v>0.89353917999999999</c:v>
                </c:pt>
                <c:pt idx="370">
                  <c:v>0.89391168099999996</c:v>
                </c:pt>
                <c:pt idx="371">
                  <c:v>0.89428418200000004</c:v>
                </c:pt>
                <c:pt idx="372">
                  <c:v>0.89465668399999998</c:v>
                </c:pt>
                <c:pt idx="373">
                  <c:v>0.89502918499999995</c:v>
                </c:pt>
                <c:pt idx="374">
                  <c:v>0.89540168600000003</c:v>
                </c:pt>
                <c:pt idx="375">
                  <c:v>0.895774187</c:v>
                </c:pt>
                <c:pt idx="376">
                  <c:v>0.85802531299999996</c:v>
                </c:pt>
                <c:pt idx="377">
                  <c:v>0.79575567400000002</c:v>
                </c:pt>
                <c:pt idx="378">
                  <c:v>0.74111562600000003</c:v>
                </c:pt>
                <c:pt idx="379">
                  <c:v>0.77303614700000001</c:v>
                </c:pt>
                <c:pt idx="380">
                  <c:v>0.80495666700000001</c:v>
                </c:pt>
                <c:pt idx="381">
                  <c:v>0.83497498299999995</c:v>
                </c:pt>
                <c:pt idx="382">
                  <c:v>0.85457216899999999</c:v>
                </c:pt>
                <c:pt idx="383">
                  <c:v>0.87416935500000004</c:v>
                </c:pt>
                <c:pt idx="384">
                  <c:v>0.88567077100000002</c:v>
                </c:pt>
                <c:pt idx="385">
                  <c:v>0.88887218899999998</c:v>
                </c:pt>
                <c:pt idx="386">
                  <c:v>0.89207360800000002</c:v>
                </c:pt>
                <c:pt idx="387">
                  <c:v>0.89527502599999997</c:v>
                </c:pt>
                <c:pt idx="388">
                  <c:v>0.89847644500000001</c:v>
                </c:pt>
                <c:pt idx="389">
                  <c:v>0.89887330099999996</c:v>
                </c:pt>
                <c:pt idx="390">
                  <c:v>0.89918573199999996</c:v>
                </c:pt>
                <c:pt idx="391">
                  <c:v>0.89949816400000004</c:v>
                </c:pt>
                <c:pt idx="392">
                  <c:v>0.89981059500000005</c:v>
                </c:pt>
                <c:pt idx="393">
                  <c:v>0.90012302600000005</c:v>
                </c:pt>
                <c:pt idx="394">
                  <c:v>0.90043545700000005</c:v>
                </c:pt>
                <c:pt idx="395">
                  <c:v>0.90074788900000002</c:v>
                </c:pt>
                <c:pt idx="396">
                  <c:v>0.90106032000000003</c:v>
                </c:pt>
                <c:pt idx="397">
                  <c:v>0.90137275100000003</c:v>
                </c:pt>
                <c:pt idx="398">
                  <c:v>0.90168518200000003</c:v>
                </c:pt>
                <c:pt idx="399">
                  <c:v>0.901997614</c:v>
                </c:pt>
                <c:pt idx="400">
                  <c:v>0.90231004500000001</c:v>
                </c:pt>
                <c:pt idx="401">
                  <c:v>0.90262247600000001</c:v>
                </c:pt>
                <c:pt idx="402">
                  <c:v>0.90293490700000001</c:v>
                </c:pt>
                <c:pt idx="403">
                  <c:v>0.90324733899999998</c:v>
                </c:pt>
                <c:pt idx="404">
                  <c:v>0.90355976999999998</c:v>
                </c:pt>
                <c:pt idx="405">
                  <c:v>0.90387220099999999</c:v>
                </c:pt>
                <c:pt idx="406">
                  <c:v>0.89659051899999997</c:v>
                </c:pt>
                <c:pt idx="407">
                  <c:v>0.88885007299999996</c:v>
                </c:pt>
                <c:pt idx="408">
                  <c:v>0.88110962699999995</c:v>
                </c:pt>
                <c:pt idx="409">
                  <c:v>0.87336917999999997</c:v>
                </c:pt>
                <c:pt idx="410">
                  <c:v>0.87326362199999996</c:v>
                </c:pt>
                <c:pt idx="411">
                  <c:v>0.88369992399999997</c:v>
                </c:pt>
                <c:pt idx="412">
                  <c:v>0.89413622500000001</c:v>
                </c:pt>
                <c:pt idx="413">
                  <c:v>0.90008210099999997</c:v>
                </c:pt>
                <c:pt idx="414">
                  <c:v>0.89076585500000005</c:v>
                </c:pt>
                <c:pt idx="415">
                  <c:v>0.88406322900000001</c:v>
                </c:pt>
                <c:pt idx="416">
                  <c:v>0.88601768599999997</c:v>
                </c:pt>
                <c:pt idx="417">
                  <c:v>0.88797214300000005</c:v>
                </c:pt>
                <c:pt idx="418">
                  <c:v>0.88992660000000001</c:v>
                </c:pt>
                <c:pt idx="419">
                  <c:v>0.89188105699999998</c:v>
                </c:pt>
                <c:pt idx="420">
                  <c:v>0.89383551400000005</c:v>
                </c:pt>
                <c:pt idx="421">
                  <c:v>0.89578997100000002</c:v>
                </c:pt>
                <c:pt idx="422">
                  <c:v>0.89763808499999997</c:v>
                </c:pt>
                <c:pt idx="423">
                  <c:v>0.89925427099999999</c:v>
                </c:pt>
                <c:pt idx="424">
                  <c:v>0.90087045700000001</c:v>
                </c:pt>
                <c:pt idx="425">
                  <c:v>0.90248664300000003</c:v>
                </c:pt>
                <c:pt idx="426">
                  <c:v>0.90410282799999997</c:v>
                </c:pt>
                <c:pt idx="427">
                  <c:v>0.90571901399999999</c:v>
                </c:pt>
                <c:pt idx="428">
                  <c:v>0.90627486599999996</c:v>
                </c:pt>
                <c:pt idx="429">
                  <c:v>0.90245419699999996</c:v>
                </c:pt>
                <c:pt idx="430">
                  <c:v>0.89863352699999999</c:v>
                </c:pt>
                <c:pt idx="431">
                  <c:v>0.89481285799999999</c:v>
                </c:pt>
                <c:pt idx="432">
                  <c:v>0.89099218800000002</c:v>
                </c:pt>
                <c:pt idx="433">
                  <c:v>0.88717151900000002</c:v>
                </c:pt>
                <c:pt idx="434">
                  <c:v>0.88335084900000005</c:v>
                </c:pt>
                <c:pt idx="435">
                  <c:v>0.87953017899999997</c:v>
                </c:pt>
                <c:pt idx="436">
                  <c:v>0.87570950999999997</c:v>
                </c:pt>
                <c:pt idx="437">
                  <c:v>0.87188884</c:v>
                </c:pt>
                <c:pt idx="438">
                  <c:v>0.868068171</c:v>
                </c:pt>
                <c:pt idx="439">
                  <c:v>0.86424750100000003</c:v>
                </c:pt>
                <c:pt idx="440">
                  <c:v>0.86042683200000003</c:v>
                </c:pt>
                <c:pt idx="441">
                  <c:v>0.85660616199999995</c:v>
                </c:pt>
                <c:pt idx="442">
                  <c:v>0.85278549299999995</c:v>
                </c:pt>
                <c:pt idx="443">
                  <c:v>0.84896482299999998</c:v>
                </c:pt>
                <c:pt idx="444">
                  <c:v>0.84514415399999998</c:v>
                </c:pt>
                <c:pt idx="445">
                  <c:v>0.84132348400000001</c:v>
                </c:pt>
                <c:pt idx="446">
                  <c:v>0.83750281400000004</c:v>
                </c:pt>
                <c:pt idx="447">
                  <c:v>0.83368214500000004</c:v>
                </c:pt>
                <c:pt idx="448">
                  <c:v>0.82986147499999996</c:v>
                </c:pt>
                <c:pt idx="449">
                  <c:v>0.82604080599999996</c:v>
                </c:pt>
                <c:pt idx="450">
                  <c:v>0.63627973599999998</c:v>
                </c:pt>
                <c:pt idx="451">
                  <c:v>0.39325050700000003</c:v>
                </c:pt>
                <c:pt idx="452">
                  <c:v>0.41377942499999998</c:v>
                </c:pt>
                <c:pt idx="453">
                  <c:v>0.50783452500000004</c:v>
                </c:pt>
                <c:pt idx="454">
                  <c:v>0.60188962499999998</c:v>
                </c:pt>
                <c:pt idx="455">
                  <c:v>0.68321095700000001</c:v>
                </c:pt>
                <c:pt idx="456">
                  <c:v>0.75565310399999996</c:v>
                </c:pt>
                <c:pt idx="457">
                  <c:v>0.82809525100000003</c:v>
                </c:pt>
                <c:pt idx="458">
                  <c:v>0.89195046499999997</c:v>
                </c:pt>
                <c:pt idx="459">
                  <c:v>0.89854846600000005</c:v>
                </c:pt>
                <c:pt idx="460">
                  <c:v>0.90514646700000001</c:v>
                </c:pt>
                <c:pt idx="461">
                  <c:v>0.91056452200000004</c:v>
                </c:pt>
                <c:pt idx="462">
                  <c:v>0.91137191900000003</c:v>
                </c:pt>
                <c:pt idx="463">
                  <c:v>0.91217931600000002</c:v>
                </c:pt>
                <c:pt idx="464">
                  <c:v>0.91298671300000001</c:v>
                </c:pt>
                <c:pt idx="465">
                  <c:v>0.91379410900000002</c:v>
                </c:pt>
                <c:pt idx="466">
                  <c:v>0.91460150600000001</c:v>
                </c:pt>
                <c:pt idx="467">
                  <c:v>0.915408903</c:v>
                </c:pt>
                <c:pt idx="468">
                  <c:v>0.91620124599999997</c:v>
                </c:pt>
                <c:pt idx="469">
                  <c:v>0.91626298299999998</c:v>
                </c:pt>
                <c:pt idx="470">
                  <c:v>0.91632471900000001</c:v>
                </c:pt>
                <c:pt idx="471">
                  <c:v>0.91638645600000002</c:v>
                </c:pt>
                <c:pt idx="472">
                  <c:v>0.91644819200000005</c:v>
                </c:pt>
                <c:pt idx="473">
                  <c:v>0.91650992899999995</c:v>
                </c:pt>
                <c:pt idx="474">
                  <c:v>0.91657166599999995</c:v>
                </c:pt>
                <c:pt idx="475">
                  <c:v>0.91663340199999999</c:v>
                </c:pt>
                <c:pt idx="476">
                  <c:v>0.91669513899999999</c:v>
                </c:pt>
                <c:pt idx="477">
                  <c:v>0.91675687500000003</c:v>
                </c:pt>
                <c:pt idx="478">
                  <c:v>0.91681861200000003</c:v>
                </c:pt>
                <c:pt idx="479">
                  <c:v>0.91688034799999996</c:v>
                </c:pt>
                <c:pt idx="480">
                  <c:v>0.91694208499999996</c:v>
                </c:pt>
                <c:pt idx="481">
                  <c:v>0.917003821</c:v>
                </c:pt>
                <c:pt idx="482">
                  <c:v>0.917065558</c:v>
                </c:pt>
                <c:pt idx="483">
                  <c:v>0.91712729400000004</c:v>
                </c:pt>
                <c:pt idx="484">
                  <c:v>0.91718903100000004</c:v>
                </c:pt>
                <c:pt idx="485">
                  <c:v>0.91725076699999997</c:v>
                </c:pt>
                <c:pt idx="486">
                  <c:v>0.91731250399999997</c:v>
                </c:pt>
                <c:pt idx="487">
                  <c:v>0.91737424099999998</c:v>
                </c:pt>
                <c:pt idx="488">
                  <c:v>0.91743597700000001</c:v>
                </c:pt>
                <c:pt idx="489">
                  <c:v>0.91749771400000002</c:v>
                </c:pt>
                <c:pt idx="490">
                  <c:v>0.91755945000000005</c:v>
                </c:pt>
                <c:pt idx="491">
                  <c:v>0.91762118699999995</c:v>
                </c:pt>
                <c:pt idx="492">
                  <c:v>0.91768292299999998</c:v>
                </c:pt>
                <c:pt idx="493">
                  <c:v>0.91774465999999999</c:v>
                </c:pt>
                <c:pt idx="494">
                  <c:v>0.91780639600000002</c:v>
                </c:pt>
                <c:pt idx="495">
                  <c:v>0.91786813300000003</c:v>
                </c:pt>
                <c:pt idx="496">
                  <c:v>0.91792986899999995</c:v>
                </c:pt>
                <c:pt idx="497">
                  <c:v>0.91799160599999996</c:v>
                </c:pt>
                <c:pt idx="498">
                  <c:v>0.91805334199999999</c:v>
                </c:pt>
                <c:pt idx="499">
                  <c:v>0.918115079</c:v>
                </c:pt>
                <c:pt idx="500">
                  <c:v>0.91503999000000003</c:v>
                </c:pt>
                <c:pt idx="501">
                  <c:v>0.91096513099999998</c:v>
                </c:pt>
                <c:pt idx="502">
                  <c:v>0.90689027200000005</c:v>
                </c:pt>
                <c:pt idx="503">
                  <c:v>0.90281541300000001</c:v>
                </c:pt>
                <c:pt idx="504">
                  <c:v>0.89874055399999997</c:v>
                </c:pt>
                <c:pt idx="505">
                  <c:v>0.89466569600000001</c:v>
                </c:pt>
                <c:pt idx="506">
                  <c:v>0.89059083699999997</c:v>
                </c:pt>
                <c:pt idx="507">
                  <c:v>0.89255912699999995</c:v>
                </c:pt>
                <c:pt idx="508">
                  <c:v>0.89702268500000004</c:v>
                </c:pt>
                <c:pt idx="509">
                  <c:v>0.90148624200000005</c:v>
                </c:pt>
                <c:pt idx="510">
                  <c:v>0.90594980000000003</c:v>
                </c:pt>
                <c:pt idx="511">
                  <c:v>0.91041335700000003</c:v>
                </c:pt>
                <c:pt idx="512">
                  <c:v>0.89112407299999996</c:v>
                </c:pt>
                <c:pt idx="513">
                  <c:v>0.86535530800000005</c:v>
                </c:pt>
                <c:pt idx="514">
                  <c:v>0.87428882799999996</c:v>
                </c:pt>
                <c:pt idx="515">
                  <c:v>0.89243377599999996</c:v>
                </c:pt>
                <c:pt idx="516">
                  <c:v>0.91057872500000003</c:v>
                </c:pt>
                <c:pt idx="517">
                  <c:v>0.90550664800000003</c:v>
                </c:pt>
                <c:pt idx="518">
                  <c:v>0.90035590300000001</c:v>
                </c:pt>
                <c:pt idx="519">
                  <c:v>0.89520515700000003</c:v>
                </c:pt>
                <c:pt idx="520">
                  <c:v>0.897335616</c:v>
                </c:pt>
                <c:pt idx="521">
                  <c:v>0.90303790699999997</c:v>
                </c:pt>
                <c:pt idx="522">
                  <c:v>0.90874019800000005</c:v>
                </c:pt>
                <c:pt idx="523">
                  <c:v>0.91103170099999997</c:v>
                </c:pt>
                <c:pt idx="524">
                  <c:v>0.91284606499999998</c:v>
                </c:pt>
                <c:pt idx="525">
                  <c:v>0.91466042999999997</c:v>
                </c:pt>
                <c:pt idx="526">
                  <c:v>0.91647479499999995</c:v>
                </c:pt>
                <c:pt idx="527">
                  <c:v>0.91828916000000005</c:v>
                </c:pt>
                <c:pt idx="528">
                  <c:v>0.92006303</c:v>
                </c:pt>
                <c:pt idx="529">
                  <c:v>0.92018934900000005</c:v>
                </c:pt>
                <c:pt idx="530">
                  <c:v>0.92031566799999998</c:v>
                </c:pt>
                <c:pt idx="531">
                  <c:v>0.92044198700000002</c:v>
                </c:pt>
                <c:pt idx="532">
                  <c:v>0.92056830599999995</c:v>
                </c:pt>
                <c:pt idx="533">
                  <c:v>0.92069462499999999</c:v>
                </c:pt>
                <c:pt idx="534">
                  <c:v>0.92082094400000003</c:v>
                </c:pt>
                <c:pt idx="535">
                  <c:v>0.92094726299999996</c:v>
                </c:pt>
                <c:pt idx="536">
                  <c:v>0.921073582</c:v>
                </c:pt>
                <c:pt idx="537">
                  <c:v>0.92119990100000004</c:v>
                </c:pt>
                <c:pt idx="538">
                  <c:v>0.92132621999999997</c:v>
                </c:pt>
                <c:pt idx="539">
                  <c:v>0.92145253900000001</c:v>
                </c:pt>
                <c:pt idx="540">
                  <c:v>0.92157885799999995</c:v>
                </c:pt>
                <c:pt idx="541">
                  <c:v>0.92170517699999999</c:v>
                </c:pt>
                <c:pt idx="542">
                  <c:v>0.92183149600000003</c:v>
                </c:pt>
                <c:pt idx="543">
                  <c:v>0.92195781499999996</c:v>
                </c:pt>
                <c:pt idx="544">
                  <c:v>0.922084134</c:v>
                </c:pt>
                <c:pt idx="545">
                  <c:v>0.92221045300000004</c:v>
                </c:pt>
                <c:pt idx="546">
                  <c:v>0.92233677199999997</c:v>
                </c:pt>
                <c:pt idx="547">
                  <c:v>0.92246309100000001</c:v>
                </c:pt>
                <c:pt idx="548">
                  <c:v>0.92258941000000005</c:v>
                </c:pt>
                <c:pt idx="549">
                  <c:v>0.92271572899999998</c:v>
                </c:pt>
                <c:pt idx="550">
                  <c:v>0.92284204800000003</c:v>
                </c:pt>
                <c:pt idx="551">
                  <c:v>0.92296836699999996</c:v>
                </c:pt>
                <c:pt idx="552">
                  <c:v>0.923094686</c:v>
                </c:pt>
                <c:pt idx="553">
                  <c:v>0.92322100500000004</c:v>
                </c:pt>
                <c:pt idx="554">
                  <c:v>0.92334732399999997</c:v>
                </c:pt>
                <c:pt idx="555">
                  <c:v>0.92347364300000001</c:v>
                </c:pt>
                <c:pt idx="556">
                  <c:v>0.92359996200000005</c:v>
                </c:pt>
                <c:pt idx="557">
                  <c:v>0.92372628099999998</c:v>
                </c:pt>
                <c:pt idx="558">
                  <c:v>0.92385260000000002</c:v>
                </c:pt>
                <c:pt idx="559">
                  <c:v>0.92397891899999995</c:v>
                </c:pt>
                <c:pt idx="560">
                  <c:v>0.924105238</c:v>
                </c:pt>
                <c:pt idx="561">
                  <c:v>0.92423155700000004</c:v>
                </c:pt>
                <c:pt idx="562">
                  <c:v>0.92435787599999997</c:v>
                </c:pt>
                <c:pt idx="563">
                  <c:v>0.92448419500000001</c:v>
                </c:pt>
                <c:pt idx="564">
                  <c:v>0.92461051400000005</c:v>
                </c:pt>
                <c:pt idx="565">
                  <c:v>0.92473683299999998</c:v>
                </c:pt>
                <c:pt idx="566">
                  <c:v>0.92486315200000002</c:v>
                </c:pt>
                <c:pt idx="567">
                  <c:v>0.92498947099999995</c:v>
                </c:pt>
                <c:pt idx="568">
                  <c:v>0.92511578999999999</c:v>
                </c:pt>
                <c:pt idx="569">
                  <c:v>0.92524210900000003</c:v>
                </c:pt>
                <c:pt idx="570">
                  <c:v>0.92536842799999997</c:v>
                </c:pt>
                <c:pt idx="571">
                  <c:v>0.92549474700000001</c:v>
                </c:pt>
                <c:pt idx="572">
                  <c:v>0.92562106600000005</c:v>
                </c:pt>
                <c:pt idx="573">
                  <c:v>0.92574738499999998</c:v>
                </c:pt>
                <c:pt idx="574">
                  <c:v>0.92587370400000002</c:v>
                </c:pt>
                <c:pt idx="575">
                  <c:v>0.92600002299999995</c:v>
                </c:pt>
                <c:pt idx="576">
                  <c:v>0.92612634199999999</c:v>
                </c:pt>
                <c:pt idx="577">
                  <c:v>0.92625266100000003</c:v>
                </c:pt>
                <c:pt idx="578">
                  <c:v>0.92637897999999996</c:v>
                </c:pt>
                <c:pt idx="579">
                  <c:v>0.926505299</c:v>
                </c:pt>
                <c:pt idx="580">
                  <c:v>0.92505640700000002</c:v>
                </c:pt>
                <c:pt idx="581">
                  <c:v>0.92132790399999998</c:v>
                </c:pt>
                <c:pt idx="582">
                  <c:v>0.91759940200000001</c:v>
                </c:pt>
                <c:pt idx="583">
                  <c:v>0.91387089899999996</c:v>
                </c:pt>
                <c:pt idx="584">
                  <c:v>0.91014239600000002</c:v>
                </c:pt>
                <c:pt idx="585">
                  <c:v>0.90641389400000005</c:v>
                </c:pt>
                <c:pt idx="586">
                  <c:v>0.902685391</c:v>
                </c:pt>
                <c:pt idx="587">
                  <c:v>0.89797874300000002</c:v>
                </c:pt>
                <c:pt idx="588">
                  <c:v>0.88362099999999999</c:v>
                </c:pt>
                <c:pt idx="589">
                  <c:v>0.86926325599999998</c:v>
                </c:pt>
                <c:pt idx="590">
                  <c:v>0.85579159800000004</c:v>
                </c:pt>
                <c:pt idx="591">
                  <c:v>0.86882358999999998</c:v>
                </c:pt>
                <c:pt idx="592">
                  <c:v>0.88185558100000005</c:v>
                </c:pt>
                <c:pt idx="593">
                  <c:v>0.89497209099999997</c:v>
                </c:pt>
                <c:pt idx="594">
                  <c:v>0.90880363600000003</c:v>
                </c:pt>
                <c:pt idx="595">
                  <c:v>0.92263518</c:v>
                </c:pt>
                <c:pt idx="596">
                  <c:v>0.90758452300000003</c:v>
                </c:pt>
                <c:pt idx="597">
                  <c:v>0.89186116800000004</c:v>
                </c:pt>
                <c:pt idx="598">
                  <c:v>0.88697660899999997</c:v>
                </c:pt>
                <c:pt idx="599">
                  <c:v>0.88985386</c:v>
                </c:pt>
                <c:pt idx="600">
                  <c:v>0.89273111100000002</c:v>
                </c:pt>
                <c:pt idx="601">
                  <c:v>0.89560836200000005</c:v>
                </c:pt>
                <c:pt idx="602">
                  <c:v>0.89361465100000004</c:v>
                </c:pt>
                <c:pt idx="603">
                  <c:v>0.88977206499999995</c:v>
                </c:pt>
                <c:pt idx="604">
                  <c:v>0.88592947799999999</c:v>
                </c:pt>
                <c:pt idx="605">
                  <c:v>0.88208689100000004</c:v>
                </c:pt>
                <c:pt idx="606">
                  <c:v>0.88069891300000003</c:v>
                </c:pt>
                <c:pt idx="607">
                  <c:v>0.889015797</c:v>
                </c:pt>
                <c:pt idx="608">
                  <c:v>0.89733268200000005</c:v>
                </c:pt>
                <c:pt idx="609">
                  <c:v>0.90564956600000002</c:v>
                </c:pt>
                <c:pt idx="610">
                  <c:v>0.91396644999999999</c:v>
                </c:pt>
                <c:pt idx="611">
                  <c:v>0.918644338</c:v>
                </c:pt>
                <c:pt idx="612">
                  <c:v>0.91814614299999997</c:v>
                </c:pt>
                <c:pt idx="613">
                  <c:v>0.91764794800000005</c:v>
                </c:pt>
                <c:pt idx="614">
                  <c:v>0.91714975300000001</c:v>
                </c:pt>
                <c:pt idx="615">
                  <c:v>0.91665155799999998</c:v>
                </c:pt>
                <c:pt idx="616">
                  <c:v>0.91615336300000005</c:v>
                </c:pt>
                <c:pt idx="617">
                  <c:v>0.91565516800000002</c:v>
                </c:pt>
                <c:pt idx="618">
                  <c:v>0.901038801</c:v>
                </c:pt>
                <c:pt idx="619">
                  <c:v>0.87807096200000001</c:v>
                </c:pt>
                <c:pt idx="620">
                  <c:v>0.85510312300000002</c:v>
                </c:pt>
                <c:pt idx="621">
                  <c:v>0.83213528299999995</c:v>
                </c:pt>
                <c:pt idx="622">
                  <c:v>0.80916744399999996</c:v>
                </c:pt>
                <c:pt idx="623">
                  <c:v>0.78619960499999997</c:v>
                </c:pt>
                <c:pt idx="624">
                  <c:v>0.76323176599999998</c:v>
                </c:pt>
                <c:pt idx="625">
                  <c:v>0.74026392600000002</c:v>
                </c:pt>
                <c:pt idx="626">
                  <c:v>0.71729608700000003</c:v>
                </c:pt>
                <c:pt idx="627">
                  <c:v>0.69432824800000004</c:v>
                </c:pt>
                <c:pt idx="628">
                  <c:v>0.72383165800000004</c:v>
                </c:pt>
                <c:pt idx="629">
                  <c:v>0.80214050599999998</c:v>
                </c:pt>
                <c:pt idx="630">
                  <c:v>0.88044935499999999</c:v>
                </c:pt>
                <c:pt idx="631">
                  <c:v>0.84660697100000004</c:v>
                </c:pt>
                <c:pt idx="632">
                  <c:v>0.811693734</c:v>
                </c:pt>
                <c:pt idx="633">
                  <c:v>0.77678049599999999</c:v>
                </c:pt>
                <c:pt idx="634">
                  <c:v>0.74903842499999995</c:v>
                </c:pt>
                <c:pt idx="635">
                  <c:v>0.76816848100000001</c:v>
                </c:pt>
                <c:pt idx="636">
                  <c:v>0.78729853699999996</c:v>
                </c:pt>
                <c:pt idx="637">
                  <c:v>0.80642859300000003</c:v>
                </c:pt>
                <c:pt idx="638">
                  <c:v>0.82555864899999998</c:v>
                </c:pt>
                <c:pt idx="639">
                  <c:v>0.85321720099999998</c:v>
                </c:pt>
                <c:pt idx="640">
                  <c:v>0.87734945099999995</c:v>
                </c:pt>
                <c:pt idx="641">
                  <c:v>0.82631274300000002</c:v>
                </c:pt>
                <c:pt idx="642">
                  <c:v>0.77684423899999999</c:v>
                </c:pt>
                <c:pt idx="643">
                  <c:v>0.81337755300000003</c:v>
                </c:pt>
                <c:pt idx="644">
                  <c:v>0.84883902099999997</c:v>
                </c:pt>
                <c:pt idx="645">
                  <c:v>0.83766901800000004</c:v>
                </c:pt>
                <c:pt idx="646">
                  <c:v>0.826499015</c:v>
                </c:pt>
                <c:pt idx="647">
                  <c:v>0.81532901199999996</c:v>
                </c:pt>
                <c:pt idx="648">
                  <c:v>0.80415900799999995</c:v>
                </c:pt>
                <c:pt idx="649">
                  <c:v>0.85190075899999995</c:v>
                </c:pt>
                <c:pt idx="650">
                  <c:v>0.85589294000000005</c:v>
                </c:pt>
                <c:pt idx="651">
                  <c:v>0.859885122</c:v>
                </c:pt>
                <c:pt idx="652">
                  <c:v>0.86387730299999999</c:v>
                </c:pt>
                <c:pt idx="653">
                  <c:v>0.86786948399999997</c:v>
                </c:pt>
                <c:pt idx="654">
                  <c:v>0.87186166499999995</c:v>
                </c:pt>
                <c:pt idx="655">
                  <c:v>0.87585384700000002</c:v>
                </c:pt>
                <c:pt idx="656">
                  <c:v>0.879846028</c:v>
                </c:pt>
                <c:pt idx="657">
                  <c:v>0.88383820899999999</c:v>
                </c:pt>
                <c:pt idx="658">
                  <c:v>0.90154025100000001</c:v>
                </c:pt>
                <c:pt idx="659">
                  <c:v>0.91625414800000005</c:v>
                </c:pt>
                <c:pt idx="660">
                  <c:v>0.91312200499999996</c:v>
                </c:pt>
                <c:pt idx="661">
                  <c:v>0.90998986199999998</c:v>
                </c:pt>
                <c:pt idx="662">
                  <c:v>0.90685771999999998</c:v>
                </c:pt>
                <c:pt idx="663">
                  <c:v>0.903725577</c:v>
                </c:pt>
                <c:pt idx="664">
                  <c:v>0.90059343400000003</c:v>
                </c:pt>
                <c:pt idx="665">
                  <c:v>0.89746129200000002</c:v>
                </c:pt>
                <c:pt idx="666">
                  <c:v>0.89906106100000005</c:v>
                </c:pt>
                <c:pt idx="667">
                  <c:v>0.90234258300000003</c:v>
                </c:pt>
                <c:pt idx="668">
                  <c:v>0.90562410500000001</c:v>
                </c:pt>
                <c:pt idx="669">
                  <c:v>0.90953746700000004</c:v>
                </c:pt>
                <c:pt idx="670">
                  <c:v>0.91508344799999997</c:v>
                </c:pt>
                <c:pt idx="671">
                  <c:v>0.92062942800000003</c:v>
                </c:pt>
                <c:pt idx="672">
                  <c:v>0.92287490699999997</c:v>
                </c:pt>
                <c:pt idx="673">
                  <c:v>0.92468939000000006</c:v>
                </c:pt>
                <c:pt idx="674">
                  <c:v>0.92650387300000003</c:v>
                </c:pt>
                <c:pt idx="675">
                  <c:v>0.92827910899999999</c:v>
                </c:pt>
                <c:pt idx="676">
                  <c:v>0.92862092699999998</c:v>
                </c:pt>
                <c:pt idx="677">
                  <c:v>0.92896274400000001</c:v>
                </c:pt>
                <c:pt idx="678">
                  <c:v>0.92930456100000003</c:v>
                </c:pt>
                <c:pt idx="679">
                  <c:v>0.92964637800000005</c:v>
                </c:pt>
                <c:pt idx="680">
                  <c:v>0.92998819600000004</c:v>
                </c:pt>
                <c:pt idx="681">
                  <c:v>0.93033001299999996</c:v>
                </c:pt>
                <c:pt idx="682">
                  <c:v>0.93067182999999998</c:v>
                </c:pt>
                <c:pt idx="683">
                  <c:v>0.930901435</c:v>
                </c:pt>
                <c:pt idx="684">
                  <c:v>0.93112829100000005</c:v>
                </c:pt>
                <c:pt idx="685">
                  <c:v>0.93135514799999997</c:v>
                </c:pt>
                <c:pt idx="686">
                  <c:v>0.93158200400000002</c:v>
                </c:pt>
                <c:pt idx="687">
                  <c:v>0.93180886100000004</c:v>
                </c:pt>
                <c:pt idx="688">
                  <c:v>0.93203571799999996</c:v>
                </c:pt>
                <c:pt idx="689">
                  <c:v>0.93226257400000001</c:v>
                </c:pt>
                <c:pt idx="690">
                  <c:v>0.93248943100000004</c:v>
                </c:pt>
                <c:pt idx="691">
                  <c:v>0.93271628799999995</c:v>
                </c:pt>
                <c:pt idx="692">
                  <c:v>0.932943144</c:v>
                </c:pt>
                <c:pt idx="693">
                  <c:v>0.93317000100000003</c:v>
                </c:pt>
                <c:pt idx="694">
                  <c:v>0.93339685699999997</c:v>
                </c:pt>
                <c:pt idx="695">
                  <c:v>0.93362371399999999</c:v>
                </c:pt>
                <c:pt idx="696">
                  <c:v>0.93385057100000002</c:v>
                </c:pt>
                <c:pt idx="697">
                  <c:v>0.93407742699999996</c:v>
                </c:pt>
                <c:pt idx="698">
                  <c:v>0.93430428399999998</c:v>
                </c:pt>
                <c:pt idx="699">
                  <c:v>0.93453114100000001</c:v>
                </c:pt>
                <c:pt idx="700">
                  <c:v>0.93475799699999995</c:v>
                </c:pt>
                <c:pt idx="701">
                  <c:v>0.93498485399999998</c:v>
                </c:pt>
                <c:pt idx="702">
                  <c:v>0.935211711</c:v>
                </c:pt>
                <c:pt idx="703">
                  <c:v>0.93543856700000005</c:v>
                </c:pt>
                <c:pt idx="704">
                  <c:v>0.93566542399999997</c:v>
                </c:pt>
                <c:pt idx="705">
                  <c:v>0.93589228000000002</c:v>
                </c:pt>
                <c:pt idx="706">
                  <c:v>0.93611913700000005</c:v>
                </c:pt>
                <c:pt idx="707">
                  <c:v>0.93634599399999996</c:v>
                </c:pt>
                <c:pt idx="708">
                  <c:v>0.93657285000000001</c:v>
                </c:pt>
                <c:pt idx="709">
                  <c:v>0.93679970700000004</c:v>
                </c:pt>
                <c:pt idx="710">
                  <c:v>0.93702656399999995</c:v>
                </c:pt>
                <c:pt idx="711">
                  <c:v>0.93725342</c:v>
                </c:pt>
                <c:pt idx="712">
                  <c:v>0.93748027700000003</c:v>
                </c:pt>
                <c:pt idx="713">
                  <c:v>0.93770713299999997</c:v>
                </c:pt>
                <c:pt idx="714">
                  <c:v>0.93793399</c:v>
                </c:pt>
                <c:pt idx="715">
                  <c:v>0.93816084700000002</c:v>
                </c:pt>
                <c:pt idx="716">
                  <c:v>0.93838770299999996</c:v>
                </c:pt>
                <c:pt idx="717">
                  <c:v>0.93861455999999999</c:v>
                </c:pt>
                <c:pt idx="718">
                  <c:v>0.93884141700000001</c:v>
                </c:pt>
                <c:pt idx="719">
                  <c:v>0.93906827299999995</c:v>
                </c:pt>
                <c:pt idx="720">
                  <c:v>0.93929512999999998</c:v>
                </c:pt>
                <c:pt idx="721">
                  <c:v>0.93952198600000003</c:v>
                </c:pt>
                <c:pt idx="722">
                  <c:v>0.93974884299999994</c:v>
                </c:pt>
                <c:pt idx="723">
                  <c:v>0.93997569999999997</c:v>
                </c:pt>
                <c:pt idx="724">
                  <c:v>0.94020255600000002</c:v>
                </c:pt>
                <c:pt idx="725">
                  <c:v>0.94042941300000005</c:v>
                </c:pt>
                <c:pt idx="726">
                  <c:v>0.94065626999999996</c:v>
                </c:pt>
                <c:pt idx="727">
                  <c:v>0.94088312600000001</c:v>
                </c:pt>
                <c:pt idx="728">
                  <c:v>0.94110998300000004</c:v>
                </c:pt>
                <c:pt idx="729">
                  <c:v>0.94133683999999995</c:v>
                </c:pt>
                <c:pt idx="730">
                  <c:v>0.94156369600000001</c:v>
                </c:pt>
              </c:numCache>
            </c:numRef>
          </c:yVal>
          <c:smooth val="0"/>
          <c:extLst>
            <c:ext xmlns:c16="http://schemas.microsoft.com/office/drawing/2014/chart" uri="{C3380CC4-5D6E-409C-BE32-E72D297353CC}">
              <c16:uniqueId val="{00000001-2ED9-4B6F-8EB2-8CDBCB329BD7}"/>
            </c:ext>
          </c:extLst>
        </c:ser>
        <c:dLbls>
          <c:showLegendKey val="0"/>
          <c:showVal val="0"/>
          <c:showCatName val="0"/>
          <c:showSerName val="0"/>
          <c:showPercent val="0"/>
          <c:showBubbleSize val="0"/>
        </c:dLbls>
        <c:axId val="929071239"/>
        <c:axId val="1656122135"/>
      </c:scatterChart>
      <c:valAx>
        <c:axId val="929071239"/>
        <c:scaling>
          <c:orientation val="minMax"/>
          <c:max val="1100"/>
          <c:min val="3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122135"/>
        <c:crosses val="autoZero"/>
        <c:crossBetween val="midCat"/>
      </c:valAx>
      <c:valAx>
        <c:axId val="1656122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07123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Total!$C$3</c:f>
              <c:strCache>
                <c:ptCount val="1"/>
                <c:pt idx="0">
                  <c:v>G</c:v>
                </c:pt>
              </c:strCache>
            </c:strRef>
          </c:tx>
          <c:spPr>
            <a:ln w="19050" cap="rnd">
              <a:solidFill>
                <a:srgbClr val="00B050"/>
              </a:solidFill>
              <a:round/>
            </a:ln>
            <a:effectLst/>
          </c:spPr>
          <c:marker>
            <c:symbol val="none"/>
          </c:marker>
          <c:xVal>
            <c:numRef>
              <c:f>Total!$A$114:$A$289</c:f>
              <c:numCache>
                <c:formatCode>General</c:formatCode>
                <c:ptCount val="176"/>
                <c:pt idx="0">
                  <c:v>410</c:v>
                </c:pt>
                <c:pt idx="1">
                  <c:v>411</c:v>
                </c:pt>
                <c:pt idx="2">
                  <c:v>412</c:v>
                </c:pt>
                <c:pt idx="3">
                  <c:v>413</c:v>
                </c:pt>
                <c:pt idx="4">
                  <c:v>414</c:v>
                </c:pt>
                <c:pt idx="5">
                  <c:v>415</c:v>
                </c:pt>
                <c:pt idx="6">
                  <c:v>416</c:v>
                </c:pt>
                <c:pt idx="7">
                  <c:v>417</c:v>
                </c:pt>
                <c:pt idx="8">
                  <c:v>418</c:v>
                </c:pt>
                <c:pt idx="9">
                  <c:v>419</c:v>
                </c:pt>
                <c:pt idx="10">
                  <c:v>420</c:v>
                </c:pt>
                <c:pt idx="11">
                  <c:v>421</c:v>
                </c:pt>
                <c:pt idx="12">
                  <c:v>422</c:v>
                </c:pt>
                <c:pt idx="13">
                  <c:v>423</c:v>
                </c:pt>
                <c:pt idx="14">
                  <c:v>424</c:v>
                </c:pt>
                <c:pt idx="15">
                  <c:v>425</c:v>
                </c:pt>
                <c:pt idx="16">
                  <c:v>426</c:v>
                </c:pt>
                <c:pt idx="17">
                  <c:v>427</c:v>
                </c:pt>
                <c:pt idx="18">
                  <c:v>428</c:v>
                </c:pt>
                <c:pt idx="19">
                  <c:v>429</c:v>
                </c:pt>
                <c:pt idx="20">
                  <c:v>430</c:v>
                </c:pt>
                <c:pt idx="21">
                  <c:v>431</c:v>
                </c:pt>
                <c:pt idx="22">
                  <c:v>432</c:v>
                </c:pt>
                <c:pt idx="23">
                  <c:v>433</c:v>
                </c:pt>
                <c:pt idx="24">
                  <c:v>434</c:v>
                </c:pt>
                <c:pt idx="25">
                  <c:v>435</c:v>
                </c:pt>
                <c:pt idx="26">
                  <c:v>436</c:v>
                </c:pt>
                <c:pt idx="27">
                  <c:v>437</c:v>
                </c:pt>
                <c:pt idx="28">
                  <c:v>438</c:v>
                </c:pt>
                <c:pt idx="29">
                  <c:v>439</c:v>
                </c:pt>
                <c:pt idx="30">
                  <c:v>440</c:v>
                </c:pt>
                <c:pt idx="31">
                  <c:v>441</c:v>
                </c:pt>
                <c:pt idx="32">
                  <c:v>442</c:v>
                </c:pt>
                <c:pt idx="33">
                  <c:v>443</c:v>
                </c:pt>
                <c:pt idx="34">
                  <c:v>444</c:v>
                </c:pt>
                <c:pt idx="35">
                  <c:v>445</c:v>
                </c:pt>
                <c:pt idx="36">
                  <c:v>446</c:v>
                </c:pt>
                <c:pt idx="37">
                  <c:v>447</c:v>
                </c:pt>
                <c:pt idx="38">
                  <c:v>448</c:v>
                </c:pt>
                <c:pt idx="39">
                  <c:v>449</c:v>
                </c:pt>
                <c:pt idx="40">
                  <c:v>450</c:v>
                </c:pt>
                <c:pt idx="41">
                  <c:v>451</c:v>
                </c:pt>
                <c:pt idx="42">
                  <c:v>452</c:v>
                </c:pt>
                <c:pt idx="43">
                  <c:v>453</c:v>
                </c:pt>
                <c:pt idx="44">
                  <c:v>454</c:v>
                </c:pt>
                <c:pt idx="45">
                  <c:v>455</c:v>
                </c:pt>
                <c:pt idx="46">
                  <c:v>456</c:v>
                </c:pt>
                <c:pt idx="47">
                  <c:v>457</c:v>
                </c:pt>
                <c:pt idx="48">
                  <c:v>458</c:v>
                </c:pt>
                <c:pt idx="49">
                  <c:v>459</c:v>
                </c:pt>
                <c:pt idx="50">
                  <c:v>460</c:v>
                </c:pt>
                <c:pt idx="51">
                  <c:v>461</c:v>
                </c:pt>
                <c:pt idx="52">
                  <c:v>462</c:v>
                </c:pt>
                <c:pt idx="53">
                  <c:v>463</c:v>
                </c:pt>
                <c:pt idx="54">
                  <c:v>464</c:v>
                </c:pt>
                <c:pt idx="55">
                  <c:v>465</c:v>
                </c:pt>
                <c:pt idx="56">
                  <c:v>466</c:v>
                </c:pt>
                <c:pt idx="57">
                  <c:v>467</c:v>
                </c:pt>
                <c:pt idx="58">
                  <c:v>468</c:v>
                </c:pt>
                <c:pt idx="59">
                  <c:v>469</c:v>
                </c:pt>
                <c:pt idx="60">
                  <c:v>470</c:v>
                </c:pt>
                <c:pt idx="61">
                  <c:v>471</c:v>
                </c:pt>
                <c:pt idx="62">
                  <c:v>472</c:v>
                </c:pt>
                <c:pt idx="63">
                  <c:v>473</c:v>
                </c:pt>
                <c:pt idx="64">
                  <c:v>474</c:v>
                </c:pt>
                <c:pt idx="65">
                  <c:v>475</c:v>
                </c:pt>
                <c:pt idx="66">
                  <c:v>476</c:v>
                </c:pt>
                <c:pt idx="67">
                  <c:v>477</c:v>
                </c:pt>
                <c:pt idx="68">
                  <c:v>478</c:v>
                </c:pt>
                <c:pt idx="69">
                  <c:v>479</c:v>
                </c:pt>
                <c:pt idx="70">
                  <c:v>480</c:v>
                </c:pt>
                <c:pt idx="71">
                  <c:v>481</c:v>
                </c:pt>
                <c:pt idx="72">
                  <c:v>482</c:v>
                </c:pt>
                <c:pt idx="73">
                  <c:v>483</c:v>
                </c:pt>
                <c:pt idx="74">
                  <c:v>484</c:v>
                </c:pt>
                <c:pt idx="75">
                  <c:v>485</c:v>
                </c:pt>
                <c:pt idx="76">
                  <c:v>486</c:v>
                </c:pt>
                <c:pt idx="77">
                  <c:v>487</c:v>
                </c:pt>
                <c:pt idx="78">
                  <c:v>488</c:v>
                </c:pt>
                <c:pt idx="79">
                  <c:v>489</c:v>
                </c:pt>
                <c:pt idx="80">
                  <c:v>490</c:v>
                </c:pt>
                <c:pt idx="81">
                  <c:v>491</c:v>
                </c:pt>
                <c:pt idx="82">
                  <c:v>492</c:v>
                </c:pt>
                <c:pt idx="83">
                  <c:v>493</c:v>
                </c:pt>
                <c:pt idx="84">
                  <c:v>494</c:v>
                </c:pt>
                <c:pt idx="85">
                  <c:v>495</c:v>
                </c:pt>
                <c:pt idx="86">
                  <c:v>496</c:v>
                </c:pt>
                <c:pt idx="87">
                  <c:v>497</c:v>
                </c:pt>
                <c:pt idx="88">
                  <c:v>498</c:v>
                </c:pt>
                <c:pt idx="89">
                  <c:v>499</c:v>
                </c:pt>
                <c:pt idx="90">
                  <c:v>500</c:v>
                </c:pt>
                <c:pt idx="91">
                  <c:v>501</c:v>
                </c:pt>
                <c:pt idx="92">
                  <c:v>502</c:v>
                </c:pt>
                <c:pt idx="93">
                  <c:v>503</c:v>
                </c:pt>
                <c:pt idx="94">
                  <c:v>504</c:v>
                </c:pt>
                <c:pt idx="95">
                  <c:v>505</c:v>
                </c:pt>
                <c:pt idx="96">
                  <c:v>506</c:v>
                </c:pt>
                <c:pt idx="97">
                  <c:v>507</c:v>
                </c:pt>
                <c:pt idx="98">
                  <c:v>508</c:v>
                </c:pt>
                <c:pt idx="99">
                  <c:v>509</c:v>
                </c:pt>
                <c:pt idx="100">
                  <c:v>510</c:v>
                </c:pt>
                <c:pt idx="101">
                  <c:v>511</c:v>
                </c:pt>
                <c:pt idx="102">
                  <c:v>512</c:v>
                </c:pt>
                <c:pt idx="103">
                  <c:v>513</c:v>
                </c:pt>
                <c:pt idx="104">
                  <c:v>514</c:v>
                </c:pt>
                <c:pt idx="105">
                  <c:v>515</c:v>
                </c:pt>
                <c:pt idx="106">
                  <c:v>516</c:v>
                </c:pt>
                <c:pt idx="107">
                  <c:v>517</c:v>
                </c:pt>
                <c:pt idx="108">
                  <c:v>518</c:v>
                </c:pt>
                <c:pt idx="109">
                  <c:v>519</c:v>
                </c:pt>
                <c:pt idx="110">
                  <c:v>520</c:v>
                </c:pt>
                <c:pt idx="111">
                  <c:v>521</c:v>
                </c:pt>
                <c:pt idx="112">
                  <c:v>522</c:v>
                </c:pt>
                <c:pt idx="113">
                  <c:v>523</c:v>
                </c:pt>
                <c:pt idx="114">
                  <c:v>524</c:v>
                </c:pt>
                <c:pt idx="115">
                  <c:v>525</c:v>
                </c:pt>
                <c:pt idx="116">
                  <c:v>526</c:v>
                </c:pt>
                <c:pt idx="117">
                  <c:v>527</c:v>
                </c:pt>
                <c:pt idx="118">
                  <c:v>528</c:v>
                </c:pt>
                <c:pt idx="119">
                  <c:v>529</c:v>
                </c:pt>
                <c:pt idx="120">
                  <c:v>530</c:v>
                </c:pt>
                <c:pt idx="121">
                  <c:v>531</c:v>
                </c:pt>
                <c:pt idx="122">
                  <c:v>532</c:v>
                </c:pt>
                <c:pt idx="123">
                  <c:v>533</c:v>
                </c:pt>
                <c:pt idx="124">
                  <c:v>534</c:v>
                </c:pt>
                <c:pt idx="125">
                  <c:v>535</c:v>
                </c:pt>
                <c:pt idx="126">
                  <c:v>536</c:v>
                </c:pt>
                <c:pt idx="127">
                  <c:v>537</c:v>
                </c:pt>
                <c:pt idx="128">
                  <c:v>538</c:v>
                </c:pt>
                <c:pt idx="129">
                  <c:v>539</c:v>
                </c:pt>
                <c:pt idx="130">
                  <c:v>540</c:v>
                </c:pt>
                <c:pt idx="131">
                  <c:v>541</c:v>
                </c:pt>
                <c:pt idx="132">
                  <c:v>542</c:v>
                </c:pt>
                <c:pt idx="133">
                  <c:v>543</c:v>
                </c:pt>
                <c:pt idx="134">
                  <c:v>544</c:v>
                </c:pt>
                <c:pt idx="135">
                  <c:v>545</c:v>
                </c:pt>
                <c:pt idx="136">
                  <c:v>546</c:v>
                </c:pt>
                <c:pt idx="137">
                  <c:v>547</c:v>
                </c:pt>
                <c:pt idx="138">
                  <c:v>548</c:v>
                </c:pt>
                <c:pt idx="139">
                  <c:v>549</c:v>
                </c:pt>
                <c:pt idx="140">
                  <c:v>550</c:v>
                </c:pt>
                <c:pt idx="141">
                  <c:v>551</c:v>
                </c:pt>
                <c:pt idx="142">
                  <c:v>552</c:v>
                </c:pt>
                <c:pt idx="143">
                  <c:v>553</c:v>
                </c:pt>
                <c:pt idx="144">
                  <c:v>554</c:v>
                </c:pt>
                <c:pt idx="145">
                  <c:v>555</c:v>
                </c:pt>
                <c:pt idx="146">
                  <c:v>556</c:v>
                </c:pt>
                <c:pt idx="147">
                  <c:v>557</c:v>
                </c:pt>
                <c:pt idx="148">
                  <c:v>558</c:v>
                </c:pt>
                <c:pt idx="149">
                  <c:v>559</c:v>
                </c:pt>
                <c:pt idx="150">
                  <c:v>560</c:v>
                </c:pt>
                <c:pt idx="151">
                  <c:v>561</c:v>
                </c:pt>
                <c:pt idx="152">
                  <c:v>562</c:v>
                </c:pt>
                <c:pt idx="153">
                  <c:v>563</c:v>
                </c:pt>
                <c:pt idx="154">
                  <c:v>564</c:v>
                </c:pt>
                <c:pt idx="155">
                  <c:v>565</c:v>
                </c:pt>
                <c:pt idx="156">
                  <c:v>566</c:v>
                </c:pt>
                <c:pt idx="157">
                  <c:v>567</c:v>
                </c:pt>
                <c:pt idx="158">
                  <c:v>568</c:v>
                </c:pt>
                <c:pt idx="159">
                  <c:v>569</c:v>
                </c:pt>
                <c:pt idx="160">
                  <c:v>570</c:v>
                </c:pt>
                <c:pt idx="161">
                  <c:v>571</c:v>
                </c:pt>
                <c:pt idx="162">
                  <c:v>572</c:v>
                </c:pt>
                <c:pt idx="163">
                  <c:v>573</c:v>
                </c:pt>
                <c:pt idx="164">
                  <c:v>574</c:v>
                </c:pt>
                <c:pt idx="165">
                  <c:v>575</c:v>
                </c:pt>
                <c:pt idx="166">
                  <c:v>576</c:v>
                </c:pt>
                <c:pt idx="167">
                  <c:v>577</c:v>
                </c:pt>
                <c:pt idx="168">
                  <c:v>578</c:v>
                </c:pt>
                <c:pt idx="169">
                  <c:v>579</c:v>
                </c:pt>
                <c:pt idx="170">
                  <c:v>580</c:v>
                </c:pt>
                <c:pt idx="171">
                  <c:v>581</c:v>
                </c:pt>
                <c:pt idx="172">
                  <c:v>582</c:v>
                </c:pt>
                <c:pt idx="173">
                  <c:v>583</c:v>
                </c:pt>
                <c:pt idx="174">
                  <c:v>584</c:v>
                </c:pt>
                <c:pt idx="175">
                  <c:v>585</c:v>
                </c:pt>
              </c:numCache>
            </c:numRef>
          </c:xVal>
          <c:yVal>
            <c:numRef>
              <c:f>Total!$C$114:$C$289</c:f>
              <c:numCache>
                <c:formatCode>General</c:formatCode>
                <c:ptCount val="176"/>
                <c:pt idx="0">
                  <c:v>0</c:v>
                </c:pt>
                <c:pt idx="1">
                  <c:v>0</c:v>
                </c:pt>
                <c:pt idx="2">
                  <c:v>0</c:v>
                </c:pt>
                <c:pt idx="3">
                  <c:v>0</c:v>
                </c:pt>
                <c:pt idx="4">
                  <c:v>0</c:v>
                </c:pt>
                <c:pt idx="5">
                  <c:v>0</c:v>
                </c:pt>
                <c:pt idx="6">
                  <c:v>0</c:v>
                </c:pt>
                <c:pt idx="7">
                  <c:v>1.5960577378742985E-2</c:v>
                </c:pt>
                <c:pt idx="8">
                  <c:v>3.2631524119288359E-2</c:v>
                </c:pt>
                <c:pt idx="9">
                  <c:v>6.3313767104090785E-2</c:v>
                </c:pt>
                <c:pt idx="10">
                  <c:v>0.10224030028221098</c:v>
                </c:pt>
                <c:pt idx="11">
                  <c:v>0.12911410020376402</c:v>
                </c:pt>
                <c:pt idx="12">
                  <c:v>0.14072225493420204</c:v>
                </c:pt>
                <c:pt idx="13">
                  <c:v>0.14823465413662174</c:v>
                </c:pt>
                <c:pt idx="14">
                  <c:v>0.15821323463149697</c:v>
                </c:pt>
                <c:pt idx="15">
                  <c:v>0.17131465943861302</c:v>
                </c:pt>
                <c:pt idx="16">
                  <c:v>0.18534249398346189</c:v>
                </c:pt>
                <c:pt idx="17">
                  <c:v>0.19710099788096952</c:v>
                </c:pt>
                <c:pt idx="18">
                  <c:v>0.20439152213727427</c:v>
                </c:pt>
                <c:pt idx="19">
                  <c:v>0.20730744601464496</c:v>
                </c:pt>
                <c:pt idx="20">
                  <c:v>0.2076510189877582</c:v>
                </c:pt>
                <c:pt idx="21">
                  <c:v>0.20784369541680783</c:v>
                </c:pt>
                <c:pt idx="22">
                  <c:v>0.21021375949241036</c:v>
                </c:pt>
                <c:pt idx="23">
                  <c:v>0.21834721125485596</c:v>
                </c:pt>
                <c:pt idx="24">
                  <c:v>0.24227055077333937</c:v>
                </c:pt>
                <c:pt idx="25">
                  <c:v>0.31666978066708223</c:v>
                </c:pt>
                <c:pt idx="26">
                  <c:v>0.41923727079227513</c:v>
                </c:pt>
                <c:pt idx="27">
                  <c:v>0.44051137076518726</c:v>
                </c:pt>
                <c:pt idx="28">
                  <c:v>0.43279833437253068</c:v>
                </c:pt>
                <c:pt idx="29">
                  <c:v>0.43523642128658707</c:v>
                </c:pt>
                <c:pt idx="30">
                  <c:v>0.44415732569605026</c:v>
                </c:pt>
                <c:pt idx="31">
                  <c:v>0.45217644596502932</c:v>
                </c:pt>
                <c:pt idx="32">
                  <c:v>0.45628170229149412</c:v>
                </c:pt>
                <c:pt idx="33">
                  <c:v>0.45811558342067821</c:v>
                </c:pt>
                <c:pt idx="34">
                  <c:v>0.46066676239569088</c:v>
                </c:pt>
                <c:pt idx="35">
                  <c:v>0.46553260742393104</c:v>
                </c:pt>
                <c:pt idx="36">
                  <c:v>0.47213456451298241</c:v>
                </c:pt>
                <c:pt idx="37">
                  <c:v>0.47904330960070185</c:v>
                </c:pt>
                <c:pt idx="38">
                  <c:v>0.48445523666261736</c:v>
                </c:pt>
                <c:pt idx="39">
                  <c:v>0.48768244951533712</c:v>
                </c:pt>
                <c:pt idx="40">
                  <c:v>0.48887137950890303</c:v>
                </c:pt>
                <c:pt idx="41">
                  <c:v>0.48972235272207737</c:v>
                </c:pt>
                <c:pt idx="42">
                  <c:v>0.49063539909063314</c:v>
                </c:pt>
                <c:pt idx="43">
                  <c:v>0.49242699972685483</c:v>
                </c:pt>
                <c:pt idx="44">
                  <c:v>0.49533896722972071</c:v>
                </c:pt>
                <c:pt idx="45">
                  <c:v>0.49960094229631558</c:v>
                </c:pt>
                <c:pt idx="46">
                  <c:v>0.50484657176428793</c:v>
                </c:pt>
                <c:pt idx="47">
                  <c:v>0.51077657362810736</c:v>
                </c:pt>
                <c:pt idx="48">
                  <c:v>0.51665410103090215</c:v>
                </c:pt>
                <c:pt idx="49">
                  <c:v>0.52205505618771375</c:v>
                </c:pt>
                <c:pt idx="50">
                  <c:v>0.5263947798547407</c:v>
                </c:pt>
                <c:pt idx="51">
                  <c:v>0.52909867651685272</c:v>
                </c:pt>
                <c:pt idx="52">
                  <c:v>0.53080635337700421</c:v>
                </c:pt>
                <c:pt idx="53">
                  <c:v>0.53166273332529868</c:v>
                </c:pt>
                <c:pt idx="54">
                  <c:v>0.53223423997267771</c:v>
                </c:pt>
                <c:pt idx="55">
                  <c:v>0.53285301151203646</c:v>
                </c:pt>
                <c:pt idx="56">
                  <c:v>0.53377821400375747</c:v>
                </c:pt>
                <c:pt idx="57">
                  <c:v>0.53538986696703239</c:v>
                </c:pt>
                <c:pt idx="58">
                  <c:v>0.537700968996777</c:v>
                </c:pt>
                <c:pt idx="59">
                  <c:v>0.54059246153928953</c:v>
                </c:pt>
                <c:pt idx="60">
                  <c:v>0.54407165601066088</c:v>
                </c:pt>
                <c:pt idx="61">
                  <c:v>0.54774591888607371</c:v>
                </c:pt>
                <c:pt idx="62">
                  <c:v>0.55145467164662132</c:v>
                </c:pt>
                <c:pt idx="63">
                  <c:v>0.5548738615029174</c:v>
                </c:pt>
                <c:pt idx="64">
                  <c:v>0.5577880334568357</c:v>
                </c:pt>
                <c:pt idx="65">
                  <c:v>0.56028391867861727</c:v>
                </c:pt>
                <c:pt idx="66">
                  <c:v>0.56231501156432362</c:v>
                </c:pt>
                <c:pt idx="67">
                  <c:v>0.56392052918931157</c:v>
                </c:pt>
                <c:pt idx="68">
                  <c:v>0.56543192830258959</c:v>
                </c:pt>
                <c:pt idx="69">
                  <c:v>0.56694386533635444</c:v>
                </c:pt>
                <c:pt idx="70">
                  <c:v>0.56856242404437385</c:v>
                </c:pt>
                <c:pt idx="71">
                  <c:v>0.5706600318934415</c:v>
                </c:pt>
                <c:pt idx="72">
                  <c:v>0.57306708261526929</c:v>
                </c:pt>
                <c:pt idx="73">
                  <c:v>0.57631370094073087</c:v>
                </c:pt>
                <c:pt idx="74">
                  <c:v>0.57976969278787116</c:v>
                </c:pt>
                <c:pt idx="75">
                  <c:v>0.58340688250518624</c:v>
                </c:pt>
                <c:pt idx="76">
                  <c:v>0.58707608298680858</c:v>
                </c:pt>
                <c:pt idx="77">
                  <c:v>0.59061126024067379</c:v>
                </c:pt>
                <c:pt idx="78">
                  <c:v>0.59393813260443507</c:v>
                </c:pt>
                <c:pt idx="79">
                  <c:v>0.5967644322036082</c:v>
                </c:pt>
                <c:pt idx="80">
                  <c:v>0.59909975352124178</c:v>
                </c:pt>
                <c:pt idx="81">
                  <c:v>0.60093342257996207</c:v>
                </c:pt>
                <c:pt idx="82">
                  <c:v>0.60240079268249069</c:v>
                </c:pt>
                <c:pt idx="83">
                  <c:v>0.60343667874964724</c:v>
                </c:pt>
                <c:pt idx="84">
                  <c:v>0.60425822641809113</c:v>
                </c:pt>
                <c:pt idx="85">
                  <c:v>0.60500518040164153</c:v>
                </c:pt>
                <c:pt idx="86">
                  <c:v>0.60587971304536814</c:v>
                </c:pt>
                <c:pt idx="87">
                  <c:v>0.60677673785282804</c:v>
                </c:pt>
                <c:pt idx="88">
                  <c:v>0.60772706703731116</c:v>
                </c:pt>
                <c:pt idx="89">
                  <c:v>0.60869831182803658</c:v>
                </c:pt>
                <c:pt idx="90">
                  <c:v>0.61042821522580781</c:v>
                </c:pt>
                <c:pt idx="91">
                  <c:v>0.61247063387811973</c:v>
                </c:pt>
                <c:pt idx="92">
                  <c:v>0.61453892286292833</c:v>
                </c:pt>
                <c:pt idx="93">
                  <c:v>0.61648986755855151</c:v>
                </c:pt>
                <c:pt idx="94">
                  <c:v>0.61829856518124193</c:v>
                </c:pt>
                <c:pt idx="95">
                  <c:v>0.61988965752696246</c:v>
                </c:pt>
                <c:pt idx="96">
                  <c:v>0.62117859206304571</c:v>
                </c:pt>
                <c:pt idx="97">
                  <c:v>0.62209816083953817</c:v>
                </c:pt>
                <c:pt idx="98">
                  <c:v>0.62261392438573526</c:v>
                </c:pt>
                <c:pt idx="99">
                  <c:v>0.62273182158085105</c:v>
                </c:pt>
                <c:pt idx="100">
                  <c:v>0.62250040916093097</c:v>
                </c:pt>
                <c:pt idx="101">
                  <c:v>0.62200486870339577</c:v>
                </c:pt>
                <c:pt idx="102">
                  <c:v>0.62135494100068633</c:v>
                </c:pt>
                <c:pt idx="103">
                  <c:v>0.62066936309873733</c:v>
                </c:pt>
                <c:pt idx="104">
                  <c:v>0.62005440754195407</c:v>
                </c:pt>
                <c:pt idx="105">
                  <c:v>0.61956137437133507</c:v>
                </c:pt>
                <c:pt idx="106">
                  <c:v>0.61921799532830413</c:v>
                </c:pt>
                <c:pt idx="107">
                  <c:v>0.61898354231900943</c:v>
                </c:pt>
                <c:pt idx="108">
                  <c:v>0.61819338227494525</c:v>
                </c:pt>
                <c:pt idx="109">
                  <c:v>0.61492226076185352</c:v>
                </c:pt>
                <c:pt idx="110">
                  <c:v>0.60257251579171323</c:v>
                </c:pt>
                <c:pt idx="111">
                  <c:v>0.60023231952297595</c:v>
                </c:pt>
                <c:pt idx="112">
                  <c:v>0.61680240234217543</c:v>
                </c:pt>
                <c:pt idx="113">
                  <c:v>0.6247857578335646</c:v>
                </c:pt>
                <c:pt idx="114">
                  <c:v>0.62920845746287857</c:v>
                </c:pt>
                <c:pt idx="115">
                  <c:v>0.63236158900407979</c:v>
                </c:pt>
                <c:pt idx="116">
                  <c:v>0.634926064219415</c:v>
                </c:pt>
                <c:pt idx="117">
                  <c:v>0.63690695306303835</c:v>
                </c:pt>
                <c:pt idx="118">
                  <c:v>0.63851825951264518</c:v>
                </c:pt>
                <c:pt idx="119">
                  <c:v>0.63960882694777133</c:v>
                </c:pt>
                <c:pt idx="120">
                  <c:v>0.64027412885087209</c:v>
                </c:pt>
                <c:pt idx="121">
                  <c:v>0.64061652520830759</c:v>
                </c:pt>
                <c:pt idx="122">
                  <c:v>0.64049525380955341</c:v>
                </c:pt>
                <c:pt idx="123">
                  <c:v>0.64008632642050689</c:v>
                </c:pt>
                <c:pt idx="124">
                  <c:v>0.63897625863848007</c:v>
                </c:pt>
                <c:pt idx="125">
                  <c:v>0.63716979308306065</c:v>
                </c:pt>
                <c:pt idx="126">
                  <c:v>0.63688425565355067</c:v>
                </c:pt>
                <c:pt idx="127">
                  <c:v>0.63514543566542569</c:v>
                </c:pt>
                <c:pt idx="128">
                  <c:v>0.63282983621261912</c:v>
                </c:pt>
                <c:pt idx="129">
                  <c:v>0.629557896696334</c:v>
                </c:pt>
                <c:pt idx="130">
                  <c:v>0.62514611948145016</c:v>
                </c:pt>
                <c:pt idx="131">
                  <c:v>0.61962451850121114</c:v>
                </c:pt>
                <c:pt idx="132">
                  <c:v>0.61516257348855008</c:v>
                </c:pt>
                <c:pt idx="133">
                  <c:v>0.61364188287341925</c:v>
                </c:pt>
                <c:pt idx="134">
                  <c:v>0.61506273702644743</c:v>
                </c:pt>
                <c:pt idx="135">
                  <c:v>0.61758975095397783</c:v>
                </c:pt>
                <c:pt idx="136">
                  <c:v>0.61984638196887254</c:v>
                </c:pt>
                <c:pt idx="137">
                  <c:v>0.62153628872097355</c:v>
                </c:pt>
                <c:pt idx="138">
                  <c:v>0.62254410837360086</c:v>
                </c:pt>
                <c:pt idx="139">
                  <c:v>0.62293735892399804</c:v>
                </c:pt>
                <c:pt idx="140">
                  <c:v>0.62269648725170812</c:v>
                </c:pt>
                <c:pt idx="141">
                  <c:v>0.62201381005387901</c:v>
                </c:pt>
                <c:pt idx="142">
                  <c:v>0.62081989741765109</c:v>
                </c:pt>
                <c:pt idx="143">
                  <c:v>0.61902127360294001</c:v>
                </c:pt>
                <c:pt idx="144">
                  <c:v>0.61672945186457728</c:v>
                </c:pt>
                <c:pt idx="145">
                  <c:v>0.61379001625559071</c:v>
                </c:pt>
                <c:pt idx="146">
                  <c:v>0.60994888372655265</c:v>
                </c:pt>
                <c:pt idx="147">
                  <c:v>0.60504875598791763</c:v>
                </c:pt>
                <c:pt idx="148">
                  <c:v>0.59889859073838791</c:v>
                </c:pt>
                <c:pt idx="149">
                  <c:v>0.59098535334803093</c:v>
                </c:pt>
                <c:pt idx="150">
                  <c:v>0.58080467042365569</c:v>
                </c:pt>
                <c:pt idx="151">
                  <c:v>0.56755388947388696</c:v>
                </c:pt>
                <c:pt idx="152">
                  <c:v>0.55000375136938928</c:v>
                </c:pt>
                <c:pt idx="153">
                  <c:v>0.52625079099237926</c:v>
                </c:pt>
                <c:pt idx="154">
                  <c:v>0.49499035822476978</c:v>
                </c:pt>
                <c:pt idx="155">
                  <c:v>0.45613825161717497</c:v>
                </c:pt>
                <c:pt idx="156">
                  <c:v>0.41258699875025429</c:v>
                </c:pt>
                <c:pt idx="157">
                  <c:v>0.37126965353655383</c:v>
                </c:pt>
                <c:pt idx="158">
                  <c:v>0.34131768419463554</c:v>
                </c:pt>
                <c:pt idx="159">
                  <c:v>0.32733804453673626</c:v>
                </c:pt>
                <c:pt idx="160">
                  <c:v>0.32544891417393224</c:v>
                </c:pt>
                <c:pt idx="161">
                  <c:v>0.32955004576792052</c:v>
                </c:pt>
                <c:pt idx="162">
                  <c:v>0.33505413520161004</c:v>
                </c:pt>
                <c:pt idx="163">
                  <c:v>0.33935811150694523</c:v>
                </c:pt>
                <c:pt idx="164">
                  <c:v>0.3411955933545201</c:v>
                </c:pt>
                <c:pt idx="165">
                  <c:v>0.34029934986386828</c:v>
                </c:pt>
                <c:pt idx="166">
                  <c:v>0.33391187971091757</c:v>
                </c:pt>
                <c:pt idx="167">
                  <c:v>0.32880494165923713</c:v>
                </c:pt>
                <c:pt idx="168">
                  <c:v>0.32208140211458336</c:v>
                </c:pt>
                <c:pt idx="169">
                  <c:v>0.31429397377936169</c:v>
                </c:pt>
                <c:pt idx="170">
                  <c:v>0.30577679535382635</c:v>
                </c:pt>
                <c:pt idx="171">
                  <c:v>0.29653861434615092</c:v>
                </c:pt>
                <c:pt idx="172">
                  <c:v>0.28643060339116755</c:v>
                </c:pt>
                <c:pt idx="173">
                  <c:v>0.27449041805005459</c:v>
                </c:pt>
                <c:pt idx="174">
                  <c:v>0.25872867616544809</c:v>
                </c:pt>
                <c:pt idx="175">
                  <c:v>0.23568054859945842</c:v>
                </c:pt>
              </c:numCache>
            </c:numRef>
          </c:yVal>
          <c:smooth val="0"/>
          <c:extLst>
            <c:ext xmlns:c16="http://schemas.microsoft.com/office/drawing/2014/chart" uri="{C3380CC4-5D6E-409C-BE32-E72D297353CC}">
              <c16:uniqueId val="{00000000-C970-4269-BC2C-5F400F6B4968}"/>
            </c:ext>
          </c:extLst>
        </c:ser>
        <c:dLbls>
          <c:showLegendKey val="0"/>
          <c:showVal val="0"/>
          <c:showCatName val="0"/>
          <c:showSerName val="0"/>
          <c:showPercent val="0"/>
          <c:showBubbleSize val="0"/>
        </c:dLbls>
        <c:axId val="1471967551"/>
        <c:axId val="1472451423"/>
      </c:scatterChart>
      <c:valAx>
        <c:axId val="1471967551"/>
        <c:scaling>
          <c:orientation val="minMax"/>
          <c:max val="580"/>
          <c:min val="4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451423"/>
        <c:crosses val="autoZero"/>
        <c:crossBetween val="midCat"/>
      </c:valAx>
      <c:valAx>
        <c:axId val="1472451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967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Total!$D$3</c:f>
              <c:strCache>
                <c:ptCount val="1"/>
                <c:pt idx="0">
                  <c:v>R</c:v>
                </c:pt>
              </c:strCache>
            </c:strRef>
          </c:tx>
          <c:spPr>
            <a:ln w="19050" cap="rnd">
              <a:solidFill>
                <a:srgbClr val="FF0000"/>
              </a:solidFill>
              <a:round/>
            </a:ln>
            <a:effectLst/>
          </c:spPr>
          <c:marker>
            <c:symbol val="none"/>
          </c:marker>
          <c:xVal>
            <c:numRef>
              <c:f>Total!$A$254:$A$484</c:f>
              <c:numCache>
                <c:formatCode>General</c:formatCode>
                <c:ptCount val="231"/>
                <c:pt idx="0">
                  <c:v>550</c:v>
                </c:pt>
                <c:pt idx="1">
                  <c:v>551</c:v>
                </c:pt>
                <c:pt idx="2">
                  <c:v>552</c:v>
                </c:pt>
                <c:pt idx="3">
                  <c:v>553</c:v>
                </c:pt>
                <c:pt idx="4">
                  <c:v>554</c:v>
                </c:pt>
                <c:pt idx="5">
                  <c:v>555</c:v>
                </c:pt>
                <c:pt idx="6">
                  <c:v>556</c:v>
                </c:pt>
                <c:pt idx="7">
                  <c:v>557</c:v>
                </c:pt>
                <c:pt idx="8">
                  <c:v>558</c:v>
                </c:pt>
                <c:pt idx="9">
                  <c:v>559</c:v>
                </c:pt>
                <c:pt idx="10">
                  <c:v>560</c:v>
                </c:pt>
                <c:pt idx="11">
                  <c:v>561</c:v>
                </c:pt>
                <c:pt idx="12">
                  <c:v>562</c:v>
                </c:pt>
                <c:pt idx="13">
                  <c:v>563</c:v>
                </c:pt>
                <c:pt idx="14">
                  <c:v>564</c:v>
                </c:pt>
                <c:pt idx="15">
                  <c:v>565</c:v>
                </c:pt>
                <c:pt idx="16">
                  <c:v>566</c:v>
                </c:pt>
                <c:pt idx="17">
                  <c:v>567</c:v>
                </c:pt>
                <c:pt idx="18">
                  <c:v>568</c:v>
                </c:pt>
                <c:pt idx="19">
                  <c:v>569</c:v>
                </c:pt>
                <c:pt idx="20">
                  <c:v>570</c:v>
                </c:pt>
                <c:pt idx="21">
                  <c:v>571</c:v>
                </c:pt>
                <c:pt idx="22">
                  <c:v>572</c:v>
                </c:pt>
                <c:pt idx="23">
                  <c:v>573</c:v>
                </c:pt>
                <c:pt idx="24">
                  <c:v>574</c:v>
                </c:pt>
                <c:pt idx="25">
                  <c:v>575</c:v>
                </c:pt>
                <c:pt idx="26">
                  <c:v>576</c:v>
                </c:pt>
                <c:pt idx="27">
                  <c:v>577</c:v>
                </c:pt>
                <c:pt idx="28">
                  <c:v>578</c:v>
                </c:pt>
                <c:pt idx="29">
                  <c:v>579</c:v>
                </c:pt>
                <c:pt idx="30">
                  <c:v>580</c:v>
                </c:pt>
                <c:pt idx="31">
                  <c:v>581</c:v>
                </c:pt>
                <c:pt idx="32">
                  <c:v>582</c:v>
                </c:pt>
                <c:pt idx="33">
                  <c:v>583</c:v>
                </c:pt>
                <c:pt idx="34">
                  <c:v>584</c:v>
                </c:pt>
                <c:pt idx="35">
                  <c:v>585</c:v>
                </c:pt>
                <c:pt idx="36">
                  <c:v>586</c:v>
                </c:pt>
                <c:pt idx="37">
                  <c:v>587</c:v>
                </c:pt>
                <c:pt idx="38">
                  <c:v>588</c:v>
                </c:pt>
                <c:pt idx="39">
                  <c:v>589</c:v>
                </c:pt>
                <c:pt idx="40">
                  <c:v>590</c:v>
                </c:pt>
                <c:pt idx="41">
                  <c:v>591</c:v>
                </c:pt>
                <c:pt idx="42">
                  <c:v>592</c:v>
                </c:pt>
                <c:pt idx="43">
                  <c:v>593</c:v>
                </c:pt>
                <c:pt idx="44">
                  <c:v>594</c:v>
                </c:pt>
                <c:pt idx="45">
                  <c:v>595</c:v>
                </c:pt>
                <c:pt idx="46">
                  <c:v>596</c:v>
                </c:pt>
                <c:pt idx="47">
                  <c:v>597</c:v>
                </c:pt>
                <c:pt idx="48">
                  <c:v>598</c:v>
                </c:pt>
                <c:pt idx="49">
                  <c:v>599</c:v>
                </c:pt>
                <c:pt idx="50">
                  <c:v>600</c:v>
                </c:pt>
                <c:pt idx="51">
                  <c:v>601</c:v>
                </c:pt>
                <c:pt idx="52">
                  <c:v>602</c:v>
                </c:pt>
                <c:pt idx="53">
                  <c:v>603</c:v>
                </c:pt>
                <c:pt idx="54">
                  <c:v>604</c:v>
                </c:pt>
                <c:pt idx="55">
                  <c:v>605</c:v>
                </c:pt>
                <c:pt idx="56">
                  <c:v>606</c:v>
                </c:pt>
                <c:pt idx="57">
                  <c:v>607</c:v>
                </c:pt>
                <c:pt idx="58">
                  <c:v>608</c:v>
                </c:pt>
                <c:pt idx="59">
                  <c:v>609</c:v>
                </c:pt>
                <c:pt idx="60">
                  <c:v>610</c:v>
                </c:pt>
                <c:pt idx="61">
                  <c:v>611</c:v>
                </c:pt>
                <c:pt idx="62">
                  <c:v>612</c:v>
                </c:pt>
                <c:pt idx="63">
                  <c:v>613</c:v>
                </c:pt>
                <c:pt idx="64">
                  <c:v>614</c:v>
                </c:pt>
                <c:pt idx="65">
                  <c:v>615</c:v>
                </c:pt>
                <c:pt idx="66">
                  <c:v>616</c:v>
                </c:pt>
                <c:pt idx="67">
                  <c:v>617</c:v>
                </c:pt>
                <c:pt idx="68">
                  <c:v>618</c:v>
                </c:pt>
                <c:pt idx="69">
                  <c:v>619</c:v>
                </c:pt>
                <c:pt idx="70">
                  <c:v>620</c:v>
                </c:pt>
                <c:pt idx="71">
                  <c:v>621</c:v>
                </c:pt>
                <c:pt idx="72">
                  <c:v>622</c:v>
                </c:pt>
                <c:pt idx="73">
                  <c:v>623</c:v>
                </c:pt>
                <c:pt idx="74">
                  <c:v>624</c:v>
                </c:pt>
                <c:pt idx="75">
                  <c:v>625</c:v>
                </c:pt>
                <c:pt idx="76">
                  <c:v>626</c:v>
                </c:pt>
                <c:pt idx="77">
                  <c:v>627</c:v>
                </c:pt>
                <c:pt idx="78">
                  <c:v>628</c:v>
                </c:pt>
                <c:pt idx="79">
                  <c:v>629</c:v>
                </c:pt>
                <c:pt idx="80">
                  <c:v>630</c:v>
                </c:pt>
                <c:pt idx="81">
                  <c:v>631</c:v>
                </c:pt>
                <c:pt idx="82">
                  <c:v>632</c:v>
                </c:pt>
                <c:pt idx="83">
                  <c:v>633</c:v>
                </c:pt>
                <c:pt idx="84">
                  <c:v>634</c:v>
                </c:pt>
                <c:pt idx="85">
                  <c:v>635</c:v>
                </c:pt>
                <c:pt idx="86">
                  <c:v>636</c:v>
                </c:pt>
                <c:pt idx="87">
                  <c:v>637</c:v>
                </c:pt>
                <c:pt idx="88">
                  <c:v>638</c:v>
                </c:pt>
                <c:pt idx="89">
                  <c:v>639</c:v>
                </c:pt>
                <c:pt idx="90">
                  <c:v>640</c:v>
                </c:pt>
                <c:pt idx="91">
                  <c:v>641</c:v>
                </c:pt>
                <c:pt idx="92">
                  <c:v>642</c:v>
                </c:pt>
                <c:pt idx="93">
                  <c:v>643</c:v>
                </c:pt>
                <c:pt idx="94">
                  <c:v>644</c:v>
                </c:pt>
                <c:pt idx="95">
                  <c:v>645</c:v>
                </c:pt>
                <c:pt idx="96">
                  <c:v>646</c:v>
                </c:pt>
                <c:pt idx="97">
                  <c:v>647</c:v>
                </c:pt>
                <c:pt idx="98">
                  <c:v>648</c:v>
                </c:pt>
                <c:pt idx="99">
                  <c:v>649</c:v>
                </c:pt>
                <c:pt idx="100">
                  <c:v>650</c:v>
                </c:pt>
                <c:pt idx="101">
                  <c:v>651</c:v>
                </c:pt>
                <c:pt idx="102">
                  <c:v>652</c:v>
                </c:pt>
                <c:pt idx="103">
                  <c:v>653</c:v>
                </c:pt>
                <c:pt idx="104">
                  <c:v>654</c:v>
                </c:pt>
                <c:pt idx="105">
                  <c:v>655</c:v>
                </c:pt>
                <c:pt idx="106">
                  <c:v>656</c:v>
                </c:pt>
                <c:pt idx="107">
                  <c:v>657</c:v>
                </c:pt>
                <c:pt idx="108">
                  <c:v>658</c:v>
                </c:pt>
                <c:pt idx="109">
                  <c:v>659</c:v>
                </c:pt>
                <c:pt idx="110">
                  <c:v>660</c:v>
                </c:pt>
                <c:pt idx="111">
                  <c:v>661</c:v>
                </c:pt>
                <c:pt idx="112">
                  <c:v>662</c:v>
                </c:pt>
                <c:pt idx="113">
                  <c:v>663</c:v>
                </c:pt>
                <c:pt idx="114">
                  <c:v>664</c:v>
                </c:pt>
                <c:pt idx="115">
                  <c:v>665</c:v>
                </c:pt>
                <c:pt idx="116">
                  <c:v>666</c:v>
                </c:pt>
                <c:pt idx="117">
                  <c:v>667</c:v>
                </c:pt>
                <c:pt idx="118">
                  <c:v>668</c:v>
                </c:pt>
                <c:pt idx="119">
                  <c:v>669</c:v>
                </c:pt>
                <c:pt idx="120">
                  <c:v>670</c:v>
                </c:pt>
                <c:pt idx="121">
                  <c:v>671</c:v>
                </c:pt>
                <c:pt idx="122">
                  <c:v>672</c:v>
                </c:pt>
                <c:pt idx="123">
                  <c:v>673</c:v>
                </c:pt>
                <c:pt idx="124">
                  <c:v>674</c:v>
                </c:pt>
                <c:pt idx="125">
                  <c:v>675</c:v>
                </c:pt>
                <c:pt idx="126">
                  <c:v>676</c:v>
                </c:pt>
                <c:pt idx="127">
                  <c:v>677</c:v>
                </c:pt>
                <c:pt idx="128">
                  <c:v>678</c:v>
                </c:pt>
                <c:pt idx="129">
                  <c:v>679</c:v>
                </c:pt>
                <c:pt idx="130">
                  <c:v>680</c:v>
                </c:pt>
                <c:pt idx="131">
                  <c:v>681</c:v>
                </c:pt>
                <c:pt idx="132">
                  <c:v>682</c:v>
                </c:pt>
                <c:pt idx="133">
                  <c:v>683</c:v>
                </c:pt>
                <c:pt idx="134">
                  <c:v>684</c:v>
                </c:pt>
                <c:pt idx="135">
                  <c:v>685</c:v>
                </c:pt>
                <c:pt idx="136">
                  <c:v>686</c:v>
                </c:pt>
                <c:pt idx="137">
                  <c:v>687</c:v>
                </c:pt>
                <c:pt idx="138">
                  <c:v>688</c:v>
                </c:pt>
                <c:pt idx="139">
                  <c:v>689</c:v>
                </c:pt>
                <c:pt idx="140">
                  <c:v>690</c:v>
                </c:pt>
                <c:pt idx="141">
                  <c:v>691</c:v>
                </c:pt>
                <c:pt idx="142">
                  <c:v>692</c:v>
                </c:pt>
                <c:pt idx="143">
                  <c:v>693</c:v>
                </c:pt>
                <c:pt idx="144">
                  <c:v>694</c:v>
                </c:pt>
                <c:pt idx="145">
                  <c:v>695</c:v>
                </c:pt>
                <c:pt idx="146">
                  <c:v>696</c:v>
                </c:pt>
                <c:pt idx="147">
                  <c:v>697</c:v>
                </c:pt>
                <c:pt idx="148">
                  <c:v>698</c:v>
                </c:pt>
                <c:pt idx="149">
                  <c:v>699</c:v>
                </c:pt>
                <c:pt idx="150">
                  <c:v>700</c:v>
                </c:pt>
                <c:pt idx="151">
                  <c:v>701</c:v>
                </c:pt>
                <c:pt idx="152">
                  <c:v>702</c:v>
                </c:pt>
                <c:pt idx="153">
                  <c:v>703</c:v>
                </c:pt>
                <c:pt idx="154">
                  <c:v>704</c:v>
                </c:pt>
                <c:pt idx="155">
                  <c:v>705</c:v>
                </c:pt>
                <c:pt idx="156">
                  <c:v>706</c:v>
                </c:pt>
                <c:pt idx="157">
                  <c:v>707</c:v>
                </c:pt>
                <c:pt idx="158">
                  <c:v>708</c:v>
                </c:pt>
                <c:pt idx="159">
                  <c:v>709</c:v>
                </c:pt>
                <c:pt idx="160">
                  <c:v>710</c:v>
                </c:pt>
                <c:pt idx="161">
                  <c:v>711</c:v>
                </c:pt>
                <c:pt idx="162">
                  <c:v>712</c:v>
                </c:pt>
                <c:pt idx="163">
                  <c:v>713</c:v>
                </c:pt>
                <c:pt idx="164">
                  <c:v>714</c:v>
                </c:pt>
                <c:pt idx="165">
                  <c:v>715</c:v>
                </c:pt>
                <c:pt idx="166">
                  <c:v>716</c:v>
                </c:pt>
                <c:pt idx="167">
                  <c:v>717</c:v>
                </c:pt>
                <c:pt idx="168">
                  <c:v>718</c:v>
                </c:pt>
                <c:pt idx="169">
                  <c:v>719</c:v>
                </c:pt>
                <c:pt idx="170">
                  <c:v>720</c:v>
                </c:pt>
                <c:pt idx="171">
                  <c:v>721</c:v>
                </c:pt>
                <c:pt idx="172">
                  <c:v>722</c:v>
                </c:pt>
                <c:pt idx="173">
                  <c:v>723</c:v>
                </c:pt>
                <c:pt idx="174">
                  <c:v>724</c:v>
                </c:pt>
                <c:pt idx="175">
                  <c:v>725</c:v>
                </c:pt>
                <c:pt idx="176">
                  <c:v>726</c:v>
                </c:pt>
                <c:pt idx="177">
                  <c:v>727</c:v>
                </c:pt>
                <c:pt idx="178">
                  <c:v>728</c:v>
                </c:pt>
                <c:pt idx="179">
                  <c:v>729</c:v>
                </c:pt>
                <c:pt idx="180">
                  <c:v>730</c:v>
                </c:pt>
                <c:pt idx="181">
                  <c:v>731</c:v>
                </c:pt>
                <c:pt idx="182">
                  <c:v>732</c:v>
                </c:pt>
                <c:pt idx="183">
                  <c:v>733</c:v>
                </c:pt>
                <c:pt idx="184">
                  <c:v>734</c:v>
                </c:pt>
                <c:pt idx="185">
                  <c:v>735</c:v>
                </c:pt>
                <c:pt idx="186">
                  <c:v>736</c:v>
                </c:pt>
                <c:pt idx="187">
                  <c:v>737</c:v>
                </c:pt>
                <c:pt idx="188">
                  <c:v>738</c:v>
                </c:pt>
                <c:pt idx="189">
                  <c:v>739</c:v>
                </c:pt>
                <c:pt idx="190">
                  <c:v>740</c:v>
                </c:pt>
                <c:pt idx="191">
                  <c:v>741</c:v>
                </c:pt>
                <c:pt idx="192">
                  <c:v>742</c:v>
                </c:pt>
                <c:pt idx="193">
                  <c:v>743</c:v>
                </c:pt>
                <c:pt idx="194">
                  <c:v>744</c:v>
                </c:pt>
                <c:pt idx="195">
                  <c:v>745</c:v>
                </c:pt>
                <c:pt idx="196">
                  <c:v>746</c:v>
                </c:pt>
                <c:pt idx="197">
                  <c:v>747</c:v>
                </c:pt>
                <c:pt idx="198">
                  <c:v>748</c:v>
                </c:pt>
                <c:pt idx="199">
                  <c:v>749</c:v>
                </c:pt>
                <c:pt idx="200">
                  <c:v>750</c:v>
                </c:pt>
                <c:pt idx="201">
                  <c:v>751</c:v>
                </c:pt>
                <c:pt idx="202">
                  <c:v>752</c:v>
                </c:pt>
                <c:pt idx="203">
                  <c:v>753</c:v>
                </c:pt>
                <c:pt idx="204">
                  <c:v>754</c:v>
                </c:pt>
                <c:pt idx="205">
                  <c:v>755</c:v>
                </c:pt>
                <c:pt idx="206">
                  <c:v>756</c:v>
                </c:pt>
                <c:pt idx="207">
                  <c:v>757</c:v>
                </c:pt>
                <c:pt idx="208">
                  <c:v>758</c:v>
                </c:pt>
                <c:pt idx="209">
                  <c:v>759</c:v>
                </c:pt>
                <c:pt idx="210">
                  <c:v>760</c:v>
                </c:pt>
                <c:pt idx="211">
                  <c:v>761</c:v>
                </c:pt>
                <c:pt idx="212">
                  <c:v>762</c:v>
                </c:pt>
                <c:pt idx="213">
                  <c:v>763</c:v>
                </c:pt>
                <c:pt idx="214">
                  <c:v>764</c:v>
                </c:pt>
                <c:pt idx="215">
                  <c:v>765</c:v>
                </c:pt>
                <c:pt idx="216">
                  <c:v>766</c:v>
                </c:pt>
                <c:pt idx="217">
                  <c:v>767</c:v>
                </c:pt>
                <c:pt idx="218">
                  <c:v>768</c:v>
                </c:pt>
                <c:pt idx="219">
                  <c:v>769</c:v>
                </c:pt>
                <c:pt idx="220">
                  <c:v>770</c:v>
                </c:pt>
                <c:pt idx="221">
                  <c:v>771</c:v>
                </c:pt>
                <c:pt idx="222">
                  <c:v>772</c:v>
                </c:pt>
                <c:pt idx="223">
                  <c:v>773</c:v>
                </c:pt>
                <c:pt idx="224">
                  <c:v>774</c:v>
                </c:pt>
                <c:pt idx="225">
                  <c:v>775</c:v>
                </c:pt>
                <c:pt idx="226">
                  <c:v>776</c:v>
                </c:pt>
                <c:pt idx="227">
                  <c:v>777</c:v>
                </c:pt>
                <c:pt idx="228">
                  <c:v>778</c:v>
                </c:pt>
                <c:pt idx="229">
                  <c:v>779</c:v>
                </c:pt>
                <c:pt idx="230">
                  <c:v>780</c:v>
                </c:pt>
              </c:numCache>
            </c:numRef>
          </c:xVal>
          <c:yVal>
            <c:numRef>
              <c:f>Total!$D$254:$D$484</c:f>
              <c:numCache>
                <c:formatCode>General</c:formatCode>
                <c:ptCount val="231"/>
                <c:pt idx="0">
                  <c:v>0</c:v>
                </c:pt>
                <c:pt idx="1">
                  <c:v>0</c:v>
                </c:pt>
                <c:pt idx="2">
                  <c:v>0</c:v>
                </c:pt>
                <c:pt idx="3">
                  <c:v>0</c:v>
                </c:pt>
                <c:pt idx="4">
                  <c:v>0</c:v>
                </c:pt>
                <c:pt idx="5">
                  <c:v>0</c:v>
                </c:pt>
                <c:pt idx="6">
                  <c:v>0</c:v>
                </c:pt>
                <c:pt idx="7">
                  <c:v>0</c:v>
                </c:pt>
                <c:pt idx="8">
                  <c:v>0</c:v>
                </c:pt>
                <c:pt idx="9">
                  <c:v>0</c:v>
                </c:pt>
                <c:pt idx="10">
                  <c:v>0</c:v>
                </c:pt>
                <c:pt idx="11">
                  <c:v>4.4460800764459726E-2</c:v>
                </c:pt>
                <c:pt idx="12">
                  <c:v>5.9428372604720905E-2</c:v>
                </c:pt>
                <c:pt idx="13">
                  <c:v>8.0087335246948527E-2</c:v>
                </c:pt>
                <c:pt idx="14">
                  <c:v>0.10749490982299195</c:v>
                </c:pt>
                <c:pt idx="15">
                  <c:v>0.14200253653730954</c:v>
                </c:pt>
                <c:pt idx="16">
                  <c:v>0.18121478244760278</c:v>
                </c:pt>
                <c:pt idx="17">
                  <c:v>0.21904608838194609</c:v>
                </c:pt>
                <c:pt idx="18">
                  <c:v>0.2470225719533819</c:v>
                </c:pt>
                <c:pt idx="19">
                  <c:v>0.26077810684755626</c:v>
                </c:pt>
                <c:pt idx="20">
                  <c:v>0.26358099718479328</c:v>
                </c:pt>
                <c:pt idx="21">
                  <c:v>0.26084982128838374</c:v>
                </c:pt>
                <c:pt idx="22">
                  <c:v>0.25673921281222983</c:v>
                </c:pt>
                <c:pt idx="23">
                  <c:v>0.25371982697910578</c:v>
                </c:pt>
                <c:pt idx="24">
                  <c:v>0.25285423184201072</c:v>
                </c:pt>
                <c:pt idx="25">
                  <c:v>0.25449060669518625</c:v>
                </c:pt>
                <c:pt idx="26">
                  <c:v>0.25625753400567697</c:v>
                </c:pt>
                <c:pt idx="27">
                  <c:v>0.2625976243730776</c:v>
                </c:pt>
                <c:pt idx="28">
                  <c:v>0.27050603935031914</c:v>
                </c:pt>
                <c:pt idx="29">
                  <c:v>0.27957896827577738</c:v>
                </c:pt>
                <c:pt idx="30">
                  <c:v>0.28939909750912213</c:v>
                </c:pt>
                <c:pt idx="31">
                  <c:v>0.29963571236776021</c:v>
                </c:pt>
                <c:pt idx="32">
                  <c:v>0.31067318778771663</c:v>
                </c:pt>
                <c:pt idx="33">
                  <c:v>0.32355910347964872</c:v>
                </c:pt>
                <c:pt idx="34">
                  <c:v>0.34043119832666363</c:v>
                </c:pt>
                <c:pt idx="35">
                  <c:v>0.36478567453628247</c:v>
                </c:pt>
                <c:pt idx="36">
                  <c:v>0.40167765062918004</c:v>
                </c:pt>
                <c:pt idx="37">
                  <c:v>0.45515778533792783</c:v>
                </c:pt>
                <c:pt idx="38">
                  <c:v>0.52074041369257906</c:v>
                </c:pt>
                <c:pt idx="39">
                  <c:v>0.57870454781185776</c:v>
                </c:pt>
                <c:pt idx="40">
                  <c:v>0.60891790866923023</c:v>
                </c:pt>
                <c:pt idx="41">
                  <c:v>0.61289607127657042</c:v>
                </c:pt>
                <c:pt idx="42">
                  <c:v>0.60517637238849498</c:v>
                </c:pt>
                <c:pt idx="43">
                  <c:v>0.59681329873735556</c:v>
                </c:pt>
                <c:pt idx="44">
                  <c:v>0.59238698332720396</c:v>
                </c:pt>
                <c:pt idx="45">
                  <c:v>0.59252936209684837</c:v>
                </c:pt>
                <c:pt idx="46">
                  <c:v>0.59654270986179836</c:v>
                </c:pt>
                <c:pt idx="47">
                  <c:v>0.60311137870324916</c:v>
                </c:pt>
                <c:pt idx="48">
                  <c:v>0.61085008746990599</c:v>
                </c:pt>
                <c:pt idx="49">
                  <c:v>0.61824873749922837</c:v>
                </c:pt>
                <c:pt idx="50">
                  <c:v>0.62423626672803623</c:v>
                </c:pt>
                <c:pt idx="51">
                  <c:v>0.62704605594009633</c:v>
                </c:pt>
                <c:pt idx="52">
                  <c:v>0.61459903373951386</c:v>
                </c:pt>
                <c:pt idx="53">
                  <c:v>0.63163302576100633</c:v>
                </c:pt>
                <c:pt idx="54">
                  <c:v>0.63217183635979612</c:v>
                </c:pt>
                <c:pt idx="55">
                  <c:v>0.63206488984363418</c:v>
                </c:pt>
                <c:pt idx="56">
                  <c:v>0.6320809904532233</c:v>
                </c:pt>
                <c:pt idx="57">
                  <c:v>0.63275990663021742</c:v>
                </c:pt>
                <c:pt idx="58">
                  <c:v>0.63410830557428899</c:v>
                </c:pt>
                <c:pt idx="59">
                  <c:v>0.63623085672660717</c:v>
                </c:pt>
                <c:pt idx="60">
                  <c:v>0.63887098276324539</c:v>
                </c:pt>
                <c:pt idx="61">
                  <c:v>0.64169620903756808</c:v>
                </c:pt>
                <c:pt idx="62">
                  <c:v>0.64456155889677136</c:v>
                </c:pt>
                <c:pt idx="63">
                  <c:v>0.64713779608067346</c:v>
                </c:pt>
                <c:pt idx="64">
                  <c:v>0.64917721800908357</c:v>
                </c:pt>
                <c:pt idx="65">
                  <c:v>0.65075652940392281</c:v>
                </c:pt>
                <c:pt idx="66">
                  <c:v>0.65175865165382807</c:v>
                </c:pt>
                <c:pt idx="67">
                  <c:v>0.65244929307713995</c:v>
                </c:pt>
                <c:pt idx="68">
                  <c:v>0.65292883791462841</c:v>
                </c:pt>
                <c:pt idx="69">
                  <c:v>0.65332374051011743</c:v>
                </c:pt>
                <c:pt idx="70">
                  <c:v>0.65398069306429685</c:v>
                </c:pt>
                <c:pt idx="71">
                  <c:v>0.65499804396330974</c:v>
                </c:pt>
                <c:pt idx="72">
                  <c:v>0.65650802930108487</c:v>
                </c:pt>
                <c:pt idx="73">
                  <c:v>0.65858923560788007</c:v>
                </c:pt>
                <c:pt idx="74">
                  <c:v>0.66125844418559188</c:v>
                </c:pt>
                <c:pt idx="75">
                  <c:v>0.66447397205892045</c:v>
                </c:pt>
                <c:pt idx="76">
                  <c:v>0.66813692094078347</c:v>
                </c:pt>
                <c:pt idx="77">
                  <c:v>0.67209998970406748</c:v>
                </c:pt>
                <c:pt idx="78">
                  <c:v>0.67618195411221826</c:v>
                </c:pt>
                <c:pt idx="79">
                  <c:v>0.68018766475017134</c:v>
                </c:pt>
                <c:pt idx="80">
                  <c:v>0.68393050609633943</c:v>
                </c:pt>
                <c:pt idx="81">
                  <c:v>0.68725503867125215</c:v>
                </c:pt>
                <c:pt idx="82">
                  <c:v>0.69005491045521816</c:v>
                </c:pt>
                <c:pt idx="83">
                  <c:v>0.69236121348770185</c:v>
                </c:pt>
                <c:pt idx="84">
                  <c:v>0.69403403576811695</c:v>
                </c:pt>
                <c:pt idx="85">
                  <c:v>0.69521883700535203</c:v>
                </c:pt>
                <c:pt idx="86">
                  <c:v>0.69602372007409063</c:v>
                </c:pt>
                <c:pt idx="87">
                  <c:v>0.69657935893370793</c:v>
                </c:pt>
                <c:pt idx="88">
                  <c:v>0.69702244757777976</c:v>
                </c:pt>
                <c:pt idx="89">
                  <c:v>0.69748119460242552</c:v>
                </c:pt>
                <c:pt idx="90">
                  <c:v>0.69806484882299702</c:v>
                </c:pt>
                <c:pt idx="91">
                  <c:v>0.69862417493520379</c:v>
                </c:pt>
                <c:pt idx="92">
                  <c:v>0.69936746429189944</c:v>
                </c:pt>
                <c:pt idx="93">
                  <c:v>0.70047523923312793</c:v>
                </c:pt>
                <c:pt idx="94">
                  <c:v>0.70178196182095942</c:v>
                </c:pt>
                <c:pt idx="95">
                  <c:v>0.70332887817228029</c:v>
                </c:pt>
                <c:pt idx="96">
                  <c:v>0.70513572308981054</c:v>
                </c:pt>
                <c:pt idx="97">
                  <c:v>0.70697163155886378</c:v>
                </c:pt>
                <c:pt idx="98">
                  <c:v>0.70882959917459332</c:v>
                </c:pt>
                <c:pt idx="99">
                  <c:v>0.71070245424659151</c:v>
                </c:pt>
                <c:pt idx="100">
                  <c:v>0.7123560658129362</c:v>
                </c:pt>
                <c:pt idx="101">
                  <c:v>0.71388587844602225</c:v>
                </c:pt>
                <c:pt idx="102">
                  <c:v>0.71509739138744122</c:v>
                </c:pt>
                <c:pt idx="103">
                  <c:v>0.71605815831419983</c:v>
                </c:pt>
                <c:pt idx="104">
                  <c:v>0.71686331783300439</c:v>
                </c:pt>
                <c:pt idx="105">
                  <c:v>0.71739623247304685</c:v>
                </c:pt>
                <c:pt idx="106">
                  <c:v>0.71779571748169058</c:v>
                </c:pt>
                <c:pt idx="107">
                  <c:v>0.71821246685613238</c:v>
                </c:pt>
                <c:pt idx="108">
                  <c:v>0.71856521278068874</c:v>
                </c:pt>
                <c:pt idx="109">
                  <c:v>0.71900592748896541</c:v>
                </c:pt>
                <c:pt idx="110">
                  <c:v>0.71967755372453313</c:v>
                </c:pt>
                <c:pt idx="111">
                  <c:v>0.72055208022761474</c:v>
                </c:pt>
                <c:pt idx="112">
                  <c:v>0.72174265835413343</c:v>
                </c:pt>
                <c:pt idx="113">
                  <c:v>0.72310774530093369</c:v>
                </c:pt>
                <c:pt idx="114">
                  <c:v>0.7248025395016795</c:v>
                </c:pt>
                <c:pt idx="115">
                  <c:v>0.72664759516239086</c:v>
                </c:pt>
                <c:pt idx="116">
                  <c:v>0.72876157989121115</c:v>
                </c:pt>
                <c:pt idx="117">
                  <c:v>0.7309325110279199</c:v>
                </c:pt>
                <c:pt idx="118">
                  <c:v>0.73326981671615166</c:v>
                </c:pt>
                <c:pt idx="119">
                  <c:v>0.73559100135084221</c:v>
                </c:pt>
                <c:pt idx="120">
                  <c:v>0.73800801944496819</c:v>
                </c:pt>
                <c:pt idx="121">
                  <c:v>0.74033339190847935</c:v>
                </c:pt>
                <c:pt idx="122">
                  <c:v>0.74239269388835161</c:v>
                </c:pt>
                <c:pt idx="123">
                  <c:v>0.74428740274264449</c:v>
                </c:pt>
                <c:pt idx="124">
                  <c:v>0.74581885346683974</c:v>
                </c:pt>
                <c:pt idx="125">
                  <c:v>0.74712855533421541</c:v>
                </c:pt>
                <c:pt idx="126">
                  <c:v>0.74805421473501676</c:v>
                </c:pt>
                <c:pt idx="127">
                  <c:v>0.74877430401959255</c:v>
                </c:pt>
                <c:pt idx="128">
                  <c:v>0.74916190963422269</c:v>
                </c:pt>
                <c:pt idx="129">
                  <c:v>0.74942757092056378</c:v>
                </c:pt>
                <c:pt idx="130">
                  <c:v>0.7493071938972381</c:v>
                </c:pt>
                <c:pt idx="131">
                  <c:v>0.74886532514476556</c:v>
                </c:pt>
                <c:pt idx="132">
                  <c:v>0.7484081794851194</c:v>
                </c:pt>
                <c:pt idx="133">
                  <c:v>0.74799495085759371</c:v>
                </c:pt>
                <c:pt idx="134">
                  <c:v>0.74759603849434364</c:v>
                </c:pt>
                <c:pt idx="135">
                  <c:v>0.74741171594097533</c:v>
                </c:pt>
                <c:pt idx="136">
                  <c:v>0.74738775250243494</c:v>
                </c:pt>
                <c:pt idx="137">
                  <c:v>0.74753623559692917</c:v>
                </c:pt>
                <c:pt idx="138">
                  <c:v>0.74785475169798599</c:v>
                </c:pt>
                <c:pt idx="139">
                  <c:v>0.74824655495700021</c:v>
                </c:pt>
                <c:pt idx="140">
                  <c:v>0.74884283670760421</c:v>
                </c:pt>
                <c:pt idx="141">
                  <c:v>0.74952049024486866</c:v>
                </c:pt>
                <c:pt idx="142">
                  <c:v>0.75022471802912882</c:v>
                </c:pt>
                <c:pt idx="143">
                  <c:v>0.75090487165415232</c:v>
                </c:pt>
                <c:pt idx="144">
                  <c:v>0.75139097811185618</c:v>
                </c:pt>
                <c:pt idx="145">
                  <c:v>0.75175066538443402</c:v>
                </c:pt>
                <c:pt idx="146">
                  <c:v>0.75176800096759566</c:v>
                </c:pt>
                <c:pt idx="147">
                  <c:v>0.75120003694270154</c:v>
                </c:pt>
                <c:pt idx="148">
                  <c:v>0.74948720801870894</c:v>
                </c:pt>
                <c:pt idx="149">
                  <c:v>0.74518366314713813</c:v>
                </c:pt>
                <c:pt idx="150">
                  <c:v>0.73851125920969651</c:v>
                </c:pt>
                <c:pt idx="151">
                  <c:v>0.73967867648572472</c:v>
                </c:pt>
                <c:pt idx="152">
                  <c:v>0.74378424141735255</c:v>
                </c:pt>
                <c:pt idx="153">
                  <c:v>0.74538780096937862</c:v>
                </c:pt>
                <c:pt idx="154">
                  <c:v>0.74554797125551098</c:v>
                </c:pt>
                <c:pt idx="155">
                  <c:v>0.74525579906741279</c:v>
                </c:pt>
                <c:pt idx="156">
                  <c:v>0.74479842693808096</c:v>
                </c:pt>
                <c:pt idx="157">
                  <c:v>0.74426007026975427</c:v>
                </c:pt>
                <c:pt idx="158">
                  <c:v>0.74387289700297554</c:v>
                </c:pt>
                <c:pt idx="159">
                  <c:v>0.74359000464042424</c:v>
                </c:pt>
                <c:pt idx="160">
                  <c:v>0.74334944195108588</c:v>
                </c:pt>
                <c:pt idx="161">
                  <c:v>0.74332357835306562</c:v>
                </c:pt>
                <c:pt idx="162">
                  <c:v>0.74344559666974097</c:v>
                </c:pt>
                <c:pt idx="163">
                  <c:v>0.74364606622013052</c:v>
                </c:pt>
                <c:pt idx="164">
                  <c:v>0.74408682534917092</c:v>
                </c:pt>
                <c:pt idx="165">
                  <c:v>0.74468319102141844</c:v>
                </c:pt>
                <c:pt idx="166">
                  <c:v>0.74533896457184468</c:v>
                </c:pt>
                <c:pt idx="167">
                  <c:v>0.74618189873640006</c:v>
                </c:pt>
                <c:pt idx="168">
                  <c:v>0.7470858422761949</c:v>
                </c:pt>
                <c:pt idx="169">
                  <c:v>0.74789718566477303</c:v>
                </c:pt>
                <c:pt idx="170">
                  <c:v>0.7484717322118557</c:v>
                </c:pt>
                <c:pt idx="171">
                  <c:v>0.74856085570104958</c:v>
                </c:pt>
                <c:pt idx="172">
                  <c:v>0.74917372340857702</c:v>
                </c:pt>
                <c:pt idx="173">
                  <c:v>0.74872904176191934</c:v>
                </c:pt>
                <c:pt idx="174">
                  <c:v>0.74734702203148895</c:v>
                </c:pt>
                <c:pt idx="175">
                  <c:v>0.74458394880922918</c:v>
                </c:pt>
                <c:pt idx="176">
                  <c:v>0.73942463463794506</c:v>
                </c:pt>
                <c:pt idx="177">
                  <c:v>0.73092945032011314</c:v>
                </c:pt>
                <c:pt idx="178">
                  <c:v>0.71953360972254976</c:v>
                </c:pt>
                <c:pt idx="179">
                  <c:v>0.71037125053762296</c:v>
                </c:pt>
                <c:pt idx="180">
                  <c:v>0.71042149752525852</c:v>
                </c:pt>
                <c:pt idx="181">
                  <c:v>0.71703477552050998</c:v>
                </c:pt>
                <c:pt idx="182">
                  <c:v>0.72356420270950428</c:v>
                </c:pt>
                <c:pt idx="183">
                  <c:v>0.72776767084499616</c:v>
                </c:pt>
                <c:pt idx="184">
                  <c:v>0.72989172350513332</c:v>
                </c:pt>
                <c:pt idx="185">
                  <c:v>0.73039558724820064</c:v>
                </c:pt>
                <c:pt idx="186">
                  <c:v>0.72985954888030402</c:v>
                </c:pt>
                <c:pt idx="187">
                  <c:v>0.72871047835635983</c:v>
                </c:pt>
                <c:pt idx="188">
                  <c:v>0.72703459539151949</c:v>
                </c:pt>
                <c:pt idx="189">
                  <c:v>0.7250769285619143</c:v>
                </c:pt>
                <c:pt idx="190">
                  <c:v>0.72303439873303021</c:v>
                </c:pt>
                <c:pt idx="191">
                  <c:v>0.72069006502313582</c:v>
                </c:pt>
                <c:pt idx="192">
                  <c:v>0.71833481926865628</c:v>
                </c:pt>
                <c:pt idx="193">
                  <c:v>0.71600897106051675</c:v>
                </c:pt>
                <c:pt idx="194">
                  <c:v>0.71373343379360255</c:v>
                </c:pt>
                <c:pt idx="195">
                  <c:v>0.71151047661986389</c:v>
                </c:pt>
                <c:pt idx="196">
                  <c:v>0.70932304329954532</c:v>
                </c:pt>
                <c:pt idx="197">
                  <c:v>0.70713386205659379</c:v>
                </c:pt>
                <c:pt idx="198">
                  <c:v>0.70488259241222795</c:v>
                </c:pt>
                <c:pt idx="199">
                  <c:v>0.70248230771999753</c:v>
                </c:pt>
                <c:pt idx="200">
                  <c:v>0.69981392958508493</c:v>
                </c:pt>
                <c:pt idx="201">
                  <c:v>0.69671854836838709</c:v>
                </c:pt>
                <c:pt idx="202">
                  <c:v>0.69298521080460629</c:v>
                </c:pt>
                <c:pt idx="203">
                  <c:v>0.68833609016784536</c:v>
                </c:pt>
                <c:pt idx="204">
                  <c:v>0.68240564817093308</c:v>
                </c:pt>
                <c:pt idx="205">
                  <c:v>0.67471387839106933</c:v>
                </c:pt>
                <c:pt idx="206">
                  <c:v>0.66463603033101815</c:v>
                </c:pt>
                <c:pt idx="207">
                  <c:v>0.65137604565469476</c:v>
                </c:pt>
                <c:pt idx="208">
                  <c:v>0.63396198985278729</c:v>
                </c:pt>
                <c:pt idx="209">
                  <c:v>0.6112961210716138</c:v>
                </c:pt>
                <c:pt idx="210">
                  <c:v>0.58228501487240425</c:v>
                </c:pt>
                <c:pt idx="211">
                  <c:v>0.54602172965048557</c:v>
                </c:pt>
                <c:pt idx="212">
                  <c:v>0.50205088484792781</c:v>
                </c:pt>
                <c:pt idx="213">
                  <c:v>0.45805638639112628</c:v>
                </c:pt>
                <c:pt idx="214">
                  <c:v>0.42575696093067672</c:v>
                </c:pt>
                <c:pt idx="215">
                  <c:v>0.40075799837876597</c:v>
                </c:pt>
                <c:pt idx="216">
                  <c:v>0.38412572692195757</c:v>
                </c:pt>
                <c:pt idx="217">
                  <c:v>0.37624135557710731</c:v>
                </c:pt>
                <c:pt idx="218">
                  <c:v>0.37487889197460045</c:v>
                </c:pt>
                <c:pt idx="219">
                  <c:v>0.3771342739098007</c:v>
                </c:pt>
                <c:pt idx="220">
                  <c:v>0.37620469786181321</c:v>
                </c:pt>
                <c:pt idx="221">
                  <c:v>0.3797153462158801</c:v>
                </c:pt>
                <c:pt idx="222">
                  <c:v>0.38187457136869041</c:v>
                </c:pt>
                <c:pt idx="223">
                  <c:v>0.3823753499635294</c:v>
                </c:pt>
                <c:pt idx="224">
                  <c:v>0.38110956887789094</c:v>
                </c:pt>
                <c:pt idx="225">
                  <c:v>0.37819832794005614</c:v>
                </c:pt>
                <c:pt idx="226">
                  <c:v>0.37387139009123282</c:v>
                </c:pt>
                <c:pt idx="227">
                  <c:v>0.36842021609472048</c:v>
                </c:pt>
                <c:pt idx="228">
                  <c:v>0.3621634758880482</c:v>
                </c:pt>
                <c:pt idx="229">
                  <c:v>0.35538332161734765</c:v>
                </c:pt>
                <c:pt idx="230">
                  <c:v>0.34844738653880553</c:v>
                </c:pt>
              </c:numCache>
            </c:numRef>
          </c:yVal>
          <c:smooth val="0"/>
          <c:extLst>
            <c:ext xmlns:c16="http://schemas.microsoft.com/office/drawing/2014/chart" uri="{C3380CC4-5D6E-409C-BE32-E72D297353CC}">
              <c16:uniqueId val="{00000000-E543-471B-8B35-5F5A986EE9C7}"/>
            </c:ext>
          </c:extLst>
        </c:ser>
        <c:dLbls>
          <c:showLegendKey val="0"/>
          <c:showVal val="0"/>
          <c:showCatName val="0"/>
          <c:showSerName val="0"/>
          <c:showPercent val="0"/>
          <c:showBubbleSize val="0"/>
        </c:dLbls>
        <c:axId val="1466665871"/>
        <c:axId val="1471946879"/>
      </c:scatterChart>
      <c:valAx>
        <c:axId val="1466665871"/>
        <c:scaling>
          <c:orientation val="minMax"/>
          <c:max val="780"/>
          <c:min val="55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946879"/>
        <c:crosses val="autoZero"/>
        <c:crossBetween val="midCat"/>
      </c:valAx>
      <c:valAx>
        <c:axId val="1471946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6658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Total!$E$3</c:f>
              <c:strCache>
                <c:ptCount val="1"/>
                <c:pt idx="0">
                  <c:v>I</c:v>
                </c:pt>
              </c:strCache>
            </c:strRef>
          </c:tx>
          <c:spPr>
            <a:ln w="19050" cap="rnd">
              <a:solidFill>
                <a:schemeClr val="tx1"/>
              </a:solidFill>
              <a:round/>
            </a:ln>
            <a:effectLst/>
          </c:spPr>
          <c:marker>
            <c:symbol val="none"/>
          </c:marker>
          <c:xVal>
            <c:numRef>
              <c:f>Total!$A$449:$A$744</c:f>
              <c:numCache>
                <c:formatCode>General</c:formatCode>
                <c:ptCount val="296"/>
                <c:pt idx="0">
                  <c:v>745</c:v>
                </c:pt>
                <c:pt idx="1">
                  <c:v>746</c:v>
                </c:pt>
                <c:pt idx="2">
                  <c:v>747</c:v>
                </c:pt>
                <c:pt idx="3">
                  <c:v>748</c:v>
                </c:pt>
                <c:pt idx="4">
                  <c:v>749</c:v>
                </c:pt>
                <c:pt idx="5">
                  <c:v>750</c:v>
                </c:pt>
                <c:pt idx="6">
                  <c:v>751</c:v>
                </c:pt>
                <c:pt idx="7">
                  <c:v>752</c:v>
                </c:pt>
                <c:pt idx="8">
                  <c:v>753</c:v>
                </c:pt>
                <c:pt idx="9">
                  <c:v>754</c:v>
                </c:pt>
                <c:pt idx="10">
                  <c:v>755</c:v>
                </c:pt>
                <c:pt idx="11">
                  <c:v>756</c:v>
                </c:pt>
                <c:pt idx="12">
                  <c:v>757</c:v>
                </c:pt>
                <c:pt idx="13">
                  <c:v>758</c:v>
                </c:pt>
                <c:pt idx="14">
                  <c:v>759</c:v>
                </c:pt>
                <c:pt idx="15">
                  <c:v>760</c:v>
                </c:pt>
                <c:pt idx="16">
                  <c:v>761</c:v>
                </c:pt>
                <c:pt idx="17">
                  <c:v>762</c:v>
                </c:pt>
                <c:pt idx="18">
                  <c:v>763</c:v>
                </c:pt>
                <c:pt idx="19">
                  <c:v>764</c:v>
                </c:pt>
                <c:pt idx="20">
                  <c:v>765</c:v>
                </c:pt>
                <c:pt idx="21">
                  <c:v>766</c:v>
                </c:pt>
                <c:pt idx="22">
                  <c:v>767</c:v>
                </c:pt>
                <c:pt idx="23">
                  <c:v>768</c:v>
                </c:pt>
                <c:pt idx="24">
                  <c:v>769</c:v>
                </c:pt>
                <c:pt idx="25">
                  <c:v>770</c:v>
                </c:pt>
                <c:pt idx="26">
                  <c:v>771</c:v>
                </c:pt>
                <c:pt idx="27">
                  <c:v>772</c:v>
                </c:pt>
                <c:pt idx="28">
                  <c:v>773</c:v>
                </c:pt>
                <c:pt idx="29">
                  <c:v>774</c:v>
                </c:pt>
                <c:pt idx="30">
                  <c:v>775</c:v>
                </c:pt>
                <c:pt idx="31">
                  <c:v>776</c:v>
                </c:pt>
                <c:pt idx="32">
                  <c:v>777</c:v>
                </c:pt>
                <c:pt idx="33">
                  <c:v>778</c:v>
                </c:pt>
                <c:pt idx="34">
                  <c:v>779</c:v>
                </c:pt>
                <c:pt idx="35">
                  <c:v>780</c:v>
                </c:pt>
                <c:pt idx="36">
                  <c:v>781</c:v>
                </c:pt>
                <c:pt idx="37">
                  <c:v>782</c:v>
                </c:pt>
                <c:pt idx="38">
                  <c:v>783</c:v>
                </c:pt>
                <c:pt idx="39">
                  <c:v>784</c:v>
                </c:pt>
                <c:pt idx="40">
                  <c:v>785</c:v>
                </c:pt>
                <c:pt idx="41">
                  <c:v>786</c:v>
                </c:pt>
                <c:pt idx="42">
                  <c:v>787</c:v>
                </c:pt>
                <c:pt idx="43">
                  <c:v>788</c:v>
                </c:pt>
                <c:pt idx="44">
                  <c:v>789</c:v>
                </c:pt>
                <c:pt idx="45">
                  <c:v>790</c:v>
                </c:pt>
                <c:pt idx="46">
                  <c:v>791</c:v>
                </c:pt>
                <c:pt idx="47">
                  <c:v>792</c:v>
                </c:pt>
                <c:pt idx="48">
                  <c:v>793</c:v>
                </c:pt>
                <c:pt idx="49">
                  <c:v>794</c:v>
                </c:pt>
                <c:pt idx="50">
                  <c:v>795</c:v>
                </c:pt>
                <c:pt idx="51">
                  <c:v>796</c:v>
                </c:pt>
                <c:pt idx="52">
                  <c:v>797</c:v>
                </c:pt>
                <c:pt idx="53">
                  <c:v>798</c:v>
                </c:pt>
                <c:pt idx="54">
                  <c:v>799</c:v>
                </c:pt>
                <c:pt idx="55">
                  <c:v>800</c:v>
                </c:pt>
                <c:pt idx="56">
                  <c:v>801</c:v>
                </c:pt>
                <c:pt idx="57">
                  <c:v>802</c:v>
                </c:pt>
                <c:pt idx="58">
                  <c:v>803</c:v>
                </c:pt>
                <c:pt idx="59">
                  <c:v>804</c:v>
                </c:pt>
                <c:pt idx="60">
                  <c:v>805</c:v>
                </c:pt>
                <c:pt idx="61">
                  <c:v>806</c:v>
                </c:pt>
                <c:pt idx="62">
                  <c:v>807</c:v>
                </c:pt>
                <c:pt idx="63">
                  <c:v>808</c:v>
                </c:pt>
                <c:pt idx="64">
                  <c:v>809</c:v>
                </c:pt>
                <c:pt idx="65">
                  <c:v>810</c:v>
                </c:pt>
                <c:pt idx="66">
                  <c:v>811</c:v>
                </c:pt>
                <c:pt idx="67">
                  <c:v>812</c:v>
                </c:pt>
                <c:pt idx="68">
                  <c:v>813</c:v>
                </c:pt>
                <c:pt idx="69">
                  <c:v>814</c:v>
                </c:pt>
                <c:pt idx="70">
                  <c:v>815</c:v>
                </c:pt>
                <c:pt idx="71">
                  <c:v>816</c:v>
                </c:pt>
                <c:pt idx="72">
                  <c:v>817</c:v>
                </c:pt>
                <c:pt idx="73">
                  <c:v>818</c:v>
                </c:pt>
                <c:pt idx="74">
                  <c:v>819</c:v>
                </c:pt>
                <c:pt idx="75">
                  <c:v>820</c:v>
                </c:pt>
                <c:pt idx="76">
                  <c:v>821</c:v>
                </c:pt>
                <c:pt idx="77">
                  <c:v>822</c:v>
                </c:pt>
                <c:pt idx="78">
                  <c:v>823</c:v>
                </c:pt>
                <c:pt idx="79">
                  <c:v>824</c:v>
                </c:pt>
                <c:pt idx="80">
                  <c:v>825</c:v>
                </c:pt>
                <c:pt idx="81">
                  <c:v>826</c:v>
                </c:pt>
                <c:pt idx="82">
                  <c:v>827</c:v>
                </c:pt>
                <c:pt idx="83">
                  <c:v>828</c:v>
                </c:pt>
                <c:pt idx="84">
                  <c:v>829</c:v>
                </c:pt>
                <c:pt idx="85">
                  <c:v>830</c:v>
                </c:pt>
                <c:pt idx="86">
                  <c:v>831</c:v>
                </c:pt>
                <c:pt idx="87">
                  <c:v>832</c:v>
                </c:pt>
                <c:pt idx="88">
                  <c:v>833</c:v>
                </c:pt>
                <c:pt idx="89">
                  <c:v>834</c:v>
                </c:pt>
                <c:pt idx="90">
                  <c:v>835</c:v>
                </c:pt>
                <c:pt idx="91">
                  <c:v>836</c:v>
                </c:pt>
                <c:pt idx="92">
                  <c:v>837</c:v>
                </c:pt>
                <c:pt idx="93">
                  <c:v>838</c:v>
                </c:pt>
                <c:pt idx="94">
                  <c:v>839</c:v>
                </c:pt>
                <c:pt idx="95">
                  <c:v>840</c:v>
                </c:pt>
                <c:pt idx="96">
                  <c:v>841</c:v>
                </c:pt>
                <c:pt idx="97">
                  <c:v>842</c:v>
                </c:pt>
                <c:pt idx="98">
                  <c:v>843</c:v>
                </c:pt>
                <c:pt idx="99">
                  <c:v>844</c:v>
                </c:pt>
                <c:pt idx="100">
                  <c:v>845</c:v>
                </c:pt>
                <c:pt idx="101">
                  <c:v>846</c:v>
                </c:pt>
                <c:pt idx="102">
                  <c:v>847</c:v>
                </c:pt>
                <c:pt idx="103">
                  <c:v>848</c:v>
                </c:pt>
                <c:pt idx="104">
                  <c:v>849</c:v>
                </c:pt>
                <c:pt idx="105">
                  <c:v>850</c:v>
                </c:pt>
                <c:pt idx="106">
                  <c:v>851</c:v>
                </c:pt>
                <c:pt idx="107">
                  <c:v>852</c:v>
                </c:pt>
                <c:pt idx="108">
                  <c:v>853</c:v>
                </c:pt>
                <c:pt idx="109">
                  <c:v>854</c:v>
                </c:pt>
                <c:pt idx="110">
                  <c:v>855</c:v>
                </c:pt>
                <c:pt idx="111">
                  <c:v>856</c:v>
                </c:pt>
                <c:pt idx="112">
                  <c:v>857</c:v>
                </c:pt>
                <c:pt idx="113">
                  <c:v>858</c:v>
                </c:pt>
                <c:pt idx="114">
                  <c:v>859</c:v>
                </c:pt>
                <c:pt idx="115">
                  <c:v>860</c:v>
                </c:pt>
                <c:pt idx="116">
                  <c:v>861</c:v>
                </c:pt>
                <c:pt idx="117">
                  <c:v>862</c:v>
                </c:pt>
                <c:pt idx="118">
                  <c:v>863</c:v>
                </c:pt>
                <c:pt idx="119">
                  <c:v>864</c:v>
                </c:pt>
                <c:pt idx="120">
                  <c:v>865</c:v>
                </c:pt>
                <c:pt idx="121">
                  <c:v>866</c:v>
                </c:pt>
                <c:pt idx="122">
                  <c:v>867</c:v>
                </c:pt>
                <c:pt idx="123">
                  <c:v>868</c:v>
                </c:pt>
                <c:pt idx="124">
                  <c:v>869</c:v>
                </c:pt>
                <c:pt idx="125">
                  <c:v>870</c:v>
                </c:pt>
                <c:pt idx="126">
                  <c:v>871</c:v>
                </c:pt>
                <c:pt idx="127">
                  <c:v>872</c:v>
                </c:pt>
                <c:pt idx="128">
                  <c:v>873</c:v>
                </c:pt>
                <c:pt idx="129">
                  <c:v>874</c:v>
                </c:pt>
                <c:pt idx="130">
                  <c:v>875</c:v>
                </c:pt>
                <c:pt idx="131">
                  <c:v>876</c:v>
                </c:pt>
                <c:pt idx="132">
                  <c:v>877</c:v>
                </c:pt>
                <c:pt idx="133">
                  <c:v>878</c:v>
                </c:pt>
                <c:pt idx="134">
                  <c:v>879</c:v>
                </c:pt>
                <c:pt idx="135">
                  <c:v>880</c:v>
                </c:pt>
                <c:pt idx="136">
                  <c:v>881</c:v>
                </c:pt>
                <c:pt idx="137">
                  <c:v>882</c:v>
                </c:pt>
                <c:pt idx="138">
                  <c:v>883</c:v>
                </c:pt>
                <c:pt idx="139">
                  <c:v>884</c:v>
                </c:pt>
                <c:pt idx="140">
                  <c:v>885</c:v>
                </c:pt>
                <c:pt idx="141">
                  <c:v>886</c:v>
                </c:pt>
                <c:pt idx="142">
                  <c:v>887</c:v>
                </c:pt>
                <c:pt idx="143">
                  <c:v>888</c:v>
                </c:pt>
                <c:pt idx="144">
                  <c:v>889</c:v>
                </c:pt>
                <c:pt idx="145">
                  <c:v>890</c:v>
                </c:pt>
                <c:pt idx="146">
                  <c:v>891</c:v>
                </c:pt>
                <c:pt idx="147">
                  <c:v>892</c:v>
                </c:pt>
                <c:pt idx="148">
                  <c:v>893</c:v>
                </c:pt>
                <c:pt idx="149">
                  <c:v>894</c:v>
                </c:pt>
                <c:pt idx="150">
                  <c:v>895</c:v>
                </c:pt>
                <c:pt idx="151">
                  <c:v>896</c:v>
                </c:pt>
                <c:pt idx="152">
                  <c:v>897</c:v>
                </c:pt>
                <c:pt idx="153">
                  <c:v>898</c:v>
                </c:pt>
                <c:pt idx="154">
                  <c:v>899</c:v>
                </c:pt>
                <c:pt idx="155">
                  <c:v>900</c:v>
                </c:pt>
                <c:pt idx="156">
                  <c:v>901</c:v>
                </c:pt>
                <c:pt idx="157">
                  <c:v>902</c:v>
                </c:pt>
                <c:pt idx="158">
                  <c:v>903</c:v>
                </c:pt>
                <c:pt idx="159">
                  <c:v>904</c:v>
                </c:pt>
                <c:pt idx="160">
                  <c:v>905</c:v>
                </c:pt>
                <c:pt idx="161">
                  <c:v>906</c:v>
                </c:pt>
                <c:pt idx="162">
                  <c:v>907</c:v>
                </c:pt>
                <c:pt idx="163">
                  <c:v>908</c:v>
                </c:pt>
                <c:pt idx="164">
                  <c:v>909</c:v>
                </c:pt>
                <c:pt idx="165">
                  <c:v>910</c:v>
                </c:pt>
                <c:pt idx="166">
                  <c:v>911</c:v>
                </c:pt>
                <c:pt idx="167">
                  <c:v>912</c:v>
                </c:pt>
                <c:pt idx="168">
                  <c:v>913</c:v>
                </c:pt>
                <c:pt idx="169">
                  <c:v>914</c:v>
                </c:pt>
                <c:pt idx="170">
                  <c:v>915</c:v>
                </c:pt>
                <c:pt idx="171">
                  <c:v>916</c:v>
                </c:pt>
                <c:pt idx="172">
                  <c:v>917</c:v>
                </c:pt>
                <c:pt idx="173">
                  <c:v>918</c:v>
                </c:pt>
                <c:pt idx="174">
                  <c:v>919</c:v>
                </c:pt>
                <c:pt idx="175">
                  <c:v>920</c:v>
                </c:pt>
                <c:pt idx="176">
                  <c:v>921</c:v>
                </c:pt>
                <c:pt idx="177">
                  <c:v>922</c:v>
                </c:pt>
                <c:pt idx="178">
                  <c:v>923</c:v>
                </c:pt>
                <c:pt idx="179">
                  <c:v>924</c:v>
                </c:pt>
                <c:pt idx="180">
                  <c:v>925</c:v>
                </c:pt>
                <c:pt idx="181">
                  <c:v>926</c:v>
                </c:pt>
                <c:pt idx="182">
                  <c:v>927</c:v>
                </c:pt>
                <c:pt idx="183">
                  <c:v>928</c:v>
                </c:pt>
                <c:pt idx="184">
                  <c:v>929</c:v>
                </c:pt>
                <c:pt idx="185">
                  <c:v>930</c:v>
                </c:pt>
                <c:pt idx="186">
                  <c:v>931</c:v>
                </c:pt>
                <c:pt idx="187">
                  <c:v>932</c:v>
                </c:pt>
                <c:pt idx="188">
                  <c:v>933</c:v>
                </c:pt>
                <c:pt idx="189">
                  <c:v>934</c:v>
                </c:pt>
                <c:pt idx="190">
                  <c:v>935</c:v>
                </c:pt>
                <c:pt idx="191">
                  <c:v>936</c:v>
                </c:pt>
                <c:pt idx="192">
                  <c:v>937</c:v>
                </c:pt>
                <c:pt idx="193">
                  <c:v>938</c:v>
                </c:pt>
                <c:pt idx="194">
                  <c:v>939</c:v>
                </c:pt>
                <c:pt idx="195">
                  <c:v>940</c:v>
                </c:pt>
                <c:pt idx="196">
                  <c:v>941</c:v>
                </c:pt>
                <c:pt idx="197">
                  <c:v>942</c:v>
                </c:pt>
                <c:pt idx="198">
                  <c:v>943</c:v>
                </c:pt>
                <c:pt idx="199">
                  <c:v>944</c:v>
                </c:pt>
                <c:pt idx="200">
                  <c:v>945</c:v>
                </c:pt>
                <c:pt idx="201">
                  <c:v>946</c:v>
                </c:pt>
                <c:pt idx="202">
                  <c:v>947</c:v>
                </c:pt>
                <c:pt idx="203">
                  <c:v>948</c:v>
                </c:pt>
                <c:pt idx="204">
                  <c:v>949</c:v>
                </c:pt>
                <c:pt idx="205">
                  <c:v>950</c:v>
                </c:pt>
                <c:pt idx="206">
                  <c:v>951</c:v>
                </c:pt>
                <c:pt idx="207">
                  <c:v>952</c:v>
                </c:pt>
                <c:pt idx="208">
                  <c:v>953</c:v>
                </c:pt>
                <c:pt idx="209">
                  <c:v>954</c:v>
                </c:pt>
                <c:pt idx="210">
                  <c:v>955</c:v>
                </c:pt>
                <c:pt idx="211">
                  <c:v>956</c:v>
                </c:pt>
                <c:pt idx="212">
                  <c:v>957</c:v>
                </c:pt>
                <c:pt idx="213">
                  <c:v>958</c:v>
                </c:pt>
                <c:pt idx="214">
                  <c:v>959</c:v>
                </c:pt>
                <c:pt idx="215">
                  <c:v>960</c:v>
                </c:pt>
                <c:pt idx="216">
                  <c:v>961</c:v>
                </c:pt>
                <c:pt idx="217">
                  <c:v>962</c:v>
                </c:pt>
                <c:pt idx="218">
                  <c:v>963</c:v>
                </c:pt>
                <c:pt idx="219">
                  <c:v>964</c:v>
                </c:pt>
                <c:pt idx="220">
                  <c:v>965</c:v>
                </c:pt>
                <c:pt idx="221">
                  <c:v>966</c:v>
                </c:pt>
                <c:pt idx="222">
                  <c:v>967</c:v>
                </c:pt>
                <c:pt idx="223">
                  <c:v>968</c:v>
                </c:pt>
                <c:pt idx="224">
                  <c:v>969</c:v>
                </c:pt>
                <c:pt idx="225">
                  <c:v>970</c:v>
                </c:pt>
                <c:pt idx="226">
                  <c:v>971</c:v>
                </c:pt>
                <c:pt idx="227">
                  <c:v>972</c:v>
                </c:pt>
                <c:pt idx="228">
                  <c:v>973</c:v>
                </c:pt>
                <c:pt idx="229">
                  <c:v>974</c:v>
                </c:pt>
                <c:pt idx="230">
                  <c:v>975</c:v>
                </c:pt>
                <c:pt idx="231">
                  <c:v>976</c:v>
                </c:pt>
                <c:pt idx="232">
                  <c:v>977</c:v>
                </c:pt>
                <c:pt idx="233">
                  <c:v>978</c:v>
                </c:pt>
                <c:pt idx="234">
                  <c:v>979</c:v>
                </c:pt>
                <c:pt idx="235">
                  <c:v>980</c:v>
                </c:pt>
                <c:pt idx="236">
                  <c:v>981</c:v>
                </c:pt>
                <c:pt idx="237">
                  <c:v>982</c:v>
                </c:pt>
                <c:pt idx="238">
                  <c:v>983</c:v>
                </c:pt>
                <c:pt idx="239">
                  <c:v>984</c:v>
                </c:pt>
                <c:pt idx="240">
                  <c:v>985</c:v>
                </c:pt>
                <c:pt idx="241">
                  <c:v>986</c:v>
                </c:pt>
                <c:pt idx="242">
                  <c:v>987</c:v>
                </c:pt>
                <c:pt idx="243">
                  <c:v>988</c:v>
                </c:pt>
                <c:pt idx="244">
                  <c:v>989</c:v>
                </c:pt>
                <c:pt idx="245">
                  <c:v>990</c:v>
                </c:pt>
                <c:pt idx="246">
                  <c:v>991</c:v>
                </c:pt>
                <c:pt idx="247">
                  <c:v>992</c:v>
                </c:pt>
                <c:pt idx="248">
                  <c:v>993</c:v>
                </c:pt>
                <c:pt idx="249">
                  <c:v>994</c:v>
                </c:pt>
                <c:pt idx="250">
                  <c:v>995</c:v>
                </c:pt>
                <c:pt idx="251">
                  <c:v>996</c:v>
                </c:pt>
                <c:pt idx="252">
                  <c:v>997</c:v>
                </c:pt>
                <c:pt idx="253">
                  <c:v>998</c:v>
                </c:pt>
                <c:pt idx="254">
                  <c:v>999</c:v>
                </c:pt>
                <c:pt idx="255">
                  <c:v>1000</c:v>
                </c:pt>
                <c:pt idx="256">
                  <c:v>1001</c:v>
                </c:pt>
                <c:pt idx="257">
                  <c:v>1002</c:v>
                </c:pt>
                <c:pt idx="258">
                  <c:v>1003</c:v>
                </c:pt>
                <c:pt idx="259">
                  <c:v>1004</c:v>
                </c:pt>
                <c:pt idx="260">
                  <c:v>1005</c:v>
                </c:pt>
                <c:pt idx="261">
                  <c:v>1006</c:v>
                </c:pt>
                <c:pt idx="262">
                  <c:v>1007</c:v>
                </c:pt>
                <c:pt idx="263">
                  <c:v>1008</c:v>
                </c:pt>
                <c:pt idx="264">
                  <c:v>1009</c:v>
                </c:pt>
                <c:pt idx="265">
                  <c:v>1010</c:v>
                </c:pt>
                <c:pt idx="266">
                  <c:v>1011</c:v>
                </c:pt>
                <c:pt idx="267">
                  <c:v>1012</c:v>
                </c:pt>
                <c:pt idx="268">
                  <c:v>1013</c:v>
                </c:pt>
                <c:pt idx="269">
                  <c:v>1014</c:v>
                </c:pt>
                <c:pt idx="270">
                  <c:v>1015</c:v>
                </c:pt>
                <c:pt idx="271">
                  <c:v>1016</c:v>
                </c:pt>
                <c:pt idx="272">
                  <c:v>1017</c:v>
                </c:pt>
                <c:pt idx="273">
                  <c:v>1018</c:v>
                </c:pt>
                <c:pt idx="274">
                  <c:v>1019</c:v>
                </c:pt>
                <c:pt idx="275">
                  <c:v>1020</c:v>
                </c:pt>
                <c:pt idx="276">
                  <c:v>1021</c:v>
                </c:pt>
                <c:pt idx="277">
                  <c:v>1022</c:v>
                </c:pt>
                <c:pt idx="278">
                  <c:v>1023</c:v>
                </c:pt>
                <c:pt idx="279">
                  <c:v>1024</c:v>
                </c:pt>
                <c:pt idx="280">
                  <c:v>1025</c:v>
                </c:pt>
                <c:pt idx="281">
                  <c:v>1026</c:v>
                </c:pt>
                <c:pt idx="282">
                  <c:v>1027</c:v>
                </c:pt>
                <c:pt idx="283">
                  <c:v>1028</c:v>
                </c:pt>
                <c:pt idx="284">
                  <c:v>1029</c:v>
                </c:pt>
                <c:pt idx="285">
                  <c:v>1030</c:v>
                </c:pt>
                <c:pt idx="286">
                  <c:v>1031</c:v>
                </c:pt>
                <c:pt idx="287">
                  <c:v>1032</c:v>
                </c:pt>
                <c:pt idx="288">
                  <c:v>1033</c:v>
                </c:pt>
                <c:pt idx="289">
                  <c:v>1034</c:v>
                </c:pt>
                <c:pt idx="290">
                  <c:v>1035</c:v>
                </c:pt>
                <c:pt idx="291">
                  <c:v>1036</c:v>
                </c:pt>
                <c:pt idx="292">
                  <c:v>1037</c:v>
                </c:pt>
                <c:pt idx="293">
                  <c:v>1038</c:v>
                </c:pt>
                <c:pt idx="294">
                  <c:v>1039</c:v>
                </c:pt>
                <c:pt idx="295">
                  <c:v>1040</c:v>
                </c:pt>
              </c:numCache>
            </c:numRef>
          </c:xVal>
          <c:yVal>
            <c:numRef>
              <c:f>Total!$E$449:$E$744</c:f>
              <c:numCache>
                <c:formatCode>General</c:formatCode>
                <c:ptCount val="296"/>
                <c:pt idx="0">
                  <c:v>0</c:v>
                </c:pt>
                <c:pt idx="1">
                  <c:v>0</c:v>
                </c:pt>
                <c:pt idx="2">
                  <c:v>0</c:v>
                </c:pt>
                <c:pt idx="3">
                  <c:v>0</c:v>
                </c:pt>
                <c:pt idx="4">
                  <c:v>0</c:v>
                </c:pt>
                <c:pt idx="5">
                  <c:v>0</c:v>
                </c:pt>
                <c:pt idx="6">
                  <c:v>0</c:v>
                </c:pt>
                <c:pt idx="7">
                  <c:v>0</c:v>
                </c:pt>
                <c:pt idx="8">
                  <c:v>0</c:v>
                </c:pt>
                <c:pt idx="9">
                  <c:v>0</c:v>
                </c:pt>
                <c:pt idx="10">
                  <c:v>0</c:v>
                </c:pt>
                <c:pt idx="11">
                  <c:v>4.8025417796972086E-2</c:v>
                </c:pt>
                <c:pt idx="12">
                  <c:v>6.0438991815096217E-2</c:v>
                </c:pt>
                <c:pt idx="13">
                  <c:v>7.6733840676381837E-2</c:v>
                </c:pt>
                <c:pt idx="14">
                  <c:v>9.7957472552163527E-2</c:v>
                </c:pt>
                <c:pt idx="15">
                  <c:v>0.12419385600430209</c:v>
                </c:pt>
                <c:pt idx="16">
                  <c:v>0.15807787570881995</c:v>
                </c:pt>
                <c:pt idx="17">
                  <c:v>0.199388408544554</c:v>
                </c:pt>
                <c:pt idx="18">
                  <c:v>0.24086814988062258</c:v>
                </c:pt>
                <c:pt idx="19">
                  <c:v>0.27135623057089375</c:v>
                </c:pt>
                <c:pt idx="20">
                  <c:v>0.29489457597905955</c:v>
                </c:pt>
                <c:pt idx="21">
                  <c:v>0.3102867504142009</c:v>
                </c:pt>
                <c:pt idx="22">
                  <c:v>0.31719400131169345</c:v>
                </c:pt>
                <c:pt idx="23">
                  <c:v>0.31759101301323361</c:v>
                </c:pt>
                <c:pt idx="24">
                  <c:v>0.31423165032307382</c:v>
                </c:pt>
                <c:pt idx="25">
                  <c:v>0.30593531443756039</c:v>
                </c:pt>
                <c:pt idx="26">
                  <c:v>0.30190481307292605</c:v>
                </c:pt>
                <c:pt idx="27">
                  <c:v>0.29897534901168638</c:v>
                </c:pt>
                <c:pt idx="28">
                  <c:v>0.29764199703862521</c:v>
                </c:pt>
                <c:pt idx="29">
                  <c:v>0.29799503389405185</c:v>
                </c:pt>
                <c:pt idx="30">
                  <c:v>0.29996695094376769</c:v>
                </c:pt>
                <c:pt idx="31">
                  <c:v>0.30337573066567991</c:v>
                </c:pt>
                <c:pt idx="32">
                  <c:v>0.30797250352719951</c:v>
                </c:pt>
                <c:pt idx="33">
                  <c:v>0.31347126486722021</c:v>
                </c:pt>
                <c:pt idx="34">
                  <c:v>0.31954261827463909</c:v>
                </c:pt>
                <c:pt idx="35">
                  <c:v>0.32597449055898359</c:v>
                </c:pt>
                <c:pt idx="36">
                  <c:v>0.33236657956699106</c:v>
                </c:pt>
                <c:pt idx="37">
                  <c:v>0.33867268426526465</c:v>
                </c:pt>
                <c:pt idx="38">
                  <c:v>0.34490561659156677</c:v>
                </c:pt>
                <c:pt idx="39">
                  <c:v>0.35120892916683127</c:v>
                </c:pt>
                <c:pt idx="40">
                  <c:v>0.35797948391528345</c:v>
                </c:pt>
                <c:pt idx="41">
                  <c:v>0.36578991994334908</c:v>
                </c:pt>
                <c:pt idx="42">
                  <c:v>0.37572058833667449</c:v>
                </c:pt>
                <c:pt idx="43">
                  <c:v>0.3893752643325582</c:v>
                </c:pt>
                <c:pt idx="44">
                  <c:v>0.40911467593435646</c:v>
                </c:pt>
                <c:pt idx="45">
                  <c:v>0.43811936224710557</c:v>
                </c:pt>
                <c:pt idx="46">
                  <c:v>0.47975644011447605</c:v>
                </c:pt>
                <c:pt idx="47">
                  <c:v>0.53509672565539446</c:v>
                </c:pt>
                <c:pt idx="48">
                  <c:v>0.59833727499976341</c:v>
                </c:pt>
                <c:pt idx="49">
                  <c:v>0.65510518715186328</c:v>
                </c:pt>
                <c:pt idx="50">
                  <c:v>0.69097190934349906</c:v>
                </c:pt>
                <c:pt idx="51">
                  <c:v>0.70359424376917323</c:v>
                </c:pt>
                <c:pt idx="52">
                  <c:v>0.70107946965856016</c:v>
                </c:pt>
                <c:pt idx="53">
                  <c:v>0.69280639452573822</c:v>
                </c:pt>
                <c:pt idx="54">
                  <c:v>0.68466815059702546</c:v>
                </c:pt>
                <c:pt idx="55">
                  <c:v>0.67923965287437893</c:v>
                </c:pt>
                <c:pt idx="56">
                  <c:v>0.67713862872999209</c:v>
                </c:pt>
                <c:pt idx="57">
                  <c:v>0.67819993845414894</c:v>
                </c:pt>
                <c:pt idx="58">
                  <c:v>0.68161825108565122</c:v>
                </c:pt>
                <c:pt idx="59">
                  <c:v>0.68664486765737087</c:v>
                </c:pt>
                <c:pt idx="60">
                  <c:v>0.69242482041988307</c:v>
                </c:pt>
                <c:pt idx="61">
                  <c:v>0.6981533742009034</c:v>
                </c:pt>
                <c:pt idx="62">
                  <c:v>0.70315543009108095</c:v>
                </c:pt>
                <c:pt idx="63">
                  <c:v>0.70695488248763239</c:v>
                </c:pt>
                <c:pt idx="64">
                  <c:v>0.70931745333743779</c:v>
                </c:pt>
                <c:pt idx="65">
                  <c:v>0.71025085893488105</c:v>
                </c:pt>
                <c:pt idx="66">
                  <c:v>0.70996385726911138</c:v>
                </c:pt>
                <c:pt idx="67">
                  <c:v>0.70879631148888389</c:v>
                </c:pt>
                <c:pt idx="68">
                  <c:v>0.70714135241482212</c:v>
                </c:pt>
                <c:pt idx="69">
                  <c:v>0.70537878550082889</c:v>
                </c:pt>
                <c:pt idx="70">
                  <c:v>0.70382817636146833</c:v>
                </c:pt>
                <c:pt idx="71">
                  <c:v>0.70272273373101091</c:v>
                </c:pt>
                <c:pt idx="72">
                  <c:v>0.7022021028702623</c:v>
                </c:pt>
                <c:pt idx="73">
                  <c:v>0.70231616258089358</c:v>
                </c:pt>
                <c:pt idx="74">
                  <c:v>0.70303757308955539</c:v>
                </c:pt>
                <c:pt idx="75">
                  <c:v>0.7042771758105415</c:v>
                </c:pt>
                <c:pt idx="76">
                  <c:v>0.70597707244442398</c:v>
                </c:pt>
                <c:pt idx="77">
                  <c:v>0.70790707065703562</c:v>
                </c:pt>
                <c:pt idx="78">
                  <c:v>0.7099057856433254</c:v>
                </c:pt>
                <c:pt idx="79">
                  <c:v>0.71182367730683216</c:v>
                </c:pt>
                <c:pt idx="80">
                  <c:v>0.7135375591432821</c:v>
                </c:pt>
                <c:pt idx="81">
                  <c:v>0.71496086204964759</c:v>
                </c:pt>
                <c:pt idx="82">
                  <c:v>0.71604909827333618</c:v>
                </c:pt>
                <c:pt idx="83">
                  <c:v>0.71679994556477444</c:v>
                </c:pt>
                <c:pt idx="84">
                  <c:v>0.71724850649800698</c:v>
                </c:pt>
                <c:pt idx="85">
                  <c:v>0.71746009192813442</c:v>
                </c:pt>
                <c:pt idx="86">
                  <c:v>0.71752020378354009</c:v>
                </c:pt>
                <c:pt idx="87">
                  <c:v>0.71752430831285652</c:v>
                </c:pt>
                <c:pt idx="88">
                  <c:v>0.71756871355503993</c:v>
                </c:pt>
                <c:pt idx="89">
                  <c:v>0.71774224514620488</c:v>
                </c:pt>
                <c:pt idx="90">
                  <c:v>0.71811999060851051</c:v>
                </c:pt>
                <c:pt idx="91">
                  <c:v>0.71875867153511286</c:v>
                </c:pt>
                <c:pt idx="92">
                  <c:v>0.71969342656880508</c:v>
                </c:pt>
                <c:pt idx="93">
                  <c:v>0.72093631320020835</c:v>
                </c:pt>
                <c:pt idx="94">
                  <c:v>0.72247576968876959</c:v>
                </c:pt>
                <c:pt idx="95">
                  <c:v>0.72427791492713012</c:v>
                </c:pt>
                <c:pt idx="96">
                  <c:v>0.72621182110220239</c:v>
                </c:pt>
                <c:pt idx="97">
                  <c:v>0.728128859623136</c:v>
                </c:pt>
                <c:pt idx="98">
                  <c:v>0.73017417530133755</c:v>
                </c:pt>
                <c:pt idx="99">
                  <c:v>0.73218100536673758</c:v>
                </c:pt>
                <c:pt idx="100">
                  <c:v>0.73405913984873417</c:v>
                </c:pt>
                <c:pt idx="101">
                  <c:v>0.73564750673234258</c:v>
                </c:pt>
                <c:pt idx="102">
                  <c:v>0.73703029402030584</c:v>
                </c:pt>
                <c:pt idx="103">
                  <c:v>0.73807817041162771</c:v>
                </c:pt>
                <c:pt idx="104">
                  <c:v>0.7387613630532478</c:v>
                </c:pt>
                <c:pt idx="105">
                  <c:v>0.73899606037009735</c:v>
                </c:pt>
                <c:pt idx="106">
                  <c:v>0.73895540747692845</c:v>
                </c:pt>
                <c:pt idx="107">
                  <c:v>0.73860037479642004</c:v>
                </c:pt>
                <c:pt idx="108">
                  <c:v>0.73798664510012624</c:v>
                </c:pt>
                <c:pt idx="109">
                  <c:v>0.73718309634706536</c:v>
                </c:pt>
                <c:pt idx="110">
                  <c:v>0.73618803401461397</c:v>
                </c:pt>
                <c:pt idx="111">
                  <c:v>0.73523442567787789</c:v>
                </c:pt>
                <c:pt idx="112">
                  <c:v>0.73432044690050735</c:v>
                </c:pt>
                <c:pt idx="113">
                  <c:v>0.73351578505540926</c:v>
                </c:pt>
                <c:pt idx="114">
                  <c:v>0.73280430011340936</c:v>
                </c:pt>
                <c:pt idx="115">
                  <c:v>0.7323906356532045</c:v>
                </c:pt>
                <c:pt idx="116">
                  <c:v>0.73231221175225558</c:v>
                </c:pt>
                <c:pt idx="117">
                  <c:v>0.73259309631433889</c:v>
                </c:pt>
                <c:pt idx="118">
                  <c:v>0.73308859806824556</c:v>
                </c:pt>
                <c:pt idx="119">
                  <c:v>0.73387164649037095</c:v>
                </c:pt>
                <c:pt idx="120">
                  <c:v>0.73492395746324857</c:v>
                </c:pt>
                <c:pt idx="121">
                  <c:v>0.73629167753365588</c:v>
                </c:pt>
                <c:pt idx="122">
                  <c:v>0.73777622810468757</c:v>
                </c:pt>
                <c:pt idx="123">
                  <c:v>0.73940207609498587</c:v>
                </c:pt>
                <c:pt idx="124">
                  <c:v>0.7411087773234134</c:v>
                </c:pt>
                <c:pt idx="125">
                  <c:v>0.74290988240721567</c:v>
                </c:pt>
                <c:pt idx="126">
                  <c:v>0.74458225072182282</c:v>
                </c:pt>
                <c:pt idx="127">
                  <c:v>0.74613990005568376</c:v>
                </c:pt>
                <c:pt idx="128">
                  <c:v>0.74760252029544283</c:v>
                </c:pt>
                <c:pt idx="129">
                  <c:v>0.74876141057344114</c:v>
                </c:pt>
                <c:pt idx="130">
                  <c:v>0.74965475870749765</c:v>
                </c:pt>
                <c:pt idx="131">
                  <c:v>0.75025272850692692</c:v>
                </c:pt>
                <c:pt idx="132">
                  <c:v>0.75062167587960282</c:v>
                </c:pt>
                <c:pt idx="133">
                  <c:v>0.75060214295352912</c:v>
                </c:pt>
                <c:pt idx="134">
                  <c:v>0.75028540281253575</c:v>
                </c:pt>
                <c:pt idx="135">
                  <c:v>0.74977423923146791</c:v>
                </c:pt>
                <c:pt idx="136">
                  <c:v>0.74862681191792846</c:v>
                </c:pt>
                <c:pt idx="137">
                  <c:v>0.7472012198470469</c:v>
                </c:pt>
                <c:pt idx="138">
                  <c:v>0.74562248254723162</c:v>
                </c:pt>
                <c:pt idx="139">
                  <c:v>0.74393790015339267</c:v>
                </c:pt>
                <c:pt idx="140">
                  <c:v>0.74219504299369332</c:v>
                </c:pt>
                <c:pt idx="141">
                  <c:v>0.74043877624545684</c:v>
                </c:pt>
                <c:pt idx="142">
                  <c:v>0.7387098922371147</c:v>
                </c:pt>
                <c:pt idx="143">
                  <c:v>0.73704389174294249</c:v>
                </c:pt>
                <c:pt idx="144">
                  <c:v>0.73546988851341333</c:v>
                </c:pt>
                <c:pt idx="145">
                  <c:v>0.73406831876087741</c:v>
                </c:pt>
                <c:pt idx="146">
                  <c:v>0.73280115329461726</c:v>
                </c:pt>
                <c:pt idx="147">
                  <c:v>0.73167037474416941</c:v>
                </c:pt>
                <c:pt idx="148">
                  <c:v>0.73067689048716411</c:v>
                </c:pt>
                <c:pt idx="149">
                  <c:v>0.72981508306444043</c:v>
                </c:pt>
                <c:pt idx="150">
                  <c:v>0.72907374924585733</c:v>
                </c:pt>
                <c:pt idx="151">
                  <c:v>0.72843715556104327</c:v>
                </c:pt>
                <c:pt idx="152">
                  <c:v>0.72788601474558812</c:v>
                </c:pt>
                <c:pt idx="153">
                  <c:v>0.72739813092009087</c:v>
                </c:pt>
                <c:pt idx="154">
                  <c:v>0.72695010367852886</c:v>
                </c:pt>
                <c:pt idx="155">
                  <c:v>0.7264402335451926</c:v>
                </c:pt>
                <c:pt idx="156">
                  <c:v>0.72537877336520207</c:v>
                </c:pt>
                <c:pt idx="157">
                  <c:v>0.72436643417762847</c:v>
                </c:pt>
                <c:pt idx="158">
                  <c:v>0.72330702800896207</c:v>
                </c:pt>
                <c:pt idx="159">
                  <c:v>0.72218564389981277</c:v>
                </c:pt>
                <c:pt idx="160">
                  <c:v>0.72091364998422558</c:v>
                </c:pt>
                <c:pt idx="161">
                  <c:v>0.719640366638022</c:v>
                </c:pt>
                <c:pt idx="162">
                  <c:v>0.71828655459972779</c:v>
                </c:pt>
                <c:pt idx="163">
                  <c:v>0.71685552350337067</c:v>
                </c:pt>
                <c:pt idx="164">
                  <c:v>0.71535461144766865</c:v>
                </c:pt>
                <c:pt idx="165">
                  <c:v>0.71371770305634108</c:v>
                </c:pt>
                <c:pt idx="166">
                  <c:v>0.71211435018122682</c:v>
                </c:pt>
                <c:pt idx="167">
                  <c:v>0.71048388822916064</c:v>
                </c:pt>
                <c:pt idx="168">
                  <c:v>0.70884454946306141</c:v>
                </c:pt>
                <c:pt idx="169">
                  <c:v>0.7072148983066705</c:v>
                </c:pt>
                <c:pt idx="170">
                  <c:v>0.70553632194307558</c:v>
                </c:pt>
                <c:pt idx="171">
                  <c:v>0.70398028299670667</c:v>
                </c:pt>
                <c:pt idx="172">
                  <c:v>0.7024849838568229</c:v>
                </c:pt>
                <c:pt idx="173">
                  <c:v>0.70106318343617735</c:v>
                </c:pt>
                <c:pt idx="174">
                  <c:v>0.69941681597686611</c:v>
                </c:pt>
                <c:pt idx="175">
                  <c:v>0.69778373593785592</c:v>
                </c:pt>
                <c:pt idx="176">
                  <c:v>0.69624378974383094</c:v>
                </c:pt>
                <c:pt idx="177">
                  <c:v>0.69479645281493574</c:v>
                </c:pt>
                <c:pt idx="178">
                  <c:v>0.6934376153162648</c:v>
                </c:pt>
                <c:pt idx="179">
                  <c:v>0.69215985347941889</c:v>
                </c:pt>
                <c:pt idx="180">
                  <c:v>0.69095283085792103</c:v>
                </c:pt>
                <c:pt idx="181">
                  <c:v>0.68987997435599491</c:v>
                </c:pt>
                <c:pt idx="182">
                  <c:v>0.68877208624012531</c:v>
                </c:pt>
                <c:pt idx="183">
                  <c:v>0.68768873026147048</c:v>
                </c:pt>
                <c:pt idx="184">
                  <c:v>0.68661153344853965</c:v>
                </c:pt>
                <c:pt idx="185">
                  <c:v>0.68552127983223388</c:v>
                </c:pt>
                <c:pt idx="186">
                  <c:v>0.68439889545499877</c:v>
                </c:pt>
                <c:pt idx="187">
                  <c:v>0.68322580391769383</c:v>
                </c:pt>
                <c:pt idx="188">
                  <c:v>0.68198522301986442</c:v>
                </c:pt>
                <c:pt idx="189">
                  <c:v>0.68066221738132071</c:v>
                </c:pt>
                <c:pt idx="190">
                  <c:v>0.67924489296941792</c:v>
                </c:pt>
                <c:pt idx="191">
                  <c:v>0.67772448041202993</c:v>
                </c:pt>
                <c:pt idx="192">
                  <c:v>0.67609605695552066</c:v>
                </c:pt>
                <c:pt idx="193">
                  <c:v>0.67435865569425235</c:v>
                </c:pt>
                <c:pt idx="194">
                  <c:v>0.67251512652688084</c:v>
                </c:pt>
                <c:pt idx="195">
                  <c:v>0.6702640549171518</c:v>
                </c:pt>
                <c:pt idx="196">
                  <c:v>0.6672312990461936</c:v>
                </c:pt>
                <c:pt idx="197">
                  <c:v>0.66412222033861523</c:v>
                </c:pt>
                <c:pt idx="198">
                  <c:v>0.66094997556945656</c:v>
                </c:pt>
                <c:pt idx="199">
                  <c:v>0.65780448561124882</c:v>
                </c:pt>
                <c:pt idx="200">
                  <c:v>0.65454500677955529</c:v>
                </c:pt>
                <c:pt idx="201">
                  <c:v>0.65125979707538728</c:v>
                </c:pt>
                <c:pt idx="202">
                  <c:v>0.6479592192917103</c:v>
                </c:pt>
                <c:pt idx="203">
                  <c:v>0.64465220291726044</c:v>
                </c:pt>
                <c:pt idx="204">
                  <c:v>0.64134693538177245</c:v>
                </c:pt>
                <c:pt idx="205">
                  <c:v>0.63805104091083897</c:v>
                </c:pt>
                <c:pt idx="206">
                  <c:v>0.63477196010843151</c:v>
                </c:pt>
                <c:pt idx="207">
                  <c:v>0.63159320757224202</c:v>
                </c:pt>
                <c:pt idx="208">
                  <c:v>0.62837148668540432</c:v>
                </c:pt>
                <c:pt idx="209">
                  <c:v>0.62519171549865959</c:v>
                </c:pt>
                <c:pt idx="210">
                  <c:v>0.62206398864255186</c:v>
                </c:pt>
                <c:pt idx="211">
                  <c:v>0.61899964549092912</c:v>
                </c:pt>
                <c:pt idx="212">
                  <c:v>0.61601060517590678</c:v>
                </c:pt>
                <c:pt idx="213">
                  <c:v>0.61310895182076652</c:v>
                </c:pt>
                <c:pt idx="214">
                  <c:v>0.61030509157767743</c:v>
                </c:pt>
                <c:pt idx="215">
                  <c:v>0.60760628710744058</c:v>
                </c:pt>
                <c:pt idx="216">
                  <c:v>0.60313719984492209</c:v>
                </c:pt>
                <c:pt idx="217">
                  <c:v>0.59794526573300977</c:v>
                </c:pt>
                <c:pt idx="218">
                  <c:v>0.592842937334908</c:v>
                </c:pt>
                <c:pt idx="219">
                  <c:v>0.58780955849249117</c:v>
                </c:pt>
                <c:pt idx="220">
                  <c:v>0.5827443971777625</c:v>
                </c:pt>
                <c:pt idx="221">
                  <c:v>0.57776961814768635</c:v>
                </c:pt>
                <c:pt idx="222">
                  <c:v>0.57278185727560993</c:v>
                </c:pt>
                <c:pt idx="223">
                  <c:v>0.5677548288624803</c:v>
                </c:pt>
                <c:pt idx="224">
                  <c:v>0.56259055401799674</c:v>
                </c:pt>
                <c:pt idx="225">
                  <c:v>0.55742016655933857</c:v>
                </c:pt>
                <c:pt idx="226">
                  <c:v>0.55215384148865898</c:v>
                </c:pt>
                <c:pt idx="227">
                  <c:v>0.54678113092118918</c:v>
                </c:pt>
                <c:pt idx="228">
                  <c:v>0.54122078658399908</c:v>
                </c:pt>
                <c:pt idx="229">
                  <c:v>0.53562000368115148</c:v>
                </c:pt>
                <c:pt idx="230">
                  <c:v>0.52990473472024824</c:v>
                </c:pt>
                <c:pt idx="231">
                  <c:v>0.52407879030749605</c:v>
                </c:pt>
                <c:pt idx="232">
                  <c:v>0.51807446568868032</c:v>
                </c:pt>
                <c:pt idx="233">
                  <c:v>0.51204989239737198</c:v>
                </c:pt>
                <c:pt idx="234">
                  <c:v>0.50594150710158592</c:v>
                </c:pt>
                <c:pt idx="235">
                  <c:v>0.49976207381561549</c:v>
                </c:pt>
                <c:pt idx="236">
                  <c:v>0.49249234651874679</c:v>
                </c:pt>
                <c:pt idx="237">
                  <c:v>0.4845234249801405</c:v>
                </c:pt>
                <c:pt idx="238">
                  <c:v>0.47653682400022623</c:v>
                </c:pt>
                <c:pt idx="239">
                  <c:v>0.46854811345446246</c:v>
                </c:pt>
                <c:pt idx="240">
                  <c:v>0.4605723665480666</c:v>
                </c:pt>
                <c:pt idx="241">
                  <c:v>0.4526238406938794</c:v>
                </c:pt>
                <c:pt idx="242">
                  <c:v>0.44471593514611646</c:v>
                </c:pt>
                <c:pt idx="243">
                  <c:v>0.43686054441503502</c:v>
                </c:pt>
                <c:pt idx="244">
                  <c:v>0.42906814611312699</c:v>
                </c:pt>
                <c:pt idx="245">
                  <c:v>0.42134721752827059</c:v>
                </c:pt>
                <c:pt idx="246">
                  <c:v>0.41370443385852945</c:v>
                </c:pt>
                <c:pt idx="247">
                  <c:v>0.40621580728275292</c:v>
                </c:pt>
                <c:pt idx="248">
                  <c:v>0.39874125474729427</c:v>
                </c:pt>
                <c:pt idx="249">
                  <c:v>0.39135369917123319</c:v>
                </c:pt>
                <c:pt idx="250">
                  <c:v>0.38405316717375465</c:v>
                </c:pt>
                <c:pt idx="251">
                  <c:v>0.37683826040000823</c:v>
                </c:pt>
                <c:pt idx="252">
                  <c:v>0.36970641466480042</c:v>
                </c:pt>
                <c:pt idx="253">
                  <c:v>0.36265389146742522</c:v>
                </c:pt>
                <c:pt idx="254">
                  <c:v>0.35567609782770215</c:v>
                </c:pt>
                <c:pt idx="255">
                  <c:v>0.34869723889575321</c:v>
                </c:pt>
                <c:pt idx="256">
                  <c:v>0.34072380230599825</c:v>
                </c:pt>
                <c:pt idx="257">
                  <c:v>0.33287752972972579</c:v>
                </c:pt>
                <c:pt idx="258">
                  <c:v>0.32508137509891</c:v>
                </c:pt>
                <c:pt idx="259">
                  <c:v>0.31732847848582207</c:v>
                </c:pt>
                <c:pt idx="260">
                  <c:v>0.30961203772493046</c:v>
                </c:pt>
                <c:pt idx="261">
                  <c:v>0.30192542047629745</c:v>
                </c:pt>
                <c:pt idx="262">
                  <c:v>0.29426236322008531</c:v>
                </c:pt>
                <c:pt idx="263">
                  <c:v>0.28661704427180473</c:v>
                </c:pt>
                <c:pt idx="264">
                  <c:v>0.27898423219428647</c:v>
                </c:pt>
                <c:pt idx="265">
                  <c:v>0.27135939825274619</c:v>
                </c:pt>
                <c:pt idx="266">
                  <c:v>0.26366946367771232</c:v>
                </c:pt>
                <c:pt idx="267">
                  <c:v>0.25605012464595905</c:v>
                </c:pt>
                <c:pt idx="268">
                  <c:v>0.24842983508914637</c:v>
                </c:pt>
                <c:pt idx="269">
                  <c:v>0.24080741199187217</c:v>
                </c:pt>
                <c:pt idx="270">
                  <c:v>0.23318250973749904</c:v>
                </c:pt>
                <c:pt idx="271">
                  <c:v>0.22555532891952282</c:v>
                </c:pt>
                <c:pt idx="272">
                  <c:v>0.217926928959841</c:v>
                </c:pt>
                <c:pt idx="273">
                  <c:v>0.21029894884188807</c:v>
                </c:pt>
                <c:pt idx="274">
                  <c:v>0.20267356620273189</c:v>
                </c:pt>
                <c:pt idx="275">
                  <c:v>0.19498521834021326</c:v>
                </c:pt>
                <c:pt idx="276">
                  <c:v>0.18784921194881038</c:v>
                </c:pt>
                <c:pt idx="277">
                  <c:v>0.18099322030444187</c:v>
                </c:pt>
                <c:pt idx="278">
                  <c:v>0.17421519346804384</c:v>
                </c:pt>
                <c:pt idx="279">
                  <c:v>0.16745010703673843</c:v>
                </c:pt>
                <c:pt idx="280">
                  <c:v>0.16063366315706945</c:v>
                </c:pt>
                <c:pt idx="281">
                  <c:v>0.15390345204084829</c:v>
                </c:pt>
                <c:pt idx="282">
                  <c:v>0.14719478264129818</c:v>
                </c:pt>
                <c:pt idx="283">
                  <c:v>0.14051031116353258</c:v>
                </c:pt>
                <c:pt idx="284">
                  <c:v>0.13378614353665744</c:v>
                </c:pt>
                <c:pt idx="285">
                  <c:v>0.12715755235789736</c:v>
                </c:pt>
                <c:pt idx="286">
                  <c:v>0.12056003739331117</c:v>
                </c:pt>
                <c:pt idx="287">
                  <c:v>0.11399553822006007</c:v>
                </c:pt>
                <c:pt idx="288">
                  <c:v>0.10740044892837618</c:v>
                </c:pt>
                <c:pt idx="289">
                  <c:v>0.10090737515092749</c:v>
                </c:pt>
                <c:pt idx="290">
                  <c:v>9.4452207308851094E-2</c:v>
                </c:pt>
                <c:pt idx="291">
                  <c:v>8.8036407792116286E-2</c:v>
                </c:pt>
                <c:pt idx="292">
                  <c:v>8.1597161209212038E-2</c:v>
                </c:pt>
                <c:pt idx="293">
                  <c:v>7.5264799714997027E-2</c:v>
                </c:pt>
                <c:pt idx="294">
                  <c:v>6.8976440372777462E-2</c:v>
                </c:pt>
                <c:pt idx="295">
                  <c:v>6.3113808512244962E-2</c:v>
                </c:pt>
              </c:numCache>
            </c:numRef>
          </c:yVal>
          <c:smooth val="0"/>
          <c:extLst>
            <c:ext xmlns:c16="http://schemas.microsoft.com/office/drawing/2014/chart" uri="{C3380CC4-5D6E-409C-BE32-E72D297353CC}">
              <c16:uniqueId val="{00000000-59C7-4770-A02F-AA65662D575D}"/>
            </c:ext>
          </c:extLst>
        </c:ser>
        <c:dLbls>
          <c:showLegendKey val="0"/>
          <c:showVal val="0"/>
          <c:showCatName val="0"/>
          <c:showSerName val="0"/>
          <c:showPercent val="0"/>
          <c:showBubbleSize val="0"/>
        </c:dLbls>
        <c:axId val="976370543"/>
        <c:axId val="1476662975"/>
      </c:scatterChart>
      <c:valAx>
        <c:axId val="976370543"/>
        <c:scaling>
          <c:orientation val="minMax"/>
          <c:max val="1050"/>
          <c:min val="74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662975"/>
        <c:crosses val="autoZero"/>
        <c:crossBetween val="midCat"/>
      </c:valAx>
      <c:valAx>
        <c:axId val="1476662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3705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detected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4"/>
          <c:order val="0"/>
          <c:tx>
            <c:strRef>
              <c:f>Total!$F$3</c:f>
              <c:strCache>
                <c:ptCount val="1"/>
                <c:pt idx="0">
                  <c:v>Sum</c:v>
                </c:pt>
              </c:strCache>
            </c:strRef>
          </c:tx>
          <c:spPr>
            <a:ln w="38100" cap="rnd">
              <a:solidFill>
                <a:schemeClr val="tx1"/>
              </a:solidFill>
              <a:round/>
            </a:ln>
            <a:effectLst/>
          </c:spPr>
          <c:marker>
            <c:symbol val="none"/>
          </c:marker>
          <c:xVal>
            <c:numRef>
              <c:f>Total!$A$14:$A$754</c:f>
              <c:numCache>
                <c:formatCode>General</c:formatCode>
                <c:ptCount val="741"/>
                <c:pt idx="0">
                  <c:v>310</c:v>
                </c:pt>
                <c:pt idx="1">
                  <c:v>311</c:v>
                </c:pt>
                <c:pt idx="2">
                  <c:v>312</c:v>
                </c:pt>
                <c:pt idx="3">
                  <c:v>313</c:v>
                </c:pt>
                <c:pt idx="4">
                  <c:v>314</c:v>
                </c:pt>
                <c:pt idx="5">
                  <c:v>315</c:v>
                </c:pt>
                <c:pt idx="6">
                  <c:v>316</c:v>
                </c:pt>
                <c:pt idx="7">
                  <c:v>317</c:v>
                </c:pt>
                <c:pt idx="8">
                  <c:v>318</c:v>
                </c:pt>
                <c:pt idx="9">
                  <c:v>319</c:v>
                </c:pt>
                <c:pt idx="10">
                  <c:v>320</c:v>
                </c:pt>
                <c:pt idx="11">
                  <c:v>321</c:v>
                </c:pt>
                <c:pt idx="12">
                  <c:v>322</c:v>
                </c:pt>
                <c:pt idx="13">
                  <c:v>323</c:v>
                </c:pt>
                <c:pt idx="14">
                  <c:v>324</c:v>
                </c:pt>
                <c:pt idx="15">
                  <c:v>325</c:v>
                </c:pt>
                <c:pt idx="16">
                  <c:v>326</c:v>
                </c:pt>
                <c:pt idx="17">
                  <c:v>327</c:v>
                </c:pt>
                <c:pt idx="18">
                  <c:v>328</c:v>
                </c:pt>
                <c:pt idx="19">
                  <c:v>329</c:v>
                </c:pt>
                <c:pt idx="20">
                  <c:v>330</c:v>
                </c:pt>
                <c:pt idx="21">
                  <c:v>331</c:v>
                </c:pt>
                <c:pt idx="22">
                  <c:v>332</c:v>
                </c:pt>
                <c:pt idx="23">
                  <c:v>333</c:v>
                </c:pt>
                <c:pt idx="24">
                  <c:v>334</c:v>
                </c:pt>
                <c:pt idx="25">
                  <c:v>335</c:v>
                </c:pt>
                <c:pt idx="26">
                  <c:v>336</c:v>
                </c:pt>
                <c:pt idx="27">
                  <c:v>337</c:v>
                </c:pt>
                <c:pt idx="28">
                  <c:v>338</c:v>
                </c:pt>
                <c:pt idx="29">
                  <c:v>339</c:v>
                </c:pt>
                <c:pt idx="30">
                  <c:v>340</c:v>
                </c:pt>
                <c:pt idx="31">
                  <c:v>341</c:v>
                </c:pt>
                <c:pt idx="32">
                  <c:v>342</c:v>
                </c:pt>
                <c:pt idx="33">
                  <c:v>343</c:v>
                </c:pt>
                <c:pt idx="34">
                  <c:v>344</c:v>
                </c:pt>
                <c:pt idx="35">
                  <c:v>345</c:v>
                </c:pt>
                <c:pt idx="36">
                  <c:v>346</c:v>
                </c:pt>
                <c:pt idx="37">
                  <c:v>347</c:v>
                </c:pt>
                <c:pt idx="38">
                  <c:v>348</c:v>
                </c:pt>
                <c:pt idx="39">
                  <c:v>349</c:v>
                </c:pt>
                <c:pt idx="40">
                  <c:v>350</c:v>
                </c:pt>
                <c:pt idx="41">
                  <c:v>351</c:v>
                </c:pt>
                <c:pt idx="42">
                  <c:v>352</c:v>
                </c:pt>
                <c:pt idx="43">
                  <c:v>353</c:v>
                </c:pt>
                <c:pt idx="44">
                  <c:v>354</c:v>
                </c:pt>
                <c:pt idx="45">
                  <c:v>355</c:v>
                </c:pt>
                <c:pt idx="46">
                  <c:v>356</c:v>
                </c:pt>
                <c:pt idx="47">
                  <c:v>357</c:v>
                </c:pt>
                <c:pt idx="48">
                  <c:v>358</c:v>
                </c:pt>
                <c:pt idx="49">
                  <c:v>359</c:v>
                </c:pt>
                <c:pt idx="50">
                  <c:v>360</c:v>
                </c:pt>
                <c:pt idx="51">
                  <c:v>361</c:v>
                </c:pt>
                <c:pt idx="52">
                  <c:v>362</c:v>
                </c:pt>
                <c:pt idx="53">
                  <c:v>363</c:v>
                </c:pt>
                <c:pt idx="54">
                  <c:v>364</c:v>
                </c:pt>
                <c:pt idx="55">
                  <c:v>365</c:v>
                </c:pt>
                <c:pt idx="56">
                  <c:v>366</c:v>
                </c:pt>
                <c:pt idx="57">
                  <c:v>367</c:v>
                </c:pt>
                <c:pt idx="58">
                  <c:v>368</c:v>
                </c:pt>
                <c:pt idx="59">
                  <c:v>369</c:v>
                </c:pt>
                <c:pt idx="60">
                  <c:v>370</c:v>
                </c:pt>
                <c:pt idx="61">
                  <c:v>371</c:v>
                </c:pt>
                <c:pt idx="62">
                  <c:v>372</c:v>
                </c:pt>
                <c:pt idx="63">
                  <c:v>373</c:v>
                </c:pt>
                <c:pt idx="64">
                  <c:v>374</c:v>
                </c:pt>
                <c:pt idx="65">
                  <c:v>375</c:v>
                </c:pt>
                <c:pt idx="66">
                  <c:v>376</c:v>
                </c:pt>
                <c:pt idx="67">
                  <c:v>377</c:v>
                </c:pt>
                <c:pt idx="68">
                  <c:v>378</c:v>
                </c:pt>
                <c:pt idx="69">
                  <c:v>379</c:v>
                </c:pt>
                <c:pt idx="70">
                  <c:v>380</c:v>
                </c:pt>
                <c:pt idx="71">
                  <c:v>381</c:v>
                </c:pt>
                <c:pt idx="72">
                  <c:v>382</c:v>
                </c:pt>
                <c:pt idx="73">
                  <c:v>383</c:v>
                </c:pt>
                <c:pt idx="74">
                  <c:v>384</c:v>
                </c:pt>
                <c:pt idx="75">
                  <c:v>385</c:v>
                </c:pt>
                <c:pt idx="76">
                  <c:v>386</c:v>
                </c:pt>
                <c:pt idx="77">
                  <c:v>387</c:v>
                </c:pt>
                <c:pt idx="78">
                  <c:v>388</c:v>
                </c:pt>
                <c:pt idx="79">
                  <c:v>389</c:v>
                </c:pt>
                <c:pt idx="80">
                  <c:v>390</c:v>
                </c:pt>
                <c:pt idx="81">
                  <c:v>391</c:v>
                </c:pt>
                <c:pt idx="82">
                  <c:v>392</c:v>
                </c:pt>
                <c:pt idx="83">
                  <c:v>393</c:v>
                </c:pt>
                <c:pt idx="84">
                  <c:v>394</c:v>
                </c:pt>
                <c:pt idx="85">
                  <c:v>395</c:v>
                </c:pt>
                <c:pt idx="86">
                  <c:v>396</c:v>
                </c:pt>
                <c:pt idx="87">
                  <c:v>397</c:v>
                </c:pt>
                <c:pt idx="88">
                  <c:v>398</c:v>
                </c:pt>
                <c:pt idx="89">
                  <c:v>399</c:v>
                </c:pt>
                <c:pt idx="90">
                  <c:v>400</c:v>
                </c:pt>
                <c:pt idx="91">
                  <c:v>401</c:v>
                </c:pt>
                <c:pt idx="92">
                  <c:v>402</c:v>
                </c:pt>
                <c:pt idx="93">
                  <c:v>403</c:v>
                </c:pt>
                <c:pt idx="94">
                  <c:v>404</c:v>
                </c:pt>
                <c:pt idx="95">
                  <c:v>405</c:v>
                </c:pt>
                <c:pt idx="96">
                  <c:v>406</c:v>
                </c:pt>
                <c:pt idx="97">
                  <c:v>407</c:v>
                </c:pt>
                <c:pt idx="98">
                  <c:v>408</c:v>
                </c:pt>
                <c:pt idx="99">
                  <c:v>409</c:v>
                </c:pt>
                <c:pt idx="100">
                  <c:v>410</c:v>
                </c:pt>
                <c:pt idx="101">
                  <c:v>411</c:v>
                </c:pt>
                <c:pt idx="102">
                  <c:v>412</c:v>
                </c:pt>
                <c:pt idx="103">
                  <c:v>413</c:v>
                </c:pt>
                <c:pt idx="104">
                  <c:v>414</c:v>
                </c:pt>
                <c:pt idx="105">
                  <c:v>415</c:v>
                </c:pt>
                <c:pt idx="106">
                  <c:v>416</c:v>
                </c:pt>
                <c:pt idx="107">
                  <c:v>417</c:v>
                </c:pt>
                <c:pt idx="108">
                  <c:v>418</c:v>
                </c:pt>
                <c:pt idx="109">
                  <c:v>419</c:v>
                </c:pt>
                <c:pt idx="110">
                  <c:v>420</c:v>
                </c:pt>
                <c:pt idx="111">
                  <c:v>421</c:v>
                </c:pt>
                <c:pt idx="112">
                  <c:v>422</c:v>
                </c:pt>
                <c:pt idx="113">
                  <c:v>423</c:v>
                </c:pt>
                <c:pt idx="114">
                  <c:v>424</c:v>
                </c:pt>
                <c:pt idx="115">
                  <c:v>425</c:v>
                </c:pt>
                <c:pt idx="116">
                  <c:v>426</c:v>
                </c:pt>
                <c:pt idx="117">
                  <c:v>427</c:v>
                </c:pt>
                <c:pt idx="118">
                  <c:v>428</c:v>
                </c:pt>
                <c:pt idx="119">
                  <c:v>429</c:v>
                </c:pt>
                <c:pt idx="120">
                  <c:v>430</c:v>
                </c:pt>
                <c:pt idx="121">
                  <c:v>431</c:v>
                </c:pt>
                <c:pt idx="122">
                  <c:v>432</c:v>
                </c:pt>
                <c:pt idx="123">
                  <c:v>433</c:v>
                </c:pt>
                <c:pt idx="124">
                  <c:v>434</c:v>
                </c:pt>
                <c:pt idx="125">
                  <c:v>435</c:v>
                </c:pt>
                <c:pt idx="126">
                  <c:v>436</c:v>
                </c:pt>
                <c:pt idx="127">
                  <c:v>437</c:v>
                </c:pt>
                <c:pt idx="128">
                  <c:v>438</c:v>
                </c:pt>
                <c:pt idx="129">
                  <c:v>439</c:v>
                </c:pt>
                <c:pt idx="130">
                  <c:v>440</c:v>
                </c:pt>
                <c:pt idx="131">
                  <c:v>441</c:v>
                </c:pt>
                <c:pt idx="132">
                  <c:v>442</c:v>
                </c:pt>
                <c:pt idx="133">
                  <c:v>443</c:v>
                </c:pt>
                <c:pt idx="134">
                  <c:v>444</c:v>
                </c:pt>
                <c:pt idx="135">
                  <c:v>445</c:v>
                </c:pt>
                <c:pt idx="136">
                  <c:v>446</c:v>
                </c:pt>
                <c:pt idx="137">
                  <c:v>447</c:v>
                </c:pt>
                <c:pt idx="138">
                  <c:v>448</c:v>
                </c:pt>
                <c:pt idx="139">
                  <c:v>449</c:v>
                </c:pt>
                <c:pt idx="140">
                  <c:v>450</c:v>
                </c:pt>
                <c:pt idx="141">
                  <c:v>451</c:v>
                </c:pt>
                <c:pt idx="142">
                  <c:v>452</c:v>
                </c:pt>
                <c:pt idx="143">
                  <c:v>453</c:v>
                </c:pt>
                <c:pt idx="144">
                  <c:v>454</c:v>
                </c:pt>
                <c:pt idx="145">
                  <c:v>455</c:v>
                </c:pt>
                <c:pt idx="146">
                  <c:v>456</c:v>
                </c:pt>
                <c:pt idx="147">
                  <c:v>457</c:v>
                </c:pt>
                <c:pt idx="148">
                  <c:v>458</c:v>
                </c:pt>
                <c:pt idx="149">
                  <c:v>459</c:v>
                </c:pt>
                <c:pt idx="150">
                  <c:v>460</c:v>
                </c:pt>
                <c:pt idx="151">
                  <c:v>461</c:v>
                </c:pt>
                <c:pt idx="152">
                  <c:v>462</c:v>
                </c:pt>
                <c:pt idx="153">
                  <c:v>463</c:v>
                </c:pt>
                <c:pt idx="154">
                  <c:v>464</c:v>
                </c:pt>
                <c:pt idx="155">
                  <c:v>465</c:v>
                </c:pt>
                <c:pt idx="156">
                  <c:v>466</c:v>
                </c:pt>
                <c:pt idx="157">
                  <c:v>467</c:v>
                </c:pt>
                <c:pt idx="158">
                  <c:v>468</c:v>
                </c:pt>
                <c:pt idx="159">
                  <c:v>469</c:v>
                </c:pt>
                <c:pt idx="160">
                  <c:v>470</c:v>
                </c:pt>
                <c:pt idx="161">
                  <c:v>471</c:v>
                </c:pt>
                <c:pt idx="162">
                  <c:v>472</c:v>
                </c:pt>
                <c:pt idx="163">
                  <c:v>473</c:v>
                </c:pt>
                <c:pt idx="164">
                  <c:v>474</c:v>
                </c:pt>
                <c:pt idx="165">
                  <c:v>475</c:v>
                </c:pt>
                <c:pt idx="166">
                  <c:v>476</c:v>
                </c:pt>
                <c:pt idx="167">
                  <c:v>477</c:v>
                </c:pt>
                <c:pt idx="168">
                  <c:v>478</c:v>
                </c:pt>
                <c:pt idx="169">
                  <c:v>479</c:v>
                </c:pt>
                <c:pt idx="170">
                  <c:v>480</c:v>
                </c:pt>
                <c:pt idx="171">
                  <c:v>481</c:v>
                </c:pt>
                <c:pt idx="172">
                  <c:v>482</c:v>
                </c:pt>
                <c:pt idx="173">
                  <c:v>483</c:v>
                </c:pt>
                <c:pt idx="174">
                  <c:v>484</c:v>
                </c:pt>
                <c:pt idx="175">
                  <c:v>485</c:v>
                </c:pt>
                <c:pt idx="176">
                  <c:v>486</c:v>
                </c:pt>
                <c:pt idx="177">
                  <c:v>487</c:v>
                </c:pt>
                <c:pt idx="178">
                  <c:v>488</c:v>
                </c:pt>
                <c:pt idx="179">
                  <c:v>489</c:v>
                </c:pt>
                <c:pt idx="180">
                  <c:v>490</c:v>
                </c:pt>
                <c:pt idx="181">
                  <c:v>491</c:v>
                </c:pt>
                <c:pt idx="182">
                  <c:v>492</c:v>
                </c:pt>
                <c:pt idx="183">
                  <c:v>493</c:v>
                </c:pt>
                <c:pt idx="184">
                  <c:v>494</c:v>
                </c:pt>
                <c:pt idx="185">
                  <c:v>495</c:v>
                </c:pt>
                <c:pt idx="186">
                  <c:v>496</c:v>
                </c:pt>
                <c:pt idx="187">
                  <c:v>497</c:v>
                </c:pt>
                <c:pt idx="188">
                  <c:v>498</c:v>
                </c:pt>
                <c:pt idx="189">
                  <c:v>499</c:v>
                </c:pt>
                <c:pt idx="190">
                  <c:v>500</c:v>
                </c:pt>
                <c:pt idx="191">
                  <c:v>501</c:v>
                </c:pt>
                <c:pt idx="192">
                  <c:v>502</c:v>
                </c:pt>
                <c:pt idx="193">
                  <c:v>503</c:v>
                </c:pt>
                <c:pt idx="194">
                  <c:v>504</c:v>
                </c:pt>
                <c:pt idx="195">
                  <c:v>505</c:v>
                </c:pt>
                <c:pt idx="196">
                  <c:v>506</c:v>
                </c:pt>
                <c:pt idx="197">
                  <c:v>507</c:v>
                </c:pt>
                <c:pt idx="198">
                  <c:v>508</c:v>
                </c:pt>
                <c:pt idx="199">
                  <c:v>509</c:v>
                </c:pt>
                <c:pt idx="200">
                  <c:v>510</c:v>
                </c:pt>
                <c:pt idx="201">
                  <c:v>511</c:v>
                </c:pt>
                <c:pt idx="202">
                  <c:v>512</c:v>
                </c:pt>
                <c:pt idx="203">
                  <c:v>513</c:v>
                </c:pt>
                <c:pt idx="204">
                  <c:v>514</c:v>
                </c:pt>
                <c:pt idx="205">
                  <c:v>515</c:v>
                </c:pt>
                <c:pt idx="206">
                  <c:v>516</c:v>
                </c:pt>
                <c:pt idx="207">
                  <c:v>517</c:v>
                </c:pt>
                <c:pt idx="208">
                  <c:v>518</c:v>
                </c:pt>
                <c:pt idx="209">
                  <c:v>519</c:v>
                </c:pt>
                <c:pt idx="210">
                  <c:v>520</c:v>
                </c:pt>
                <c:pt idx="211">
                  <c:v>521</c:v>
                </c:pt>
                <c:pt idx="212">
                  <c:v>522</c:v>
                </c:pt>
                <c:pt idx="213">
                  <c:v>523</c:v>
                </c:pt>
                <c:pt idx="214">
                  <c:v>524</c:v>
                </c:pt>
                <c:pt idx="215">
                  <c:v>525</c:v>
                </c:pt>
                <c:pt idx="216">
                  <c:v>526</c:v>
                </c:pt>
                <c:pt idx="217">
                  <c:v>527</c:v>
                </c:pt>
                <c:pt idx="218">
                  <c:v>528</c:v>
                </c:pt>
                <c:pt idx="219">
                  <c:v>529</c:v>
                </c:pt>
                <c:pt idx="220">
                  <c:v>530</c:v>
                </c:pt>
                <c:pt idx="221">
                  <c:v>531</c:v>
                </c:pt>
                <c:pt idx="222">
                  <c:v>532</c:v>
                </c:pt>
                <c:pt idx="223">
                  <c:v>533</c:v>
                </c:pt>
                <c:pt idx="224">
                  <c:v>534</c:v>
                </c:pt>
                <c:pt idx="225">
                  <c:v>535</c:v>
                </c:pt>
                <c:pt idx="226">
                  <c:v>536</c:v>
                </c:pt>
                <c:pt idx="227">
                  <c:v>537</c:v>
                </c:pt>
                <c:pt idx="228">
                  <c:v>538</c:v>
                </c:pt>
                <c:pt idx="229">
                  <c:v>539</c:v>
                </c:pt>
                <c:pt idx="230">
                  <c:v>540</c:v>
                </c:pt>
                <c:pt idx="231">
                  <c:v>541</c:v>
                </c:pt>
                <c:pt idx="232">
                  <c:v>542</c:v>
                </c:pt>
                <c:pt idx="233">
                  <c:v>543</c:v>
                </c:pt>
                <c:pt idx="234">
                  <c:v>544</c:v>
                </c:pt>
                <c:pt idx="235">
                  <c:v>545</c:v>
                </c:pt>
                <c:pt idx="236">
                  <c:v>546</c:v>
                </c:pt>
                <c:pt idx="237">
                  <c:v>547</c:v>
                </c:pt>
                <c:pt idx="238">
                  <c:v>548</c:v>
                </c:pt>
                <c:pt idx="239">
                  <c:v>549</c:v>
                </c:pt>
                <c:pt idx="240">
                  <c:v>550</c:v>
                </c:pt>
                <c:pt idx="241">
                  <c:v>551</c:v>
                </c:pt>
                <c:pt idx="242">
                  <c:v>552</c:v>
                </c:pt>
                <c:pt idx="243">
                  <c:v>553</c:v>
                </c:pt>
                <c:pt idx="244">
                  <c:v>554</c:v>
                </c:pt>
                <c:pt idx="245">
                  <c:v>555</c:v>
                </c:pt>
                <c:pt idx="246">
                  <c:v>556</c:v>
                </c:pt>
                <c:pt idx="247">
                  <c:v>557</c:v>
                </c:pt>
                <c:pt idx="248">
                  <c:v>558</c:v>
                </c:pt>
                <c:pt idx="249">
                  <c:v>559</c:v>
                </c:pt>
                <c:pt idx="250">
                  <c:v>560</c:v>
                </c:pt>
                <c:pt idx="251">
                  <c:v>561</c:v>
                </c:pt>
                <c:pt idx="252">
                  <c:v>562</c:v>
                </c:pt>
                <c:pt idx="253">
                  <c:v>563</c:v>
                </c:pt>
                <c:pt idx="254">
                  <c:v>564</c:v>
                </c:pt>
                <c:pt idx="255">
                  <c:v>565</c:v>
                </c:pt>
                <c:pt idx="256">
                  <c:v>566</c:v>
                </c:pt>
                <c:pt idx="257">
                  <c:v>567</c:v>
                </c:pt>
                <c:pt idx="258">
                  <c:v>568</c:v>
                </c:pt>
                <c:pt idx="259">
                  <c:v>569</c:v>
                </c:pt>
                <c:pt idx="260">
                  <c:v>570</c:v>
                </c:pt>
                <c:pt idx="261">
                  <c:v>571</c:v>
                </c:pt>
                <c:pt idx="262">
                  <c:v>572</c:v>
                </c:pt>
                <c:pt idx="263">
                  <c:v>573</c:v>
                </c:pt>
                <c:pt idx="264">
                  <c:v>574</c:v>
                </c:pt>
                <c:pt idx="265">
                  <c:v>575</c:v>
                </c:pt>
                <c:pt idx="266">
                  <c:v>576</c:v>
                </c:pt>
                <c:pt idx="267">
                  <c:v>577</c:v>
                </c:pt>
                <c:pt idx="268">
                  <c:v>578</c:v>
                </c:pt>
                <c:pt idx="269">
                  <c:v>579</c:v>
                </c:pt>
                <c:pt idx="270">
                  <c:v>580</c:v>
                </c:pt>
                <c:pt idx="271">
                  <c:v>581</c:v>
                </c:pt>
                <c:pt idx="272">
                  <c:v>582</c:v>
                </c:pt>
                <c:pt idx="273">
                  <c:v>583</c:v>
                </c:pt>
                <c:pt idx="274">
                  <c:v>584</c:v>
                </c:pt>
                <c:pt idx="275">
                  <c:v>585</c:v>
                </c:pt>
                <c:pt idx="276">
                  <c:v>586</c:v>
                </c:pt>
                <c:pt idx="277">
                  <c:v>587</c:v>
                </c:pt>
                <c:pt idx="278">
                  <c:v>588</c:v>
                </c:pt>
                <c:pt idx="279">
                  <c:v>589</c:v>
                </c:pt>
                <c:pt idx="280">
                  <c:v>590</c:v>
                </c:pt>
                <c:pt idx="281">
                  <c:v>591</c:v>
                </c:pt>
                <c:pt idx="282">
                  <c:v>592</c:v>
                </c:pt>
                <c:pt idx="283">
                  <c:v>593</c:v>
                </c:pt>
                <c:pt idx="284">
                  <c:v>594</c:v>
                </c:pt>
                <c:pt idx="285">
                  <c:v>595</c:v>
                </c:pt>
                <c:pt idx="286">
                  <c:v>596</c:v>
                </c:pt>
                <c:pt idx="287">
                  <c:v>597</c:v>
                </c:pt>
                <c:pt idx="288">
                  <c:v>598</c:v>
                </c:pt>
                <c:pt idx="289">
                  <c:v>599</c:v>
                </c:pt>
                <c:pt idx="290">
                  <c:v>600</c:v>
                </c:pt>
                <c:pt idx="291">
                  <c:v>601</c:v>
                </c:pt>
                <c:pt idx="292">
                  <c:v>602</c:v>
                </c:pt>
                <c:pt idx="293">
                  <c:v>603</c:v>
                </c:pt>
                <c:pt idx="294">
                  <c:v>604</c:v>
                </c:pt>
                <c:pt idx="295">
                  <c:v>605</c:v>
                </c:pt>
                <c:pt idx="296">
                  <c:v>606</c:v>
                </c:pt>
                <c:pt idx="297">
                  <c:v>607</c:v>
                </c:pt>
                <c:pt idx="298">
                  <c:v>608</c:v>
                </c:pt>
                <c:pt idx="299">
                  <c:v>609</c:v>
                </c:pt>
                <c:pt idx="300">
                  <c:v>610</c:v>
                </c:pt>
                <c:pt idx="301">
                  <c:v>611</c:v>
                </c:pt>
                <c:pt idx="302">
                  <c:v>612</c:v>
                </c:pt>
                <c:pt idx="303">
                  <c:v>613</c:v>
                </c:pt>
                <c:pt idx="304">
                  <c:v>614</c:v>
                </c:pt>
                <c:pt idx="305">
                  <c:v>615</c:v>
                </c:pt>
                <c:pt idx="306">
                  <c:v>616</c:v>
                </c:pt>
                <c:pt idx="307">
                  <c:v>617</c:v>
                </c:pt>
                <c:pt idx="308">
                  <c:v>618</c:v>
                </c:pt>
                <c:pt idx="309">
                  <c:v>619</c:v>
                </c:pt>
                <c:pt idx="310">
                  <c:v>620</c:v>
                </c:pt>
                <c:pt idx="311">
                  <c:v>621</c:v>
                </c:pt>
                <c:pt idx="312">
                  <c:v>622</c:v>
                </c:pt>
                <c:pt idx="313">
                  <c:v>623</c:v>
                </c:pt>
                <c:pt idx="314">
                  <c:v>624</c:v>
                </c:pt>
                <c:pt idx="315">
                  <c:v>625</c:v>
                </c:pt>
                <c:pt idx="316">
                  <c:v>626</c:v>
                </c:pt>
                <c:pt idx="317">
                  <c:v>627</c:v>
                </c:pt>
                <c:pt idx="318">
                  <c:v>628</c:v>
                </c:pt>
                <c:pt idx="319">
                  <c:v>629</c:v>
                </c:pt>
                <c:pt idx="320">
                  <c:v>630</c:v>
                </c:pt>
                <c:pt idx="321">
                  <c:v>631</c:v>
                </c:pt>
                <c:pt idx="322">
                  <c:v>632</c:v>
                </c:pt>
                <c:pt idx="323">
                  <c:v>633</c:v>
                </c:pt>
                <c:pt idx="324">
                  <c:v>634</c:v>
                </c:pt>
                <c:pt idx="325">
                  <c:v>635</c:v>
                </c:pt>
                <c:pt idx="326">
                  <c:v>636</c:v>
                </c:pt>
                <c:pt idx="327">
                  <c:v>637</c:v>
                </c:pt>
                <c:pt idx="328">
                  <c:v>638</c:v>
                </c:pt>
                <c:pt idx="329">
                  <c:v>639</c:v>
                </c:pt>
                <c:pt idx="330">
                  <c:v>640</c:v>
                </c:pt>
                <c:pt idx="331">
                  <c:v>641</c:v>
                </c:pt>
                <c:pt idx="332">
                  <c:v>642</c:v>
                </c:pt>
                <c:pt idx="333">
                  <c:v>643</c:v>
                </c:pt>
                <c:pt idx="334">
                  <c:v>644</c:v>
                </c:pt>
                <c:pt idx="335">
                  <c:v>645</c:v>
                </c:pt>
                <c:pt idx="336">
                  <c:v>646</c:v>
                </c:pt>
                <c:pt idx="337">
                  <c:v>647</c:v>
                </c:pt>
                <c:pt idx="338">
                  <c:v>648</c:v>
                </c:pt>
                <c:pt idx="339">
                  <c:v>649</c:v>
                </c:pt>
                <c:pt idx="340">
                  <c:v>650</c:v>
                </c:pt>
                <c:pt idx="341">
                  <c:v>651</c:v>
                </c:pt>
                <c:pt idx="342">
                  <c:v>652</c:v>
                </c:pt>
                <c:pt idx="343">
                  <c:v>653</c:v>
                </c:pt>
                <c:pt idx="344">
                  <c:v>654</c:v>
                </c:pt>
                <c:pt idx="345">
                  <c:v>655</c:v>
                </c:pt>
                <c:pt idx="346">
                  <c:v>656</c:v>
                </c:pt>
                <c:pt idx="347">
                  <c:v>657</c:v>
                </c:pt>
                <c:pt idx="348">
                  <c:v>658</c:v>
                </c:pt>
                <c:pt idx="349">
                  <c:v>659</c:v>
                </c:pt>
                <c:pt idx="350">
                  <c:v>660</c:v>
                </c:pt>
                <c:pt idx="351">
                  <c:v>661</c:v>
                </c:pt>
                <c:pt idx="352">
                  <c:v>662</c:v>
                </c:pt>
                <c:pt idx="353">
                  <c:v>663</c:v>
                </c:pt>
                <c:pt idx="354">
                  <c:v>664</c:v>
                </c:pt>
                <c:pt idx="355">
                  <c:v>665</c:v>
                </c:pt>
                <c:pt idx="356">
                  <c:v>666</c:v>
                </c:pt>
                <c:pt idx="357">
                  <c:v>667</c:v>
                </c:pt>
                <c:pt idx="358">
                  <c:v>668</c:v>
                </c:pt>
                <c:pt idx="359">
                  <c:v>669</c:v>
                </c:pt>
                <c:pt idx="360">
                  <c:v>670</c:v>
                </c:pt>
                <c:pt idx="361">
                  <c:v>671</c:v>
                </c:pt>
                <c:pt idx="362">
                  <c:v>672</c:v>
                </c:pt>
                <c:pt idx="363">
                  <c:v>673</c:v>
                </c:pt>
                <c:pt idx="364">
                  <c:v>674</c:v>
                </c:pt>
                <c:pt idx="365">
                  <c:v>675</c:v>
                </c:pt>
                <c:pt idx="366">
                  <c:v>676</c:v>
                </c:pt>
                <c:pt idx="367">
                  <c:v>677</c:v>
                </c:pt>
                <c:pt idx="368">
                  <c:v>678</c:v>
                </c:pt>
                <c:pt idx="369">
                  <c:v>679</c:v>
                </c:pt>
                <c:pt idx="370">
                  <c:v>680</c:v>
                </c:pt>
                <c:pt idx="371">
                  <c:v>681</c:v>
                </c:pt>
                <c:pt idx="372">
                  <c:v>682</c:v>
                </c:pt>
                <c:pt idx="373">
                  <c:v>683</c:v>
                </c:pt>
                <c:pt idx="374">
                  <c:v>684</c:v>
                </c:pt>
                <c:pt idx="375">
                  <c:v>685</c:v>
                </c:pt>
                <c:pt idx="376">
                  <c:v>686</c:v>
                </c:pt>
                <c:pt idx="377">
                  <c:v>687</c:v>
                </c:pt>
                <c:pt idx="378">
                  <c:v>688</c:v>
                </c:pt>
                <c:pt idx="379">
                  <c:v>689</c:v>
                </c:pt>
                <c:pt idx="380">
                  <c:v>690</c:v>
                </c:pt>
                <c:pt idx="381">
                  <c:v>691</c:v>
                </c:pt>
                <c:pt idx="382">
                  <c:v>692</c:v>
                </c:pt>
                <c:pt idx="383">
                  <c:v>693</c:v>
                </c:pt>
                <c:pt idx="384">
                  <c:v>694</c:v>
                </c:pt>
                <c:pt idx="385">
                  <c:v>695</c:v>
                </c:pt>
                <c:pt idx="386">
                  <c:v>696</c:v>
                </c:pt>
                <c:pt idx="387">
                  <c:v>697</c:v>
                </c:pt>
                <c:pt idx="388">
                  <c:v>698</c:v>
                </c:pt>
                <c:pt idx="389">
                  <c:v>699</c:v>
                </c:pt>
                <c:pt idx="390">
                  <c:v>700</c:v>
                </c:pt>
                <c:pt idx="391">
                  <c:v>701</c:v>
                </c:pt>
                <c:pt idx="392">
                  <c:v>702</c:v>
                </c:pt>
                <c:pt idx="393">
                  <c:v>703</c:v>
                </c:pt>
                <c:pt idx="394">
                  <c:v>704</c:v>
                </c:pt>
                <c:pt idx="395">
                  <c:v>705</c:v>
                </c:pt>
                <c:pt idx="396">
                  <c:v>706</c:v>
                </c:pt>
                <c:pt idx="397">
                  <c:v>707</c:v>
                </c:pt>
                <c:pt idx="398">
                  <c:v>708</c:v>
                </c:pt>
                <c:pt idx="399">
                  <c:v>709</c:v>
                </c:pt>
                <c:pt idx="400">
                  <c:v>710</c:v>
                </c:pt>
                <c:pt idx="401">
                  <c:v>711</c:v>
                </c:pt>
                <c:pt idx="402">
                  <c:v>712</c:v>
                </c:pt>
                <c:pt idx="403">
                  <c:v>713</c:v>
                </c:pt>
                <c:pt idx="404">
                  <c:v>714</c:v>
                </c:pt>
                <c:pt idx="405">
                  <c:v>715</c:v>
                </c:pt>
                <c:pt idx="406">
                  <c:v>716</c:v>
                </c:pt>
                <c:pt idx="407">
                  <c:v>717</c:v>
                </c:pt>
                <c:pt idx="408">
                  <c:v>718</c:v>
                </c:pt>
                <c:pt idx="409">
                  <c:v>719</c:v>
                </c:pt>
                <c:pt idx="410">
                  <c:v>720</c:v>
                </c:pt>
                <c:pt idx="411">
                  <c:v>721</c:v>
                </c:pt>
                <c:pt idx="412">
                  <c:v>722</c:v>
                </c:pt>
                <c:pt idx="413">
                  <c:v>723</c:v>
                </c:pt>
                <c:pt idx="414">
                  <c:v>724</c:v>
                </c:pt>
                <c:pt idx="415">
                  <c:v>725</c:v>
                </c:pt>
                <c:pt idx="416">
                  <c:v>726</c:v>
                </c:pt>
                <c:pt idx="417">
                  <c:v>727</c:v>
                </c:pt>
                <c:pt idx="418">
                  <c:v>728</c:v>
                </c:pt>
                <c:pt idx="419">
                  <c:v>729</c:v>
                </c:pt>
                <c:pt idx="420">
                  <c:v>730</c:v>
                </c:pt>
                <c:pt idx="421">
                  <c:v>731</c:v>
                </c:pt>
                <c:pt idx="422">
                  <c:v>732</c:v>
                </c:pt>
                <c:pt idx="423">
                  <c:v>733</c:v>
                </c:pt>
                <c:pt idx="424">
                  <c:v>734</c:v>
                </c:pt>
                <c:pt idx="425">
                  <c:v>735</c:v>
                </c:pt>
                <c:pt idx="426">
                  <c:v>736</c:v>
                </c:pt>
                <c:pt idx="427">
                  <c:v>737</c:v>
                </c:pt>
                <c:pt idx="428">
                  <c:v>738</c:v>
                </c:pt>
                <c:pt idx="429">
                  <c:v>739</c:v>
                </c:pt>
                <c:pt idx="430">
                  <c:v>740</c:v>
                </c:pt>
                <c:pt idx="431">
                  <c:v>741</c:v>
                </c:pt>
                <c:pt idx="432">
                  <c:v>742</c:v>
                </c:pt>
                <c:pt idx="433">
                  <c:v>743</c:v>
                </c:pt>
                <c:pt idx="434">
                  <c:v>744</c:v>
                </c:pt>
                <c:pt idx="435">
                  <c:v>745</c:v>
                </c:pt>
                <c:pt idx="436">
                  <c:v>746</c:v>
                </c:pt>
                <c:pt idx="437">
                  <c:v>747</c:v>
                </c:pt>
                <c:pt idx="438">
                  <c:v>748</c:v>
                </c:pt>
                <c:pt idx="439">
                  <c:v>749</c:v>
                </c:pt>
                <c:pt idx="440">
                  <c:v>750</c:v>
                </c:pt>
                <c:pt idx="441">
                  <c:v>751</c:v>
                </c:pt>
                <c:pt idx="442">
                  <c:v>752</c:v>
                </c:pt>
                <c:pt idx="443">
                  <c:v>753</c:v>
                </c:pt>
                <c:pt idx="444">
                  <c:v>754</c:v>
                </c:pt>
                <c:pt idx="445">
                  <c:v>755</c:v>
                </c:pt>
                <c:pt idx="446">
                  <c:v>756</c:v>
                </c:pt>
                <c:pt idx="447">
                  <c:v>757</c:v>
                </c:pt>
                <c:pt idx="448">
                  <c:v>758</c:v>
                </c:pt>
                <c:pt idx="449">
                  <c:v>759</c:v>
                </c:pt>
                <c:pt idx="450">
                  <c:v>760</c:v>
                </c:pt>
                <c:pt idx="451">
                  <c:v>761</c:v>
                </c:pt>
                <c:pt idx="452">
                  <c:v>762</c:v>
                </c:pt>
                <c:pt idx="453">
                  <c:v>763</c:v>
                </c:pt>
                <c:pt idx="454">
                  <c:v>764</c:v>
                </c:pt>
                <c:pt idx="455">
                  <c:v>765</c:v>
                </c:pt>
                <c:pt idx="456">
                  <c:v>766</c:v>
                </c:pt>
                <c:pt idx="457">
                  <c:v>767</c:v>
                </c:pt>
                <c:pt idx="458">
                  <c:v>768</c:v>
                </c:pt>
                <c:pt idx="459">
                  <c:v>769</c:v>
                </c:pt>
                <c:pt idx="460">
                  <c:v>770</c:v>
                </c:pt>
                <c:pt idx="461">
                  <c:v>771</c:v>
                </c:pt>
                <c:pt idx="462">
                  <c:v>772</c:v>
                </c:pt>
                <c:pt idx="463">
                  <c:v>773</c:v>
                </c:pt>
                <c:pt idx="464">
                  <c:v>774</c:v>
                </c:pt>
                <c:pt idx="465">
                  <c:v>775</c:v>
                </c:pt>
                <c:pt idx="466">
                  <c:v>776</c:v>
                </c:pt>
                <c:pt idx="467">
                  <c:v>777</c:v>
                </c:pt>
                <c:pt idx="468">
                  <c:v>778</c:v>
                </c:pt>
                <c:pt idx="469">
                  <c:v>779</c:v>
                </c:pt>
                <c:pt idx="470">
                  <c:v>780</c:v>
                </c:pt>
                <c:pt idx="471">
                  <c:v>781</c:v>
                </c:pt>
                <c:pt idx="472">
                  <c:v>782</c:v>
                </c:pt>
                <c:pt idx="473">
                  <c:v>783</c:v>
                </c:pt>
                <c:pt idx="474">
                  <c:v>784</c:v>
                </c:pt>
                <c:pt idx="475">
                  <c:v>785</c:v>
                </c:pt>
                <c:pt idx="476">
                  <c:v>786</c:v>
                </c:pt>
                <c:pt idx="477">
                  <c:v>787</c:v>
                </c:pt>
                <c:pt idx="478">
                  <c:v>788</c:v>
                </c:pt>
                <c:pt idx="479">
                  <c:v>789</c:v>
                </c:pt>
                <c:pt idx="480">
                  <c:v>790</c:v>
                </c:pt>
                <c:pt idx="481">
                  <c:v>791</c:v>
                </c:pt>
                <c:pt idx="482">
                  <c:v>792</c:v>
                </c:pt>
                <c:pt idx="483">
                  <c:v>793</c:v>
                </c:pt>
                <c:pt idx="484">
                  <c:v>794</c:v>
                </c:pt>
                <c:pt idx="485">
                  <c:v>795</c:v>
                </c:pt>
                <c:pt idx="486">
                  <c:v>796</c:v>
                </c:pt>
                <c:pt idx="487">
                  <c:v>797</c:v>
                </c:pt>
                <c:pt idx="488">
                  <c:v>798</c:v>
                </c:pt>
                <c:pt idx="489">
                  <c:v>799</c:v>
                </c:pt>
                <c:pt idx="490">
                  <c:v>800</c:v>
                </c:pt>
                <c:pt idx="491">
                  <c:v>801</c:v>
                </c:pt>
                <c:pt idx="492">
                  <c:v>802</c:v>
                </c:pt>
                <c:pt idx="493">
                  <c:v>803</c:v>
                </c:pt>
                <c:pt idx="494">
                  <c:v>804</c:v>
                </c:pt>
                <c:pt idx="495">
                  <c:v>805</c:v>
                </c:pt>
                <c:pt idx="496">
                  <c:v>806</c:v>
                </c:pt>
                <c:pt idx="497">
                  <c:v>807</c:v>
                </c:pt>
                <c:pt idx="498">
                  <c:v>808</c:v>
                </c:pt>
                <c:pt idx="499">
                  <c:v>809</c:v>
                </c:pt>
                <c:pt idx="500">
                  <c:v>810</c:v>
                </c:pt>
                <c:pt idx="501">
                  <c:v>811</c:v>
                </c:pt>
                <c:pt idx="502">
                  <c:v>812</c:v>
                </c:pt>
                <c:pt idx="503">
                  <c:v>813</c:v>
                </c:pt>
                <c:pt idx="504">
                  <c:v>814</c:v>
                </c:pt>
                <c:pt idx="505">
                  <c:v>815</c:v>
                </c:pt>
                <c:pt idx="506">
                  <c:v>816</c:v>
                </c:pt>
                <c:pt idx="507">
                  <c:v>817</c:v>
                </c:pt>
                <c:pt idx="508">
                  <c:v>818</c:v>
                </c:pt>
                <c:pt idx="509">
                  <c:v>819</c:v>
                </c:pt>
                <c:pt idx="510">
                  <c:v>820</c:v>
                </c:pt>
                <c:pt idx="511">
                  <c:v>821</c:v>
                </c:pt>
                <c:pt idx="512">
                  <c:v>822</c:v>
                </c:pt>
                <c:pt idx="513">
                  <c:v>823</c:v>
                </c:pt>
                <c:pt idx="514">
                  <c:v>824</c:v>
                </c:pt>
                <c:pt idx="515">
                  <c:v>825</c:v>
                </c:pt>
                <c:pt idx="516">
                  <c:v>826</c:v>
                </c:pt>
                <c:pt idx="517">
                  <c:v>827</c:v>
                </c:pt>
                <c:pt idx="518">
                  <c:v>828</c:v>
                </c:pt>
                <c:pt idx="519">
                  <c:v>829</c:v>
                </c:pt>
                <c:pt idx="520">
                  <c:v>830</c:v>
                </c:pt>
                <c:pt idx="521">
                  <c:v>831</c:v>
                </c:pt>
                <c:pt idx="522">
                  <c:v>832</c:v>
                </c:pt>
                <c:pt idx="523">
                  <c:v>833</c:v>
                </c:pt>
                <c:pt idx="524">
                  <c:v>834</c:v>
                </c:pt>
                <c:pt idx="525">
                  <c:v>835</c:v>
                </c:pt>
                <c:pt idx="526">
                  <c:v>836</c:v>
                </c:pt>
                <c:pt idx="527">
                  <c:v>837</c:v>
                </c:pt>
                <c:pt idx="528">
                  <c:v>838</c:v>
                </c:pt>
                <c:pt idx="529">
                  <c:v>839</c:v>
                </c:pt>
                <c:pt idx="530">
                  <c:v>840</c:v>
                </c:pt>
                <c:pt idx="531">
                  <c:v>841</c:v>
                </c:pt>
                <c:pt idx="532">
                  <c:v>842</c:v>
                </c:pt>
                <c:pt idx="533">
                  <c:v>843</c:v>
                </c:pt>
                <c:pt idx="534">
                  <c:v>844</c:v>
                </c:pt>
                <c:pt idx="535">
                  <c:v>845</c:v>
                </c:pt>
                <c:pt idx="536">
                  <c:v>846</c:v>
                </c:pt>
                <c:pt idx="537">
                  <c:v>847</c:v>
                </c:pt>
                <c:pt idx="538">
                  <c:v>848</c:v>
                </c:pt>
                <c:pt idx="539">
                  <c:v>849</c:v>
                </c:pt>
                <c:pt idx="540">
                  <c:v>850</c:v>
                </c:pt>
                <c:pt idx="541">
                  <c:v>851</c:v>
                </c:pt>
                <c:pt idx="542">
                  <c:v>852</c:v>
                </c:pt>
                <c:pt idx="543">
                  <c:v>853</c:v>
                </c:pt>
                <c:pt idx="544">
                  <c:v>854</c:v>
                </c:pt>
                <c:pt idx="545">
                  <c:v>855</c:v>
                </c:pt>
                <c:pt idx="546">
                  <c:v>856</c:v>
                </c:pt>
                <c:pt idx="547">
                  <c:v>857</c:v>
                </c:pt>
                <c:pt idx="548">
                  <c:v>858</c:v>
                </c:pt>
                <c:pt idx="549">
                  <c:v>859</c:v>
                </c:pt>
                <c:pt idx="550">
                  <c:v>860</c:v>
                </c:pt>
                <c:pt idx="551">
                  <c:v>861</c:v>
                </c:pt>
                <c:pt idx="552">
                  <c:v>862</c:v>
                </c:pt>
                <c:pt idx="553">
                  <c:v>863</c:v>
                </c:pt>
                <c:pt idx="554">
                  <c:v>864</c:v>
                </c:pt>
                <c:pt idx="555">
                  <c:v>865</c:v>
                </c:pt>
                <c:pt idx="556">
                  <c:v>866</c:v>
                </c:pt>
                <c:pt idx="557">
                  <c:v>867</c:v>
                </c:pt>
                <c:pt idx="558">
                  <c:v>868</c:v>
                </c:pt>
                <c:pt idx="559">
                  <c:v>869</c:v>
                </c:pt>
                <c:pt idx="560">
                  <c:v>870</c:v>
                </c:pt>
                <c:pt idx="561">
                  <c:v>871</c:v>
                </c:pt>
                <c:pt idx="562">
                  <c:v>872</c:v>
                </c:pt>
                <c:pt idx="563">
                  <c:v>873</c:v>
                </c:pt>
                <c:pt idx="564">
                  <c:v>874</c:v>
                </c:pt>
                <c:pt idx="565">
                  <c:v>875</c:v>
                </c:pt>
                <c:pt idx="566">
                  <c:v>876</c:v>
                </c:pt>
                <c:pt idx="567">
                  <c:v>877</c:v>
                </c:pt>
                <c:pt idx="568">
                  <c:v>878</c:v>
                </c:pt>
                <c:pt idx="569">
                  <c:v>879</c:v>
                </c:pt>
                <c:pt idx="570">
                  <c:v>880</c:v>
                </c:pt>
                <c:pt idx="571">
                  <c:v>881</c:v>
                </c:pt>
                <c:pt idx="572">
                  <c:v>882</c:v>
                </c:pt>
                <c:pt idx="573">
                  <c:v>883</c:v>
                </c:pt>
                <c:pt idx="574">
                  <c:v>884</c:v>
                </c:pt>
                <c:pt idx="575">
                  <c:v>885</c:v>
                </c:pt>
                <c:pt idx="576">
                  <c:v>886</c:v>
                </c:pt>
                <c:pt idx="577">
                  <c:v>887</c:v>
                </c:pt>
                <c:pt idx="578">
                  <c:v>888</c:v>
                </c:pt>
                <c:pt idx="579">
                  <c:v>889</c:v>
                </c:pt>
                <c:pt idx="580">
                  <c:v>890</c:v>
                </c:pt>
                <c:pt idx="581">
                  <c:v>891</c:v>
                </c:pt>
                <c:pt idx="582">
                  <c:v>892</c:v>
                </c:pt>
                <c:pt idx="583">
                  <c:v>893</c:v>
                </c:pt>
                <c:pt idx="584">
                  <c:v>894</c:v>
                </c:pt>
                <c:pt idx="585">
                  <c:v>895</c:v>
                </c:pt>
                <c:pt idx="586">
                  <c:v>896</c:v>
                </c:pt>
                <c:pt idx="587">
                  <c:v>897</c:v>
                </c:pt>
                <c:pt idx="588">
                  <c:v>898</c:v>
                </c:pt>
                <c:pt idx="589">
                  <c:v>899</c:v>
                </c:pt>
                <c:pt idx="590">
                  <c:v>900</c:v>
                </c:pt>
                <c:pt idx="591">
                  <c:v>901</c:v>
                </c:pt>
                <c:pt idx="592">
                  <c:v>902</c:v>
                </c:pt>
                <c:pt idx="593">
                  <c:v>903</c:v>
                </c:pt>
                <c:pt idx="594">
                  <c:v>904</c:v>
                </c:pt>
                <c:pt idx="595">
                  <c:v>905</c:v>
                </c:pt>
                <c:pt idx="596">
                  <c:v>906</c:v>
                </c:pt>
                <c:pt idx="597">
                  <c:v>907</c:v>
                </c:pt>
                <c:pt idx="598">
                  <c:v>908</c:v>
                </c:pt>
                <c:pt idx="599">
                  <c:v>909</c:v>
                </c:pt>
                <c:pt idx="600">
                  <c:v>910</c:v>
                </c:pt>
                <c:pt idx="601">
                  <c:v>911</c:v>
                </c:pt>
                <c:pt idx="602">
                  <c:v>912</c:v>
                </c:pt>
                <c:pt idx="603">
                  <c:v>913</c:v>
                </c:pt>
                <c:pt idx="604">
                  <c:v>914</c:v>
                </c:pt>
                <c:pt idx="605">
                  <c:v>915</c:v>
                </c:pt>
                <c:pt idx="606">
                  <c:v>916</c:v>
                </c:pt>
                <c:pt idx="607">
                  <c:v>917</c:v>
                </c:pt>
                <c:pt idx="608">
                  <c:v>918</c:v>
                </c:pt>
                <c:pt idx="609">
                  <c:v>919</c:v>
                </c:pt>
                <c:pt idx="610">
                  <c:v>920</c:v>
                </c:pt>
                <c:pt idx="611">
                  <c:v>921</c:v>
                </c:pt>
                <c:pt idx="612">
                  <c:v>922</c:v>
                </c:pt>
                <c:pt idx="613">
                  <c:v>923</c:v>
                </c:pt>
                <c:pt idx="614">
                  <c:v>924</c:v>
                </c:pt>
                <c:pt idx="615">
                  <c:v>925</c:v>
                </c:pt>
                <c:pt idx="616">
                  <c:v>926</c:v>
                </c:pt>
                <c:pt idx="617">
                  <c:v>927</c:v>
                </c:pt>
                <c:pt idx="618">
                  <c:v>928</c:v>
                </c:pt>
                <c:pt idx="619">
                  <c:v>929</c:v>
                </c:pt>
                <c:pt idx="620">
                  <c:v>930</c:v>
                </c:pt>
                <c:pt idx="621">
                  <c:v>931</c:v>
                </c:pt>
                <c:pt idx="622">
                  <c:v>932</c:v>
                </c:pt>
                <c:pt idx="623">
                  <c:v>933</c:v>
                </c:pt>
                <c:pt idx="624">
                  <c:v>934</c:v>
                </c:pt>
                <c:pt idx="625">
                  <c:v>935</c:v>
                </c:pt>
                <c:pt idx="626">
                  <c:v>936</c:v>
                </c:pt>
                <c:pt idx="627">
                  <c:v>937</c:v>
                </c:pt>
                <c:pt idx="628">
                  <c:v>938</c:v>
                </c:pt>
                <c:pt idx="629">
                  <c:v>939</c:v>
                </c:pt>
                <c:pt idx="630">
                  <c:v>940</c:v>
                </c:pt>
                <c:pt idx="631">
                  <c:v>941</c:v>
                </c:pt>
                <c:pt idx="632">
                  <c:v>942</c:v>
                </c:pt>
                <c:pt idx="633">
                  <c:v>943</c:v>
                </c:pt>
                <c:pt idx="634">
                  <c:v>944</c:v>
                </c:pt>
                <c:pt idx="635">
                  <c:v>945</c:v>
                </c:pt>
                <c:pt idx="636">
                  <c:v>946</c:v>
                </c:pt>
                <c:pt idx="637">
                  <c:v>947</c:v>
                </c:pt>
                <c:pt idx="638">
                  <c:v>948</c:v>
                </c:pt>
                <c:pt idx="639">
                  <c:v>949</c:v>
                </c:pt>
                <c:pt idx="640">
                  <c:v>950</c:v>
                </c:pt>
                <c:pt idx="641">
                  <c:v>951</c:v>
                </c:pt>
                <c:pt idx="642">
                  <c:v>952</c:v>
                </c:pt>
                <c:pt idx="643">
                  <c:v>953</c:v>
                </c:pt>
                <c:pt idx="644">
                  <c:v>954</c:v>
                </c:pt>
                <c:pt idx="645">
                  <c:v>955</c:v>
                </c:pt>
                <c:pt idx="646">
                  <c:v>956</c:v>
                </c:pt>
                <c:pt idx="647">
                  <c:v>957</c:v>
                </c:pt>
                <c:pt idx="648">
                  <c:v>958</c:v>
                </c:pt>
                <c:pt idx="649">
                  <c:v>959</c:v>
                </c:pt>
                <c:pt idx="650">
                  <c:v>960</c:v>
                </c:pt>
                <c:pt idx="651">
                  <c:v>961</c:v>
                </c:pt>
                <c:pt idx="652">
                  <c:v>962</c:v>
                </c:pt>
                <c:pt idx="653">
                  <c:v>963</c:v>
                </c:pt>
                <c:pt idx="654">
                  <c:v>964</c:v>
                </c:pt>
                <c:pt idx="655">
                  <c:v>965</c:v>
                </c:pt>
                <c:pt idx="656">
                  <c:v>966</c:v>
                </c:pt>
                <c:pt idx="657">
                  <c:v>967</c:v>
                </c:pt>
                <c:pt idx="658">
                  <c:v>968</c:v>
                </c:pt>
                <c:pt idx="659">
                  <c:v>969</c:v>
                </c:pt>
                <c:pt idx="660">
                  <c:v>970</c:v>
                </c:pt>
                <c:pt idx="661">
                  <c:v>971</c:v>
                </c:pt>
                <c:pt idx="662">
                  <c:v>972</c:v>
                </c:pt>
                <c:pt idx="663">
                  <c:v>973</c:v>
                </c:pt>
                <c:pt idx="664">
                  <c:v>974</c:v>
                </c:pt>
                <c:pt idx="665">
                  <c:v>975</c:v>
                </c:pt>
                <c:pt idx="666">
                  <c:v>976</c:v>
                </c:pt>
                <c:pt idx="667">
                  <c:v>977</c:v>
                </c:pt>
                <c:pt idx="668">
                  <c:v>978</c:v>
                </c:pt>
                <c:pt idx="669">
                  <c:v>979</c:v>
                </c:pt>
                <c:pt idx="670">
                  <c:v>980</c:v>
                </c:pt>
                <c:pt idx="671">
                  <c:v>981</c:v>
                </c:pt>
                <c:pt idx="672">
                  <c:v>982</c:v>
                </c:pt>
                <c:pt idx="673">
                  <c:v>983</c:v>
                </c:pt>
                <c:pt idx="674">
                  <c:v>984</c:v>
                </c:pt>
                <c:pt idx="675">
                  <c:v>985</c:v>
                </c:pt>
                <c:pt idx="676">
                  <c:v>986</c:v>
                </c:pt>
                <c:pt idx="677">
                  <c:v>987</c:v>
                </c:pt>
                <c:pt idx="678">
                  <c:v>988</c:v>
                </c:pt>
                <c:pt idx="679">
                  <c:v>989</c:v>
                </c:pt>
                <c:pt idx="680">
                  <c:v>990</c:v>
                </c:pt>
                <c:pt idx="681">
                  <c:v>991</c:v>
                </c:pt>
                <c:pt idx="682">
                  <c:v>992</c:v>
                </c:pt>
                <c:pt idx="683">
                  <c:v>993</c:v>
                </c:pt>
                <c:pt idx="684">
                  <c:v>994</c:v>
                </c:pt>
                <c:pt idx="685">
                  <c:v>995</c:v>
                </c:pt>
                <c:pt idx="686">
                  <c:v>996</c:v>
                </c:pt>
                <c:pt idx="687">
                  <c:v>997</c:v>
                </c:pt>
                <c:pt idx="688">
                  <c:v>998</c:v>
                </c:pt>
                <c:pt idx="689">
                  <c:v>999</c:v>
                </c:pt>
                <c:pt idx="690">
                  <c:v>1000</c:v>
                </c:pt>
                <c:pt idx="691">
                  <c:v>1001</c:v>
                </c:pt>
                <c:pt idx="692">
                  <c:v>1002</c:v>
                </c:pt>
                <c:pt idx="693">
                  <c:v>1003</c:v>
                </c:pt>
                <c:pt idx="694">
                  <c:v>1004</c:v>
                </c:pt>
                <c:pt idx="695">
                  <c:v>1005</c:v>
                </c:pt>
                <c:pt idx="696">
                  <c:v>1006</c:v>
                </c:pt>
                <c:pt idx="697">
                  <c:v>1007</c:v>
                </c:pt>
                <c:pt idx="698">
                  <c:v>1008</c:v>
                </c:pt>
                <c:pt idx="699">
                  <c:v>1009</c:v>
                </c:pt>
                <c:pt idx="700">
                  <c:v>1010</c:v>
                </c:pt>
                <c:pt idx="701">
                  <c:v>1011</c:v>
                </c:pt>
                <c:pt idx="702">
                  <c:v>1012</c:v>
                </c:pt>
                <c:pt idx="703">
                  <c:v>1013</c:v>
                </c:pt>
                <c:pt idx="704">
                  <c:v>1014</c:v>
                </c:pt>
                <c:pt idx="705">
                  <c:v>1015</c:v>
                </c:pt>
                <c:pt idx="706">
                  <c:v>1016</c:v>
                </c:pt>
                <c:pt idx="707">
                  <c:v>1017</c:v>
                </c:pt>
                <c:pt idx="708">
                  <c:v>1018</c:v>
                </c:pt>
                <c:pt idx="709">
                  <c:v>1019</c:v>
                </c:pt>
                <c:pt idx="710">
                  <c:v>1020</c:v>
                </c:pt>
                <c:pt idx="711">
                  <c:v>1021</c:v>
                </c:pt>
                <c:pt idx="712">
                  <c:v>1022</c:v>
                </c:pt>
                <c:pt idx="713">
                  <c:v>1023</c:v>
                </c:pt>
                <c:pt idx="714">
                  <c:v>1024</c:v>
                </c:pt>
                <c:pt idx="715">
                  <c:v>1025</c:v>
                </c:pt>
                <c:pt idx="716">
                  <c:v>1026</c:v>
                </c:pt>
                <c:pt idx="717">
                  <c:v>1027</c:v>
                </c:pt>
                <c:pt idx="718">
                  <c:v>1028</c:v>
                </c:pt>
                <c:pt idx="719">
                  <c:v>1029</c:v>
                </c:pt>
                <c:pt idx="720">
                  <c:v>1030</c:v>
                </c:pt>
                <c:pt idx="721">
                  <c:v>1031</c:v>
                </c:pt>
                <c:pt idx="722">
                  <c:v>1032</c:v>
                </c:pt>
                <c:pt idx="723">
                  <c:v>1033</c:v>
                </c:pt>
                <c:pt idx="724">
                  <c:v>1034</c:v>
                </c:pt>
                <c:pt idx="725">
                  <c:v>1035</c:v>
                </c:pt>
                <c:pt idx="726">
                  <c:v>1036</c:v>
                </c:pt>
                <c:pt idx="727">
                  <c:v>1037</c:v>
                </c:pt>
                <c:pt idx="728">
                  <c:v>1038</c:v>
                </c:pt>
                <c:pt idx="729">
                  <c:v>1039</c:v>
                </c:pt>
                <c:pt idx="730">
                  <c:v>1040</c:v>
                </c:pt>
                <c:pt idx="731">
                  <c:v>1041</c:v>
                </c:pt>
                <c:pt idx="732">
                  <c:v>1042</c:v>
                </c:pt>
                <c:pt idx="733">
                  <c:v>1043</c:v>
                </c:pt>
                <c:pt idx="734">
                  <c:v>1044</c:v>
                </c:pt>
                <c:pt idx="735">
                  <c:v>1045</c:v>
                </c:pt>
                <c:pt idx="736">
                  <c:v>1046</c:v>
                </c:pt>
                <c:pt idx="737">
                  <c:v>1047</c:v>
                </c:pt>
                <c:pt idx="738">
                  <c:v>1048</c:v>
                </c:pt>
                <c:pt idx="739">
                  <c:v>1049</c:v>
                </c:pt>
                <c:pt idx="740">
                  <c:v>1050</c:v>
                </c:pt>
              </c:numCache>
            </c:numRef>
          </c:xVal>
          <c:yVal>
            <c:numRef>
              <c:f>Total!$F$14:$F$754</c:f>
              <c:numCache>
                <c:formatCode>General</c:formatCode>
                <c:ptCount val="741"/>
                <c:pt idx="0">
                  <c:v>0.22565013460780053</c:v>
                </c:pt>
                <c:pt idx="1">
                  <c:v>0.23192624070914961</c:v>
                </c:pt>
                <c:pt idx="2">
                  <c:v>0.23819504197190658</c:v>
                </c:pt>
                <c:pt idx="3">
                  <c:v>0.24439882097540239</c:v>
                </c:pt>
                <c:pt idx="4">
                  <c:v>0.25046277068458167</c:v>
                </c:pt>
                <c:pt idx="5">
                  <c:v>0.25634824082333946</c:v>
                </c:pt>
                <c:pt idx="6">
                  <c:v>0.26205980021553821</c:v>
                </c:pt>
                <c:pt idx="7">
                  <c:v>0.267831814057716</c:v>
                </c:pt>
                <c:pt idx="8">
                  <c:v>0.27400774614354861</c:v>
                </c:pt>
                <c:pt idx="9">
                  <c:v>0.28036471105813804</c:v>
                </c:pt>
                <c:pt idx="10">
                  <c:v>0.28654634794843681</c:v>
                </c:pt>
                <c:pt idx="11">
                  <c:v>0.29248786381747971</c:v>
                </c:pt>
                <c:pt idx="12">
                  <c:v>0.29824581966037839</c:v>
                </c:pt>
                <c:pt idx="13">
                  <c:v>0.30386773142908929</c:v>
                </c:pt>
                <c:pt idx="14">
                  <c:v>0.30938103796981498</c:v>
                </c:pt>
                <c:pt idx="15">
                  <c:v>0.31486770085731408</c:v>
                </c:pt>
                <c:pt idx="16">
                  <c:v>0.32028789237667976</c:v>
                </c:pt>
                <c:pt idx="17">
                  <c:v>0.32562976557498174</c:v>
                </c:pt>
                <c:pt idx="18">
                  <c:v>0.33089483897228444</c:v>
                </c:pt>
                <c:pt idx="19">
                  <c:v>0.33608505281895279</c:v>
                </c:pt>
                <c:pt idx="20">
                  <c:v>0.341199769675329</c:v>
                </c:pt>
                <c:pt idx="21">
                  <c:v>0.3462282201827937</c:v>
                </c:pt>
                <c:pt idx="22">
                  <c:v>0.35115734982398455</c:v>
                </c:pt>
                <c:pt idx="23">
                  <c:v>0.35596043580703957</c:v>
                </c:pt>
                <c:pt idx="24">
                  <c:v>0.36085809183667056</c:v>
                </c:pt>
                <c:pt idx="25">
                  <c:v>0.36562000375992487</c:v>
                </c:pt>
                <c:pt idx="26">
                  <c:v>0.37036140492381037</c:v>
                </c:pt>
                <c:pt idx="27">
                  <c:v>0.37544267573448536</c:v>
                </c:pt>
                <c:pt idx="28">
                  <c:v>0.3806913164259032</c:v>
                </c:pt>
                <c:pt idx="29">
                  <c:v>0.38573110833271829</c:v>
                </c:pt>
                <c:pt idx="30">
                  <c:v>0.39046967679504457</c:v>
                </c:pt>
                <c:pt idx="31">
                  <c:v>0.39479830898742818</c:v>
                </c:pt>
                <c:pt idx="32">
                  <c:v>0.39823673085835776</c:v>
                </c:pt>
                <c:pt idx="33">
                  <c:v>0.40177111887271155</c:v>
                </c:pt>
                <c:pt idx="34">
                  <c:v>0.40350730440735644</c:v>
                </c:pt>
                <c:pt idx="35">
                  <c:v>0.40535317075212357</c:v>
                </c:pt>
                <c:pt idx="36">
                  <c:v>0.4134231355208518</c:v>
                </c:pt>
                <c:pt idx="37">
                  <c:v>0.42431032552122994</c:v>
                </c:pt>
                <c:pt idx="38">
                  <c:v>0.43283282454574962</c:v>
                </c:pt>
                <c:pt idx="39">
                  <c:v>0.43972479894927341</c:v>
                </c:pt>
                <c:pt idx="40">
                  <c:v>0.44675246259019724</c:v>
                </c:pt>
                <c:pt idx="41">
                  <c:v>0.45244907193708217</c:v>
                </c:pt>
                <c:pt idx="42">
                  <c:v>0.45795432896200333</c:v>
                </c:pt>
                <c:pt idx="43">
                  <c:v>0.46316312588388958</c:v>
                </c:pt>
                <c:pt idx="44">
                  <c:v>0.46801134346631307</c:v>
                </c:pt>
                <c:pt idx="45">
                  <c:v>0.47162500323877365</c:v>
                </c:pt>
                <c:pt idx="46">
                  <c:v>0.47480668292240458</c:v>
                </c:pt>
                <c:pt idx="47">
                  <c:v>0.48104722058780891</c:v>
                </c:pt>
                <c:pt idx="48">
                  <c:v>0.48907631155735393</c:v>
                </c:pt>
                <c:pt idx="49">
                  <c:v>0.49651320491975892</c:v>
                </c:pt>
                <c:pt idx="50">
                  <c:v>0.50336931396307372</c:v>
                </c:pt>
                <c:pt idx="51">
                  <c:v>0.50993573565294836</c:v>
                </c:pt>
                <c:pt idx="52">
                  <c:v>0.51518916601437958</c:v>
                </c:pt>
                <c:pt idx="53">
                  <c:v>0.52020165017556008</c:v>
                </c:pt>
                <c:pt idx="54">
                  <c:v>0.52511040819027366</c:v>
                </c:pt>
                <c:pt idx="55">
                  <c:v>0.52992203971625373</c:v>
                </c:pt>
                <c:pt idx="56">
                  <c:v>0.53678980136583831</c:v>
                </c:pt>
                <c:pt idx="57">
                  <c:v>0.54362194940546638</c:v>
                </c:pt>
                <c:pt idx="58">
                  <c:v>0.54937442091395472</c:v>
                </c:pt>
                <c:pt idx="59">
                  <c:v>0.55398329997733009</c:v>
                </c:pt>
                <c:pt idx="60">
                  <c:v>0.55840694865579255</c:v>
                </c:pt>
                <c:pt idx="61">
                  <c:v>0.56270046827979703</c:v>
                </c:pt>
                <c:pt idx="62">
                  <c:v>0.56677111470757591</c:v>
                </c:pt>
                <c:pt idx="63">
                  <c:v>0.57079209118008867</c:v>
                </c:pt>
                <c:pt idx="64">
                  <c:v>0.57594038306561091</c:v>
                </c:pt>
                <c:pt idx="65">
                  <c:v>0.58183350578950288</c:v>
                </c:pt>
                <c:pt idx="66">
                  <c:v>0.58597243224696693</c:v>
                </c:pt>
                <c:pt idx="67">
                  <c:v>0.58928354675506944</c:v>
                </c:pt>
                <c:pt idx="68">
                  <c:v>0.59249842577703737</c:v>
                </c:pt>
                <c:pt idx="69">
                  <c:v>0.59523026629965137</c:v>
                </c:pt>
                <c:pt idx="70">
                  <c:v>0.59619770487935275</c:v>
                </c:pt>
                <c:pt idx="71">
                  <c:v>0.60094570535217007</c:v>
                </c:pt>
                <c:pt idx="72">
                  <c:v>0.60462640700538162</c:v>
                </c:pt>
                <c:pt idx="73">
                  <c:v>0.60777221081370425</c:v>
                </c:pt>
                <c:pt idx="74">
                  <c:v>0.61075500520899373</c:v>
                </c:pt>
                <c:pt idx="75">
                  <c:v>0.61368650678275982</c:v>
                </c:pt>
                <c:pt idx="76">
                  <c:v>0.61648087861725342</c:v>
                </c:pt>
                <c:pt idx="77">
                  <c:v>0.61846144953394389</c:v>
                </c:pt>
                <c:pt idx="78">
                  <c:v>0.62036244993804646</c:v>
                </c:pt>
                <c:pt idx="79">
                  <c:v>0.62199628293033893</c:v>
                </c:pt>
                <c:pt idx="80">
                  <c:v>0.62293162490161924</c:v>
                </c:pt>
                <c:pt idx="81">
                  <c:v>0.61837681595892025</c:v>
                </c:pt>
                <c:pt idx="82">
                  <c:v>0.62546896844258382</c:v>
                </c:pt>
                <c:pt idx="83">
                  <c:v>0.62960307622967304</c:v>
                </c:pt>
                <c:pt idx="84">
                  <c:v>0.63196787732978499</c:v>
                </c:pt>
                <c:pt idx="85">
                  <c:v>0.63386685723254521</c:v>
                </c:pt>
                <c:pt idx="86">
                  <c:v>0.63575551589607593</c:v>
                </c:pt>
                <c:pt idx="87">
                  <c:v>0.63766028639080752</c:v>
                </c:pt>
                <c:pt idx="88">
                  <c:v>0.63865333163792737</c:v>
                </c:pt>
                <c:pt idx="89">
                  <c:v>0.64139633952174924</c:v>
                </c:pt>
                <c:pt idx="90">
                  <c:v>0.64318472328107978</c:v>
                </c:pt>
                <c:pt idx="91">
                  <c:v>0.6449576763501389</c:v>
                </c:pt>
                <c:pt idx="92">
                  <c:v>0.64670454813270983</c:v>
                </c:pt>
                <c:pt idx="93">
                  <c:v>0.64841856563381095</c:v>
                </c:pt>
                <c:pt idx="94">
                  <c:v>0.65009136654061195</c:v>
                </c:pt>
                <c:pt idx="95">
                  <c:v>0.65144153181393194</c:v>
                </c:pt>
                <c:pt idx="96">
                  <c:v>0.65260660630542588</c:v>
                </c:pt>
                <c:pt idx="97">
                  <c:v>0.65370293679886926</c:v>
                </c:pt>
                <c:pt idx="98">
                  <c:v>0.65471374079410583</c:v>
                </c:pt>
                <c:pt idx="99">
                  <c:v>0.65561540649180328</c:v>
                </c:pt>
                <c:pt idx="100">
                  <c:v>0.65676585526534192</c:v>
                </c:pt>
                <c:pt idx="101">
                  <c:v>0.65794961405740504</c:v>
                </c:pt>
                <c:pt idx="102">
                  <c:v>0.65866593219734193</c:v>
                </c:pt>
                <c:pt idx="103">
                  <c:v>0.6587711560213626</c:v>
                </c:pt>
                <c:pt idx="104">
                  <c:v>0.65795679750164804</c:v>
                </c:pt>
                <c:pt idx="105">
                  <c:v>0.65542115103491605</c:v>
                </c:pt>
                <c:pt idx="106">
                  <c:v>0.64940983032020716</c:v>
                </c:pt>
                <c:pt idx="107">
                  <c:v>0.65201731097649085</c:v>
                </c:pt>
                <c:pt idx="108">
                  <c:v>0.64038279007964083</c:v>
                </c:pt>
                <c:pt idx="109">
                  <c:v>0.61936373084184393</c:v>
                </c:pt>
                <c:pt idx="110">
                  <c:v>0.59358683046580962</c:v>
                </c:pt>
                <c:pt idx="111">
                  <c:v>0.57668943771375891</c:v>
                </c:pt>
                <c:pt idx="112">
                  <c:v>0.57039937934284812</c:v>
                </c:pt>
                <c:pt idx="113">
                  <c:v>0.56689750937719752</c:v>
                </c:pt>
                <c:pt idx="114">
                  <c:v>0.56196974452191717</c:v>
                </c:pt>
                <c:pt idx="115">
                  <c:v>0.55518936277247066</c:v>
                </c:pt>
                <c:pt idx="116">
                  <c:v>0.54801210950319068</c:v>
                </c:pt>
                <c:pt idx="117">
                  <c:v>0.54228023559456173</c:v>
                </c:pt>
                <c:pt idx="118">
                  <c:v>0.53909449477066473</c:v>
                </c:pt>
                <c:pt idx="119">
                  <c:v>0.53822171575084266</c:v>
                </c:pt>
                <c:pt idx="120">
                  <c:v>0.53839474370136753</c:v>
                </c:pt>
                <c:pt idx="121">
                  <c:v>0.53825380524120681</c:v>
                </c:pt>
                <c:pt idx="122">
                  <c:v>0.53667175616239737</c:v>
                </c:pt>
                <c:pt idx="123">
                  <c:v>0.53218177011552892</c:v>
                </c:pt>
                <c:pt idx="124">
                  <c:v>0.5185329099437137</c:v>
                </c:pt>
                <c:pt idx="125">
                  <c:v>0.48893883442165065</c:v>
                </c:pt>
                <c:pt idx="126">
                  <c:v>0.44564181432349248</c:v>
                </c:pt>
                <c:pt idx="127">
                  <c:v>0.44051137076518726</c:v>
                </c:pt>
                <c:pt idx="128">
                  <c:v>0.43279833437253068</c:v>
                </c:pt>
                <c:pt idx="129">
                  <c:v>0.43523642128658707</c:v>
                </c:pt>
                <c:pt idx="130">
                  <c:v>0.44415732569605026</c:v>
                </c:pt>
                <c:pt idx="131">
                  <c:v>0.45217644596502932</c:v>
                </c:pt>
                <c:pt idx="132">
                  <c:v>0.45628170229149412</c:v>
                </c:pt>
                <c:pt idx="133">
                  <c:v>0.45811558342067821</c:v>
                </c:pt>
                <c:pt idx="134">
                  <c:v>0.46066676239569088</c:v>
                </c:pt>
                <c:pt idx="135">
                  <c:v>0.46553260742393104</c:v>
                </c:pt>
                <c:pt idx="136">
                  <c:v>0.47213456451298241</c:v>
                </c:pt>
                <c:pt idx="137">
                  <c:v>0.47904330960070185</c:v>
                </c:pt>
                <c:pt idx="138">
                  <c:v>0.48445523666261736</c:v>
                </c:pt>
                <c:pt idx="139">
                  <c:v>0.48768244951533712</c:v>
                </c:pt>
                <c:pt idx="140">
                  <c:v>0.48887137950890303</c:v>
                </c:pt>
                <c:pt idx="141">
                  <c:v>0.48972235272207737</c:v>
                </c:pt>
                <c:pt idx="142">
                  <c:v>0.49063539909063314</c:v>
                </c:pt>
                <c:pt idx="143">
                  <c:v>0.49242699972685483</c:v>
                </c:pt>
                <c:pt idx="144">
                  <c:v>0.49533896722972071</c:v>
                </c:pt>
                <c:pt idx="145">
                  <c:v>0.49960094229631558</c:v>
                </c:pt>
                <c:pt idx="146">
                  <c:v>0.50484657176428793</c:v>
                </c:pt>
                <c:pt idx="147">
                  <c:v>0.51077657362810736</c:v>
                </c:pt>
                <c:pt idx="148">
                  <c:v>0.51665410103090215</c:v>
                </c:pt>
                <c:pt idx="149">
                  <c:v>0.52205505618771375</c:v>
                </c:pt>
                <c:pt idx="150">
                  <c:v>0.5263947798547407</c:v>
                </c:pt>
                <c:pt idx="151">
                  <c:v>0.52909867651685272</c:v>
                </c:pt>
                <c:pt idx="152">
                  <c:v>0.53080635337700421</c:v>
                </c:pt>
                <c:pt idx="153">
                  <c:v>0.53166273332529868</c:v>
                </c:pt>
                <c:pt idx="154">
                  <c:v>0.53223423997267771</c:v>
                </c:pt>
                <c:pt idx="155">
                  <c:v>0.53285301151203646</c:v>
                </c:pt>
                <c:pt idx="156">
                  <c:v>0.53377821400375747</c:v>
                </c:pt>
                <c:pt idx="157">
                  <c:v>0.53538986696703239</c:v>
                </c:pt>
                <c:pt idx="158">
                  <c:v>0.537700968996777</c:v>
                </c:pt>
                <c:pt idx="159">
                  <c:v>0.54059246153928953</c:v>
                </c:pt>
                <c:pt idx="160">
                  <c:v>0.54407165601066088</c:v>
                </c:pt>
                <c:pt idx="161">
                  <c:v>0.54774591888607371</c:v>
                </c:pt>
                <c:pt idx="162">
                  <c:v>0.55145467164662132</c:v>
                </c:pt>
                <c:pt idx="163">
                  <c:v>0.5548738615029174</c:v>
                </c:pt>
                <c:pt idx="164">
                  <c:v>0.5577880334568357</c:v>
                </c:pt>
                <c:pt idx="165">
                  <c:v>0.56028391867861727</c:v>
                </c:pt>
                <c:pt idx="166">
                  <c:v>0.56231501156432362</c:v>
                </c:pt>
                <c:pt idx="167">
                  <c:v>0.56392052918931157</c:v>
                </c:pt>
                <c:pt idx="168">
                  <c:v>0.56543192830258959</c:v>
                </c:pt>
                <c:pt idx="169">
                  <c:v>0.56694386533635444</c:v>
                </c:pt>
                <c:pt idx="170">
                  <c:v>0.56856242404437385</c:v>
                </c:pt>
                <c:pt idx="171">
                  <c:v>0.5706600318934415</c:v>
                </c:pt>
                <c:pt idx="172">
                  <c:v>0.57306708261526929</c:v>
                </c:pt>
                <c:pt idx="173">
                  <c:v>0.57631370094073087</c:v>
                </c:pt>
                <c:pt idx="174">
                  <c:v>0.57976969278787116</c:v>
                </c:pt>
                <c:pt idx="175">
                  <c:v>0.58340688250518624</c:v>
                </c:pt>
                <c:pt idx="176">
                  <c:v>0.58707608298680858</c:v>
                </c:pt>
                <c:pt idx="177">
                  <c:v>0.59061126024067379</c:v>
                </c:pt>
                <c:pt idx="178">
                  <c:v>0.59393813260443507</c:v>
                </c:pt>
                <c:pt idx="179">
                  <c:v>0.5967644322036082</c:v>
                </c:pt>
                <c:pt idx="180">
                  <c:v>0.59909975352124178</c:v>
                </c:pt>
                <c:pt idx="181">
                  <c:v>0.60093342257996207</c:v>
                </c:pt>
                <c:pt idx="182">
                  <c:v>0.60240079268249069</c:v>
                </c:pt>
                <c:pt idx="183">
                  <c:v>0.60343667874964724</c:v>
                </c:pt>
                <c:pt idx="184">
                  <c:v>0.60425822641809113</c:v>
                </c:pt>
                <c:pt idx="185">
                  <c:v>0.60500518040164153</c:v>
                </c:pt>
                <c:pt idx="186">
                  <c:v>0.60587971304536814</c:v>
                </c:pt>
                <c:pt idx="187">
                  <c:v>0.60677673785282804</c:v>
                </c:pt>
                <c:pt idx="188">
                  <c:v>0.60772706703731116</c:v>
                </c:pt>
                <c:pt idx="189">
                  <c:v>0.60869831182803658</c:v>
                </c:pt>
                <c:pt idx="190">
                  <c:v>0.61042821522580781</c:v>
                </c:pt>
                <c:pt idx="191">
                  <c:v>0.61247063387811973</c:v>
                </c:pt>
                <c:pt idx="192">
                  <c:v>0.61453892286292833</c:v>
                </c:pt>
                <c:pt idx="193">
                  <c:v>0.61648986755855151</c:v>
                </c:pt>
                <c:pt idx="194">
                  <c:v>0.61829856518124193</c:v>
                </c:pt>
                <c:pt idx="195">
                  <c:v>0.61988965752696246</c:v>
                </c:pt>
                <c:pt idx="196">
                  <c:v>0.62117859206304571</c:v>
                </c:pt>
                <c:pt idx="197">
                  <c:v>0.62209816083953817</c:v>
                </c:pt>
                <c:pt idx="198">
                  <c:v>0.62261392438573526</c:v>
                </c:pt>
                <c:pt idx="199">
                  <c:v>0.62273182158085105</c:v>
                </c:pt>
                <c:pt idx="200">
                  <c:v>0.62250040916093097</c:v>
                </c:pt>
                <c:pt idx="201">
                  <c:v>0.62200486870339577</c:v>
                </c:pt>
                <c:pt idx="202">
                  <c:v>0.62135494100068633</c:v>
                </c:pt>
                <c:pt idx="203">
                  <c:v>0.62066936309873733</c:v>
                </c:pt>
                <c:pt idx="204">
                  <c:v>0.62005440754195407</c:v>
                </c:pt>
                <c:pt idx="205">
                  <c:v>0.61956137437133507</c:v>
                </c:pt>
                <c:pt idx="206">
                  <c:v>0.61921799532830413</c:v>
                </c:pt>
                <c:pt idx="207">
                  <c:v>0.61898354231900943</c:v>
                </c:pt>
                <c:pt idx="208">
                  <c:v>0.61819338227494525</c:v>
                </c:pt>
                <c:pt idx="209">
                  <c:v>0.61492226076185352</c:v>
                </c:pt>
                <c:pt idx="210">
                  <c:v>0.60257251579171323</c:v>
                </c:pt>
                <c:pt idx="211">
                  <c:v>0.60023231952297595</c:v>
                </c:pt>
                <c:pt idx="212">
                  <c:v>0.61680240234217543</c:v>
                </c:pt>
                <c:pt idx="213">
                  <c:v>0.6247857578335646</c:v>
                </c:pt>
                <c:pt idx="214">
                  <c:v>0.62920845746287857</c:v>
                </c:pt>
                <c:pt idx="215">
                  <c:v>0.63236158900407979</c:v>
                </c:pt>
                <c:pt idx="216">
                  <c:v>0.634926064219415</c:v>
                </c:pt>
                <c:pt idx="217">
                  <c:v>0.63690695306303835</c:v>
                </c:pt>
                <c:pt idx="218">
                  <c:v>0.63851825951264518</c:v>
                </c:pt>
                <c:pt idx="219">
                  <c:v>0.63960882694777133</c:v>
                </c:pt>
                <c:pt idx="220">
                  <c:v>0.64027412885087209</c:v>
                </c:pt>
                <c:pt idx="221">
                  <c:v>0.64061652520830759</c:v>
                </c:pt>
                <c:pt idx="222">
                  <c:v>0.64049525380955341</c:v>
                </c:pt>
                <c:pt idx="223">
                  <c:v>0.64008632642050689</c:v>
                </c:pt>
                <c:pt idx="224">
                  <c:v>0.63897625863848007</c:v>
                </c:pt>
                <c:pt idx="225">
                  <c:v>0.63716979308306065</c:v>
                </c:pt>
                <c:pt idx="226">
                  <c:v>0.63688425565355067</c:v>
                </c:pt>
                <c:pt idx="227">
                  <c:v>0.63514543566542569</c:v>
                </c:pt>
                <c:pt idx="228">
                  <c:v>0.63282983621261912</c:v>
                </c:pt>
                <c:pt idx="229">
                  <c:v>0.629557896696334</c:v>
                </c:pt>
                <c:pt idx="230">
                  <c:v>0.62514611948145016</c:v>
                </c:pt>
                <c:pt idx="231">
                  <c:v>0.61962451850121114</c:v>
                </c:pt>
                <c:pt idx="232">
                  <c:v>0.61516257348855008</c:v>
                </c:pt>
                <c:pt idx="233">
                  <c:v>0.61364188287341925</c:v>
                </c:pt>
                <c:pt idx="234">
                  <c:v>0.61506273702644743</c:v>
                </c:pt>
                <c:pt idx="235">
                  <c:v>0.61758975095397783</c:v>
                </c:pt>
                <c:pt idx="236">
                  <c:v>0.61984638196887254</c:v>
                </c:pt>
                <c:pt idx="237">
                  <c:v>0.62153628872097355</c:v>
                </c:pt>
                <c:pt idx="238">
                  <c:v>0.62254410837360086</c:v>
                </c:pt>
                <c:pt idx="239">
                  <c:v>0.62293735892399804</c:v>
                </c:pt>
                <c:pt idx="240">
                  <c:v>0.62269648725170812</c:v>
                </c:pt>
                <c:pt idx="241">
                  <c:v>0.62201381005387901</c:v>
                </c:pt>
                <c:pt idx="242">
                  <c:v>0.62081989741765109</c:v>
                </c:pt>
                <c:pt idx="243">
                  <c:v>0.61902127360294001</c:v>
                </c:pt>
                <c:pt idx="244">
                  <c:v>0.61672945186457728</c:v>
                </c:pt>
                <c:pt idx="245">
                  <c:v>0.61379001625559071</c:v>
                </c:pt>
                <c:pt idx="246">
                  <c:v>0.60994888372655265</c:v>
                </c:pt>
                <c:pt idx="247">
                  <c:v>0.60504875598791763</c:v>
                </c:pt>
                <c:pt idx="248">
                  <c:v>0.59889859073838791</c:v>
                </c:pt>
                <c:pt idx="249">
                  <c:v>0.59098535334803093</c:v>
                </c:pt>
                <c:pt idx="250">
                  <c:v>0.58080467042365569</c:v>
                </c:pt>
                <c:pt idx="251">
                  <c:v>0.61201469023834665</c:v>
                </c:pt>
                <c:pt idx="252">
                  <c:v>0.60943212397411017</c:v>
                </c:pt>
                <c:pt idx="253">
                  <c:v>0.60633812623932781</c:v>
                </c:pt>
                <c:pt idx="254">
                  <c:v>0.6024852680477617</c:v>
                </c:pt>
                <c:pt idx="255">
                  <c:v>0.59814078815448446</c:v>
                </c:pt>
                <c:pt idx="256">
                  <c:v>0.59380178119785709</c:v>
                </c:pt>
                <c:pt idx="257">
                  <c:v>0.59031574191849989</c:v>
                </c:pt>
                <c:pt idx="258">
                  <c:v>0.58834025614801744</c:v>
                </c:pt>
                <c:pt idx="259">
                  <c:v>0.58811615138429252</c:v>
                </c:pt>
                <c:pt idx="260">
                  <c:v>0.58902991135872551</c:v>
                </c:pt>
                <c:pt idx="261">
                  <c:v>0.59039986705630421</c:v>
                </c:pt>
                <c:pt idx="262">
                  <c:v>0.59179334801383987</c:v>
                </c:pt>
                <c:pt idx="263">
                  <c:v>0.59307793848605095</c:v>
                </c:pt>
                <c:pt idx="264">
                  <c:v>0.59404982519653082</c:v>
                </c:pt>
                <c:pt idx="265">
                  <c:v>0.59478995655905453</c:v>
                </c:pt>
                <c:pt idx="266">
                  <c:v>0.59016941371659448</c:v>
                </c:pt>
                <c:pt idx="267">
                  <c:v>0.59140256603231478</c:v>
                </c:pt>
                <c:pt idx="268">
                  <c:v>0.5925874414649025</c:v>
                </c:pt>
                <c:pt idx="269">
                  <c:v>0.59387294205513907</c:v>
                </c:pt>
                <c:pt idx="270">
                  <c:v>0.59517589286294847</c:v>
                </c:pt>
                <c:pt idx="271">
                  <c:v>0.59617432671391113</c:v>
                </c:pt>
                <c:pt idx="272">
                  <c:v>0.59710379117888412</c:v>
                </c:pt>
                <c:pt idx="273">
                  <c:v>0.59804952152970325</c:v>
                </c:pt>
                <c:pt idx="274">
                  <c:v>0.59915987449211172</c:v>
                </c:pt>
                <c:pt idx="275">
                  <c:v>0.60046622313574094</c:v>
                </c:pt>
                <c:pt idx="276">
                  <c:v>0.60235735202894303</c:v>
                </c:pt>
                <c:pt idx="277">
                  <c:v>0.6052394062131834</c:v>
                </c:pt>
                <c:pt idx="278">
                  <c:v>0.60931746667537845</c:v>
                </c:pt>
                <c:pt idx="279">
                  <c:v>0.61384552274756898</c:v>
                </c:pt>
                <c:pt idx="280">
                  <c:v>0.61736123839264423</c:v>
                </c:pt>
                <c:pt idx="281">
                  <c:v>0.61289607127657042</c:v>
                </c:pt>
                <c:pt idx="282">
                  <c:v>0.60517637238849498</c:v>
                </c:pt>
                <c:pt idx="283">
                  <c:v>0.59681329873735556</c:v>
                </c:pt>
                <c:pt idx="284">
                  <c:v>0.59238698332720396</c:v>
                </c:pt>
                <c:pt idx="285">
                  <c:v>0.59252936209684837</c:v>
                </c:pt>
                <c:pt idx="286">
                  <c:v>0.59654270986179836</c:v>
                </c:pt>
                <c:pt idx="287">
                  <c:v>0.60311137870324916</c:v>
                </c:pt>
                <c:pt idx="288">
                  <c:v>0.61085008746990599</c:v>
                </c:pt>
                <c:pt idx="289">
                  <c:v>0.61824873749922837</c:v>
                </c:pt>
                <c:pt idx="290">
                  <c:v>0.62423626672803623</c:v>
                </c:pt>
                <c:pt idx="291">
                  <c:v>0.62704605594009633</c:v>
                </c:pt>
                <c:pt idx="292">
                  <c:v>0.61459903373951386</c:v>
                </c:pt>
                <c:pt idx="293">
                  <c:v>0.63163302576100633</c:v>
                </c:pt>
                <c:pt idx="294">
                  <c:v>0.63217183635979612</c:v>
                </c:pt>
                <c:pt idx="295">
                  <c:v>0.63206488984363418</c:v>
                </c:pt>
                <c:pt idx="296">
                  <c:v>0.6320809904532233</c:v>
                </c:pt>
                <c:pt idx="297">
                  <c:v>0.63275990663021742</c:v>
                </c:pt>
                <c:pt idx="298">
                  <c:v>0.63410830557428899</c:v>
                </c:pt>
                <c:pt idx="299">
                  <c:v>0.63623085672660717</c:v>
                </c:pt>
                <c:pt idx="300">
                  <c:v>0.63887098276324539</c:v>
                </c:pt>
                <c:pt idx="301">
                  <c:v>0.64169620903756808</c:v>
                </c:pt>
                <c:pt idx="302">
                  <c:v>0.64456155889677136</c:v>
                </c:pt>
                <c:pt idx="303">
                  <c:v>0.64713779608067346</c:v>
                </c:pt>
                <c:pt idx="304">
                  <c:v>0.64917721800908357</c:v>
                </c:pt>
                <c:pt idx="305">
                  <c:v>0.65075652940392281</c:v>
                </c:pt>
                <c:pt idx="306">
                  <c:v>0.65175865165382807</c:v>
                </c:pt>
                <c:pt idx="307">
                  <c:v>0.65244929307713995</c:v>
                </c:pt>
                <c:pt idx="308">
                  <c:v>0.65292883791462841</c:v>
                </c:pt>
                <c:pt idx="309">
                  <c:v>0.65332374051011743</c:v>
                </c:pt>
                <c:pt idx="310">
                  <c:v>0.65398069306429685</c:v>
                </c:pt>
                <c:pt idx="311">
                  <c:v>0.65499804396330974</c:v>
                </c:pt>
                <c:pt idx="312">
                  <c:v>0.65650802930108487</c:v>
                </c:pt>
                <c:pt idx="313">
                  <c:v>0.65858923560788007</c:v>
                </c:pt>
                <c:pt idx="314">
                  <c:v>0.66125844418559188</c:v>
                </c:pt>
                <c:pt idx="315">
                  <c:v>0.66447397205892045</c:v>
                </c:pt>
                <c:pt idx="316">
                  <c:v>0.66813692094078347</c:v>
                </c:pt>
                <c:pt idx="317">
                  <c:v>0.67209998970406748</c:v>
                </c:pt>
                <c:pt idx="318">
                  <c:v>0.67618195411221826</c:v>
                </c:pt>
                <c:pt idx="319">
                  <c:v>0.68018766475017134</c:v>
                </c:pt>
                <c:pt idx="320">
                  <c:v>0.68393050609633943</c:v>
                </c:pt>
                <c:pt idx="321">
                  <c:v>0.68725503867125215</c:v>
                </c:pt>
                <c:pt idx="322">
                  <c:v>0.69005491045521816</c:v>
                </c:pt>
                <c:pt idx="323">
                  <c:v>0.69236121348770185</c:v>
                </c:pt>
                <c:pt idx="324">
                  <c:v>0.69403403576811695</c:v>
                </c:pt>
                <c:pt idx="325">
                  <c:v>0.69521883700535203</c:v>
                </c:pt>
                <c:pt idx="326">
                  <c:v>0.69602372007409063</c:v>
                </c:pt>
                <c:pt idx="327">
                  <c:v>0.69657935893370793</c:v>
                </c:pt>
                <c:pt idx="328">
                  <c:v>0.69702244757777976</c:v>
                </c:pt>
                <c:pt idx="329">
                  <c:v>0.69748119460242552</c:v>
                </c:pt>
                <c:pt idx="330">
                  <c:v>0.69806484882299702</c:v>
                </c:pt>
                <c:pt idx="331">
                  <c:v>0.69862417493520379</c:v>
                </c:pt>
                <c:pt idx="332">
                  <c:v>0.69936746429189944</c:v>
                </c:pt>
                <c:pt idx="333">
                  <c:v>0.70047523923312793</c:v>
                </c:pt>
                <c:pt idx="334">
                  <c:v>0.70178196182095942</c:v>
                </c:pt>
                <c:pt idx="335">
                  <c:v>0.70332887817228029</c:v>
                </c:pt>
                <c:pt idx="336">
                  <c:v>0.70513572308981054</c:v>
                </c:pt>
                <c:pt idx="337">
                  <c:v>0.70697163155886378</c:v>
                </c:pt>
                <c:pt idx="338">
                  <c:v>0.70882959917459332</c:v>
                </c:pt>
                <c:pt idx="339">
                  <c:v>0.71070245424659151</c:v>
                </c:pt>
                <c:pt idx="340">
                  <c:v>0.7123560658129362</c:v>
                </c:pt>
                <c:pt idx="341">
                  <c:v>0.71388587844602225</c:v>
                </c:pt>
                <c:pt idx="342">
                  <c:v>0.71509739138744122</c:v>
                </c:pt>
                <c:pt idx="343">
                  <c:v>0.71605815831419983</c:v>
                </c:pt>
                <c:pt idx="344">
                  <c:v>0.71686331783300439</c:v>
                </c:pt>
                <c:pt idx="345">
                  <c:v>0.71739623247304685</c:v>
                </c:pt>
                <c:pt idx="346">
                  <c:v>0.71779571748169058</c:v>
                </c:pt>
                <c:pt idx="347">
                  <c:v>0.71821246685613238</c:v>
                </c:pt>
                <c:pt idx="348">
                  <c:v>0.71856521278068874</c:v>
                </c:pt>
                <c:pt idx="349">
                  <c:v>0.71900592748896541</c:v>
                </c:pt>
                <c:pt idx="350">
                  <c:v>0.71967755372453313</c:v>
                </c:pt>
                <c:pt idx="351">
                  <c:v>0.72055208022761474</c:v>
                </c:pt>
                <c:pt idx="352">
                  <c:v>0.72174265835413343</c:v>
                </c:pt>
                <c:pt idx="353">
                  <c:v>0.72310774530093369</c:v>
                </c:pt>
                <c:pt idx="354">
                  <c:v>0.7248025395016795</c:v>
                </c:pt>
                <c:pt idx="355">
                  <c:v>0.72664759516239086</c:v>
                </c:pt>
                <c:pt idx="356">
                  <c:v>0.72876157989121115</c:v>
                </c:pt>
                <c:pt idx="357">
                  <c:v>0.7309325110279199</c:v>
                </c:pt>
                <c:pt idx="358">
                  <c:v>0.73326981671615166</c:v>
                </c:pt>
                <c:pt idx="359">
                  <c:v>0.73559100135084221</c:v>
                </c:pt>
                <c:pt idx="360">
                  <c:v>0.73800801944496819</c:v>
                </c:pt>
                <c:pt idx="361">
                  <c:v>0.74033339190847935</c:v>
                </c:pt>
                <c:pt idx="362">
                  <c:v>0.74239269388835161</c:v>
                </c:pt>
                <c:pt idx="363">
                  <c:v>0.74428740274264449</c:v>
                </c:pt>
                <c:pt idx="364">
                  <c:v>0.74581885346683974</c:v>
                </c:pt>
                <c:pt idx="365">
                  <c:v>0.74712855533421541</c:v>
                </c:pt>
                <c:pt idx="366">
                  <c:v>0.74805421473501676</c:v>
                </c:pt>
                <c:pt idx="367">
                  <c:v>0.74877430401959255</c:v>
                </c:pt>
                <c:pt idx="368">
                  <c:v>0.74916190963422269</c:v>
                </c:pt>
                <c:pt idx="369">
                  <c:v>0.74942757092056378</c:v>
                </c:pt>
                <c:pt idx="370">
                  <c:v>0.7493071938972381</c:v>
                </c:pt>
                <c:pt idx="371">
                  <c:v>0.74886532514476556</c:v>
                </c:pt>
                <c:pt idx="372">
                  <c:v>0.7484081794851194</c:v>
                </c:pt>
                <c:pt idx="373">
                  <c:v>0.74799495085759371</c:v>
                </c:pt>
                <c:pt idx="374">
                  <c:v>0.74759603849434364</c:v>
                </c:pt>
                <c:pt idx="375">
                  <c:v>0.74741171594097533</c:v>
                </c:pt>
                <c:pt idx="376">
                  <c:v>0.74738775250243494</c:v>
                </c:pt>
                <c:pt idx="377">
                  <c:v>0.74753623559692917</c:v>
                </c:pt>
                <c:pt idx="378">
                  <c:v>0.74785475169798599</c:v>
                </c:pt>
                <c:pt idx="379">
                  <c:v>0.74824655495700021</c:v>
                </c:pt>
                <c:pt idx="380">
                  <c:v>0.74884283670760421</c:v>
                </c:pt>
                <c:pt idx="381">
                  <c:v>0.74952049024486866</c:v>
                </c:pt>
                <c:pt idx="382">
                  <c:v>0.75022471802912882</c:v>
                </c:pt>
                <c:pt idx="383">
                  <c:v>0.75090487165415232</c:v>
                </c:pt>
                <c:pt idx="384">
                  <c:v>0.75139097811185618</c:v>
                </c:pt>
                <c:pt idx="385">
                  <c:v>0.75175066538443402</c:v>
                </c:pt>
                <c:pt idx="386">
                  <c:v>0.75176800096759566</c:v>
                </c:pt>
                <c:pt idx="387">
                  <c:v>0.75120003694270154</c:v>
                </c:pt>
                <c:pt idx="388">
                  <c:v>0.74948720801870894</c:v>
                </c:pt>
                <c:pt idx="389">
                  <c:v>0.74518366314713813</c:v>
                </c:pt>
                <c:pt idx="390">
                  <c:v>0.73851125920969651</c:v>
                </c:pt>
                <c:pt idx="391">
                  <c:v>0.73967867648572472</c:v>
                </c:pt>
                <c:pt idx="392">
                  <c:v>0.74378424141735255</c:v>
                </c:pt>
                <c:pt idx="393">
                  <c:v>0.74538780096937862</c:v>
                </c:pt>
                <c:pt idx="394">
                  <c:v>0.74554797125551098</c:v>
                </c:pt>
                <c:pt idx="395">
                  <c:v>0.74525579906741279</c:v>
                </c:pt>
                <c:pt idx="396">
                  <c:v>0.74479842693808096</c:v>
                </c:pt>
                <c:pt idx="397">
                  <c:v>0.74426007026975427</c:v>
                </c:pt>
                <c:pt idx="398">
                  <c:v>0.74387289700297554</c:v>
                </c:pt>
                <c:pt idx="399">
                  <c:v>0.74359000464042424</c:v>
                </c:pt>
                <c:pt idx="400">
                  <c:v>0.74334944195108588</c:v>
                </c:pt>
                <c:pt idx="401">
                  <c:v>0.74332357835306562</c:v>
                </c:pt>
                <c:pt idx="402">
                  <c:v>0.74344559666974097</c:v>
                </c:pt>
                <c:pt idx="403">
                  <c:v>0.74364606622013052</c:v>
                </c:pt>
                <c:pt idx="404">
                  <c:v>0.74408682534917092</c:v>
                </c:pt>
                <c:pt idx="405">
                  <c:v>0.74468319102141844</c:v>
                </c:pt>
                <c:pt idx="406">
                  <c:v>0.74533896457184468</c:v>
                </c:pt>
                <c:pt idx="407">
                  <c:v>0.74618189873640006</c:v>
                </c:pt>
                <c:pt idx="408">
                  <c:v>0.7470858422761949</c:v>
                </c:pt>
                <c:pt idx="409">
                  <c:v>0.74789718566477303</c:v>
                </c:pt>
                <c:pt idx="410">
                  <c:v>0.7484717322118557</c:v>
                </c:pt>
                <c:pt idx="411">
                  <c:v>0.74856085570104958</c:v>
                </c:pt>
                <c:pt idx="412">
                  <c:v>0.74917372340857702</c:v>
                </c:pt>
                <c:pt idx="413">
                  <c:v>0.74872904176191934</c:v>
                </c:pt>
                <c:pt idx="414">
                  <c:v>0.74734702203148895</c:v>
                </c:pt>
                <c:pt idx="415">
                  <c:v>0.74458394880922918</c:v>
                </c:pt>
                <c:pt idx="416">
                  <c:v>0.73942463463794506</c:v>
                </c:pt>
                <c:pt idx="417">
                  <c:v>0.73092945032011314</c:v>
                </c:pt>
                <c:pt idx="418">
                  <c:v>0.71953360972254976</c:v>
                </c:pt>
                <c:pt idx="419">
                  <c:v>0.71037125053762296</c:v>
                </c:pt>
                <c:pt idx="420">
                  <c:v>0.71042149752525852</c:v>
                </c:pt>
                <c:pt idx="421">
                  <c:v>0.71703477552050998</c:v>
                </c:pt>
                <c:pt idx="422">
                  <c:v>0.72356420270950428</c:v>
                </c:pt>
                <c:pt idx="423">
                  <c:v>0.72776767084499616</c:v>
                </c:pt>
                <c:pt idx="424">
                  <c:v>0.72989172350513332</c:v>
                </c:pt>
                <c:pt idx="425">
                  <c:v>0.73039558724820064</c:v>
                </c:pt>
                <c:pt idx="426">
                  <c:v>0.72985954888030402</c:v>
                </c:pt>
                <c:pt idx="427">
                  <c:v>0.72871047835635983</c:v>
                </c:pt>
                <c:pt idx="428">
                  <c:v>0.72703459539151949</c:v>
                </c:pt>
                <c:pt idx="429">
                  <c:v>0.7250769285619143</c:v>
                </c:pt>
                <c:pt idx="430">
                  <c:v>0.72303439873303021</c:v>
                </c:pt>
                <c:pt idx="431">
                  <c:v>0.72069006502313582</c:v>
                </c:pt>
                <c:pt idx="432">
                  <c:v>0.71833481926865628</c:v>
                </c:pt>
                <c:pt idx="433">
                  <c:v>0.71600897106051675</c:v>
                </c:pt>
                <c:pt idx="434">
                  <c:v>0.71373343379360255</c:v>
                </c:pt>
                <c:pt idx="435">
                  <c:v>0.71151047661986389</c:v>
                </c:pt>
                <c:pt idx="436">
                  <c:v>0.70932304329954532</c:v>
                </c:pt>
                <c:pt idx="437">
                  <c:v>0.70713386205659379</c:v>
                </c:pt>
                <c:pt idx="438">
                  <c:v>0.70488259241222795</c:v>
                </c:pt>
                <c:pt idx="439">
                  <c:v>0.70248230771999753</c:v>
                </c:pt>
                <c:pt idx="440">
                  <c:v>0.69981392958508493</c:v>
                </c:pt>
                <c:pt idx="441">
                  <c:v>0.69671854836838709</c:v>
                </c:pt>
                <c:pt idx="442">
                  <c:v>0.69298521080460629</c:v>
                </c:pt>
                <c:pt idx="443">
                  <c:v>0.68833609016784536</c:v>
                </c:pt>
                <c:pt idx="444">
                  <c:v>0.68240564817093308</c:v>
                </c:pt>
                <c:pt idx="445">
                  <c:v>0.67471387839106933</c:v>
                </c:pt>
                <c:pt idx="446">
                  <c:v>0.71266144812799026</c:v>
                </c:pt>
                <c:pt idx="447">
                  <c:v>0.71181503746979102</c:v>
                </c:pt>
                <c:pt idx="448">
                  <c:v>0.71069583052916907</c:v>
                </c:pt>
                <c:pt idx="449">
                  <c:v>0.70925359362377738</c:v>
                </c:pt>
                <c:pt idx="450">
                  <c:v>0.70647887087670636</c:v>
                </c:pt>
                <c:pt idx="451">
                  <c:v>0.70409960535930549</c:v>
                </c:pt>
                <c:pt idx="452">
                  <c:v>0.70143929339248179</c:v>
                </c:pt>
                <c:pt idx="453">
                  <c:v>0.69892453627174889</c:v>
                </c:pt>
                <c:pt idx="454">
                  <c:v>0.69711319150157047</c:v>
                </c:pt>
                <c:pt idx="455">
                  <c:v>0.69565257435782546</c:v>
                </c:pt>
                <c:pt idx="456">
                  <c:v>0.69441247733615841</c:v>
                </c:pt>
                <c:pt idx="457">
                  <c:v>0.69343535688880076</c:v>
                </c:pt>
                <c:pt idx="458">
                  <c:v>0.69246990498783401</c:v>
                </c:pt>
                <c:pt idx="459">
                  <c:v>0.69136592423287446</c:v>
                </c:pt>
                <c:pt idx="460">
                  <c:v>0.6821400122993736</c:v>
                </c:pt>
                <c:pt idx="461">
                  <c:v>0.68162015928880615</c:v>
                </c:pt>
                <c:pt idx="462">
                  <c:v>0.68084992038037684</c:v>
                </c:pt>
                <c:pt idx="463">
                  <c:v>0.68001734700215466</c:v>
                </c:pt>
                <c:pt idx="464">
                  <c:v>0.67910460277194273</c:v>
                </c:pt>
                <c:pt idx="465">
                  <c:v>0.67816527888382383</c:v>
                </c:pt>
                <c:pt idx="466">
                  <c:v>0.67724712075691273</c:v>
                </c:pt>
                <c:pt idx="467">
                  <c:v>0.67639271962191994</c:v>
                </c:pt>
                <c:pt idx="468">
                  <c:v>0.67563474075526841</c:v>
                </c:pt>
                <c:pt idx="469">
                  <c:v>0.67492593989198668</c:v>
                </c:pt>
                <c:pt idx="470">
                  <c:v>0.67442187709778911</c:v>
                </c:pt>
                <c:pt idx="471">
                  <c:v>0.67377788781878345</c:v>
                </c:pt>
                <c:pt idx="472">
                  <c:v>0.67320814945765006</c:v>
                </c:pt>
                <c:pt idx="473">
                  <c:v>0.67278526913019965</c:v>
                </c:pt>
                <c:pt idx="474">
                  <c:v>0.67251611638407938</c:v>
                </c:pt>
                <c:pt idx="475">
                  <c:v>0.67248970075232295</c:v>
                </c:pt>
                <c:pt idx="476">
                  <c:v>0.67260556634403479</c:v>
                </c:pt>
                <c:pt idx="477">
                  <c:v>0.67301001325379439</c:v>
                </c:pt>
                <c:pt idx="478">
                  <c:v>0.67383597178639132</c:v>
                </c:pt>
                <c:pt idx="479">
                  <c:v>0.67530169683272956</c:v>
                </c:pt>
                <c:pt idx="480">
                  <c:v>0.67773415350738375</c:v>
                </c:pt>
                <c:pt idx="481">
                  <c:v>0.68154081761688345</c:v>
                </c:pt>
                <c:pt idx="482">
                  <c:v>0.68697458575245762</c:v>
                </c:pt>
                <c:pt idx="483">
                  <c:v>0.69366357369370191</c:v>
                </c:pt>
                <c:pt idx="484">
                  <c:v>0.70034313306872997</c:v>
                </c:pt>
                <c:pt idx="485">
                  <c:v>0.69097190934349906</c:v>
                </c:pt>
                <c:pt idx="486">
                  <c:v>0.70359424376917323</c:v>
                </c:pt>
                <c:pt idx="487">
                  <c:v>0.70107946965856016</c:v>
                </c:pt>
                <c:pt idx="488">
                  <c:v>0.69280639452573822</c:v>
                </c:pt>
                <c:pt idx="489">
                  <c:v>0.68466815059702546</c:v>
                </c:pt>
                <c:pt idx="490">
                  <c:v>0.67923965287437893</c:v>
                </c:pt>
                <c:pt idx="491">
                  <c:v>0.67713862872999209</c:v>
                </c:pt>
                <c:pt idx="492">
                  <c:v>0.67819993845414894</c:v>
                </c:pt>
                <c:pt idx="493">
                  <c:v>0.68161825108565122</c:v>
                </c:pt>
                <c:pt idx="494">
                  <c:v>0.68664486765737087</c:v>
                </c:pt>
                <c:pt idx="495">
                  <c:v>0.69242482041988307</c:v>
                </c:pt>
                <c:pt idx="496">
                  <c:v>0.6981533742009034</c:v>
                </c:pt>
                <c:pt idx="497">
                  <c:v>0.70315543009108095</c:v>
                </c:pt>
                <c:pt idx="498">
                  <c:v>0.70695488248763239</c:v>
                </c:pt>
                <c:pt idx="499">
                  <c:v>0.70931745333743779</c:v>
                </c:pt>
                <c:pt idx="500">
                  <c:v>0.71025085893488105</c:v>
                </c:pt>
                <c:pt idx="501">
                  <c:v>0.70996385726911138</c:v>
                </c:pt>
                <c:pt idx="502">
                  <c:v>0.70879631148888389</c:v>
                </c:pt>
                <c:pt idx="503">
                  <c:v>0.70714135241482212</c:v>
                </c:pt>
                <c:pt idx="504">
                  <c:v>0.70537878550082889</c:v>
                </c:pt>
                <c:pt idx="505">
                  <c:v>0.70382817636146833</c:v>
                </c:pt>
                <c:pt idx="506">
                  <c:v>0.70272273373101091</c:v>
                </c:pt>
                <c:pt idx="507">
                  <c:v>0.7022021028702623</c:v>
                </c:pt>
                <c:pt idx="508">
                  <c:v>0.70231616258089358</c:v>
                </c:pt>
                <c:pt idx="509">
                  <c:v>0.70303757308955539</c:v>
                </c:pt>
                <c:pt idx="510">
                  <c:v>0.7042771758105415</c:v>
                </c:pt>
                <c:pt idx="511">
                  <c:v>0.70597707244442398</c:v>
                </c:pt>
                <c:pt idx="512">
                  <c:v>0.70790707065703562</c:v>
                </c:pt>
                <c:pt idx="513">
                  <c:v>0.7099057856433254</c:v>
                </c:pt>
                <c:pt idx="514">
                  <c:v>0.71182367730683216</c:v>
                </c:pt>
                <c:pt idx="515">
                  <c:v>0.7135375591432821</c:v>
                </c:pt>
                <c:pt idx="516">
                  <c:v>0.71496086204964759</c:v>
                </c:pt>
                <c:pt idx="517">
                  <c:v>0.71604909827333618</c:v>
                </c:pt>
                <c:pt idx="518">
                  <c:v>0.71679994556477444</c:v>
                </c:pt>
                <c:pt idx="519">
                  <c:v>0.71724850649800698</c:v>
                </c:pt>
                <c:pt idx="520">
                  <c:v>0.71746009192813442</c:v>
                </c:pt>
                <c:pt idx="521">
                  <c:v>0.71752020378354009</c:v>
                </c:pt>
                <c:pt idx="522">
                  <c:v>0.71752430831285652</c:v>
                </c:pt>
                <c:pt idx="523">
                  <c:v>0.71756871355503993</c:v>
                </c:pt>
                <c:pt idx="524">
                  <c:v>0.71774224514620488</c:v>
                </c:pt>
                <c:pt idx="525">
                  <c:v>0.71811999060851051</c:v>
                </c:pt>
                <c:pt idx="526">
                  <c:v>0.71875867153511286</c:v>
                </c:pt>
                <c:pt idx="527">
                  <c:v>0.71969342656880508</c:v>
                </c:pt>
                <c:pt idx="528">
                  <c:v>0.72093631320020835</c:v>
                </c:pt>
                <c:pt idx="529">
                  <c:v>0.72247576968876959</c:v>
                </c:pt>
                <c:pt idx="530">
                  <c:v>0.72427791492713012</c:v>
                </c:pt>
                <c:pt idx="531">
                  <c:v>0.72621182110220239</c:v>
                </c:pt>
                <c:pt idx="532">
                  <c:v>0.728128859623136</c:v>
                </c:pt>
                <c:pt idx="533">
                  <c:v>0.73017417530133755</c:v>
                </c:pt>
                <c:pt idx="534">
                  <c:v>0.73218100536673758</c:v>
                </c:pt>
                <c:pt idx="535">
                  <c:v>0.73405913984873417</c:v>
                </c:pt>
                <c:pt idx="536">
                  <c:v>0.73564750673234258</c:v>
                </c:pt>
                <c:pt idx="537">
                  <c:v>0.73703029402030584</c:v>
                </c:pt>
                <c:pt idx="538">
                  <c:v>0.73807817041162771</c:v>
                </c:pt>
                <c:pt idx="539">
                  <c:v>0.7387613630532478</c:v>
                </c:pt>
                <c:pt idx="540">
                  <c:v>0.73899606037009735</c:v>
                </c:pt>
                <c:pt idx="541">
                  <c:v>0.73895540747692845</c:v>
                </c:pt>
                <c:pt idx="542">
                  <c:v>0.73860037479642004</c:v>
                </c:pt>
                <c:pt idx="543">
                  <c:v>0.73798664510012624</c:v>
                </c:pt>
                <c:pt idx="544">
                  <c:v>0.73718309634706536</c:v>
                </c:pt>
                <c:pt idx="545">
                  <c:v>0.73618803401461397</c:v>
                </c:pt>
                <c:pt idx="546">
                  <c:v>0.73523442567787789</c:v>
                </c:pt>
                <c:pt idx="547">
                  <c:v>0.73432044690050735</c:v>
                </c:pt>
                <c:pt idx="548">
                  <c:v>0.73351578505540926</c:v>
                </c:pt>
                <c:pt idx="549">
                  <c:v>0.73280430011340936</c:v>
                </c:pt>
                <c:pt idx="550">
                  <c:v>0.7323906356532045</c:v>
                </c:pt>
                <c:pt idx="551">
                  <c:v>0.73231221175225558</c:v>
                </c:pt>
                <c:pt idx="552">
                  <c:v>0.73259309631433889</c:v>
                </c:pt>
                <c:pt idx="553">
                  <c:v>0.73308859806824556</c:v>
                </c:pt>
                <c:pt idx="554">
                  <c:v>0.73387164649037095</c:v>
                </c:pt>
                <c:pt idx="555">
                  <c:v>0.73492395746324857</c:v>
                </c:pt>
                <c:pt idx="556">
                  <c:v>0.73629167753365588</c:v>
                </c:pt>
                <c:pt idx="557">
                  <c:v>0.73777622810468757</c:v>
                </c:pt>
                <c:pt idx="558">
                  <c:v>0.73940207609498587</c:v>
                </c:pt>
                <c:pt idx="559">
                  <c:v>0.7411087773234134</c:v>
                </c:pt>
                <c:pt idx="560">
                  <c:v>0.74290988240721567</c:v>
                </c:pt>
                <c:pt idx="561">
                  <c:v>0.74458225072182282</c:v>
                </c:pt>
                <c:pt idx="562">
                  <c:v>0.74613990005568376</c:v>
                </c:pt>
                <c:pt idx="563">
                  <c:v>0.74760252029544283</c:v>
                </c:pt>
                <c:pt idx="564">
                  <c:v>0.74876141057344114</c:v>
                </c:pt>
                <c:pt idx="565">
                  <c:v>0.74965475870749765</c:v>
                </c:pt>
                <c:pt idx="566">
                  <c:v>0.75025272850692692</c:v>
                </c:pt>
                <c:pt idx="567">
                  <c:v>0.75062167587960282</c:v>
                </c:pt>
                <c:pt idx="568">
                  <c:v>0.75060214295352912</c:v>
                </c:pt>
                <c:pt idx="569">
                  <c:v>0.75028540281253575</c:v>
                </c:pt>
                <c:pt idx="570">
                  <c:v>0.74977423923146791</c:v>
                </c:pt>
                <c:pt idx="571">
                  <c:v>0.74862681191792846</c:v>
                </c:pt>
                <c:pt idx="572">
                  <c:v>0.7472012198470469</c:v>
                </c:pt>
                <c:pt idx="573">
                  <c:v>0.74562248254723162</c:v>
                </c:pt>
                <c:pt idx="574">
                  <c:v>0.74393790015339267</c:v>
                </c:pt>
                <c:pt idx="575">
                  <c:v>0.74219504299369332</c:v>
                </c:pt>
                <c:pt idx="576">
                  <c:v>0.74043877624545684</c:v>
                </c:pt>
                <c:pt idx="577">
                  <c:v>0.7387098922371147</c:v>
                </c:pt>
                <c:pt idx="578">
                  <c:v>0.73704389174294249</c:v>
                </c:pt>
                <c:pt idx="579">
                  <c:v>0.73546988851341333</c:v>
                </c:pt>
                <c:pt idx="580">
                  <c:v>0.73406831876087741</c:v>
                </c:pt>
                <c:pt idx="581">
                  <c:v>0.73280115329461726</c:v>
                </c:pt>
                <c:pt idx="582">
                  <c:v>0.73167037474416941</c:v>
                </c:pt>
                <c:pt idx="583">
                  <c:v>0.73067689048716411</c:v>
                </c:pt>
                <c:pt idx="584">
                  <c:v>0.72981508306444043</c:v>
                </c:pt>
                <c:pt idx="585">
                  <c:v>0.72907374924585733</c:v>
                </c:pt>
                <c:pt idx="586">
                  <c:v>0.72843715556104327</c:v>
                </c:pt>
                <c:pt idx="587">
                  <c:v>0.72788601474558812</c:v>
                </c:pt>
                <c:pt idx="588">
                  <c:v>0.72739813092009087</c:v>
                </c:pt>
                <c:pt idx="589">
                  <c:v>0.72695010367852886</c:v>
                </c:pt>
                <c:pt idx="590">
                  <c:v>0.7264402335451926</c:v>
                </c:pt>
                <c:pt idx="591">
                  <c:v>0.72537877336520207</c:v>
                </c:pt>
                <c:pt idx="592">
                  <c:v>0.72436643417762847</c:v>
                </c:pt>
                <c:pt idx="593">
                  <c:v>0.72330702800896207</c:v>
                </c:pt>
                <c:pt idx="594">
                  <c:v>0.72218564389981277</c:v>
                </c:pt>
                <c:pt idx="595">
                  <c:v>0.72091364998422558</c:v>
                </c:pt>
                <c:pt idx="596">
                  <c:v>0.719640366638022</c:v>
                </c:pt>
                <c:pt idx="597">
                  <c:v>0.71828655459972779</c:v>
                </c:pt>
                <c:pt idx="598">
                  <c:v>0.71685552350337067</c:v>
                </c:pt>
                <c:pt idx="599">
                  <c:v>0.71535461144766865</c:v>
                </c:pt>
                <c:pt idx="600">
                  <c:v>0.71371770305634108</c:v>
                </c:pt>
                <c:pt idx="601">
                  <c:v>0.71211435018122682</c:v>
                </c:pt>
                <c:pt idx="602">
                  <c:v>0.71048388822916064</c:v>
                </c:pt>
                <c:pt idx="603">
                  <c:v>0.70884454946306141</c:v>
                </c:pt>
                <c:pt idx="604">
                  <c:v>0.7072148983066705</c:v>
                </c:pt>
                <c:pt idx="605">
                  <c:v>0.70553632194307558</c:v>
                </c:pt>
                <c:pt idx="606">
                  <c:v>0.70398028299670667</c:v>
                </c:pt>
                <c:pt idx="607">
                  <c:v>0.7024849838568229</c:v>
                </c:pt>
                <c:pt idx="608">
                  <c:v>0.70106318343617735</c:v>
                </c:pt>
                <c:pt idx="609">
                  <c:v>0.69941681597686611</c:v>
                </c:pt>
                <c:pt idx="610">
                  <c:v>0.69778373593785592</c:v>
                </c:pt>
                <c:pt idx="611">
                  <c:v>0.69624378974383094</c:v>
                </c:pt>
                <c:pt idx="612">
                  <c:v>0.69479645281493574</c:v>
                </c:pt>
                <c:pt idx="613">
                  <c:v>0.6934376153162648</c:v>
                </c:pt>
                <c:pt idx="614">
                  <c:v>0.69215985347941889</c:v>
                </c:pt>
                <c:pt idx="615">
                  <c:v>0.69095283085792103</c:v>
                </c:pt>
                <c:pt idx="616">
                  <c:v>0.68987997435599491</c:v>
                </c:pt>
                <c:pt idx="617">
                  <c:v>0.68877208624012531</c:v>
                </c:pt>
                <c:pt idx="618">
                  <c:v>0.68768873026147048</c:v>
                </c:pt>
                <c:pt idx="619">
                  <c:v>0.68661153344853965</c:v>
                </c:pt>
                <c:pt idx="620">
                  <c:v>0.68552127983223388</c:v>
                </c:pt>
                <c:pt idx="621">
                  <c:v>0.68439889545499877</c:v>
                </c:pt>
                <c:pt idx="622">
                  <c:v>0.68322580391769383</c:v>
                </c:pt>
                <c:pt idx="623">
                  <c:v>0.68198522301986442</c:v>
                </c:pt>
                <c:pt idx="624">
                  <c:v>0.68066221738132071</c:v>
                </c:pt>
                <c:pt idx="625">
                  <c:v>0.67924489296941792</c:v>
                </c:pt>
                <c:pt idx="626">
                  <c:v>0.67772448041202993</c:v>
                </c:pt>
                <c:pt idx="627">
                  <c:v>0.67609605695552066</c:v>
                </c:pt>
                <c:pt idx="628">
                  <c:v>0.67435865569425235</c:v>
                </c:pt>
                <c:pt idx="629">
                  <c:v>0.67251512652688084</c:v>
                </c:pt>
                <c:pt idx="630">
                  <c:v>0.6702640549171518</c:v>
                </c:pt>
                <c:pt idx="631">
                  <c:v>0.6672312990461936</c:v>
                </c:pt>
                <c:pt idx="632">
                  <c:v>0.66412222033861523</c:v>
                </c:pt>
                <c:pt idx="633">
                  <c:v>0.66094997556945656</c:v>
                </c:pt>
                <c:pt idx="634">
                  <c:v>0.65780448561124882</c:v>
                </c:pt>
                <c:pt idx="635">
                  <c:v>0.65454500677955529</c:v>
                </c:pt>
                <c:pt idx="636">
                  <c:v>0.65125979707538728</c:v>
                </c:pt>
                <c:pt idx="637">
                  <c:v>0.6479592192917103</c:v>
                </c:pt>
                <c:pt idx="638">
                  <c:v>0.64465220291726044</c:v>
                </c:pt>
                <c:pt idx="639">
                  <c:v>0.64134693538177245</c:v>
                </c:pt>
                <c:pt idx="640">
                  <c:v>0.63805104091083897</c:v>
                </c:pt>
                <c:pt idx="641">
                  <c:v>0.63477196010843151</c:v>
                </c:pt>
                <c:pt idx="642">
                  <c:v>0.63159320757224202</c:v>
                </c:pt>
                <c:pt idx="643">
                  <c:v>0.62837148668540432</c:v>
                </c:pt>
                <c:pt idx="644">
                  <c:v>0.62519171549865959</c:v>
                </c:pt>
                <c:pt idx="645">
                  <c:v>0.62206398864255186</c:v>
                </c:pt>
                <c:pt idx="646">
                  <c:v>0.61899964549092912</c:v>
                </c:pt>
                <c:pt idx="647">
                  <c:v>0.61601060517590678</c:v>
                </c:pt>
                <c:pt idx="648">
                  <c:v>0.61310895182076652</c:v>
                </c:pt>
                <c:pt idx="649">
                  <c:v>0.61030509157767743</c:v>
                </c:pt>
                <c:pt idx="650">
                  <c:v>0.60760628710744058</c:v>
                </c:pt>
                <c:pt idx="651">
                  <c:v>0.60313719984492209</c:v>
                </c:pt>
                <c:pt idx="652">
                  <c:v>0.59794526573300977</c:v>
                </c:pt>
                <c:pt idx="653">
                  <c:v>0.592842937334908</c:v>
                </c:pt>
                <c:pt idx="654">
                  <c:v>0.58780955849249117</c:v>
                </c:pt>
                <c:pt idx="655">
                  <c:v>0.5827443971777625</c:v>
                </c:pt>
                <c:pt idx="656">
                  <c:v>0.57776961814768635</c:v>
                </c:pt>
                <c:pt idx="657">
                  <c:v>0.57278185727560993</c:v>
                </c:pt>
                <c:pt idx="658">
                  <c:v>0.5677548288624803</c:v>
                </c:pt>
                <c:pt idx="659">
                  <c:v>0.56259055401799674</c:v>
                </c:pt>
                <c:pt idx="660">
                  <c:v>0.55742016655933857</c:v>
                </c:pt>
                <c:pt idx="661">
                  <c:v>0.55215384148865898</c:v>
                </c:pt>
                <c:pt idx="662">
                  <c:v>0.54678113092118918</c:v>
                </c:pt>
                <c:pt idx="663">
                  <c:v>0.54122078658399908</c:v>
                </c:pt>
                <c:pt idx="664">
                  <c:v>0.53562000368115148</c:v>
                </c:pt>
                <c:pt idx="665">
                  <c:v>0.52990473472024824</c:v>
                </c:pt>
                <c:pt idx="666">
                  <c:v>0.52407879030749605</c:v>
                </c:pt>
                <c:pt idx="667">
                  <c:v>0.51807446568868032</c:v>
                </c:pt>
                <c:pt idx="668">
                  <c:v>0.51204989239737198</c:v>
                </c:pt>
                <c:pt idx="669">
                  <c:v>0.50594150710158592</c:v>
                </c:pt>
                <c:pt idx="670">
                  <c:v>0.49976207381561549</c:v>
                </c:pt>
                <c:pt idx="671">
                  <c:v>0.49249234651874679</c:v>
                </c:pt>
                <c:pt idx="672">
                  <c:v>0.4845234249801405</c:v>
                </c:pt>
                <c:pt idx="673">
                  <c:v>0.47653682400022623</c:v>
                </c:pt>
                <c:pt idx="674">
                  <c:v>0.46854811345446246</c:v>
                </c:pt>
                <c:pt idx="675">
                  <c:v>0.4605723665480666</c:v>
                </c:pt>
                <c:pt idx="676">
                  <c:v>0.4526238406938794</c:v>
                </c:pt>
                <c:pt idx="677">
                  <c:v>0.44471593514611646</c:v>
                </c:pt>
                <c:pt idx="678">
                  <c:v>0.43686054441503502</c:v>
                </c:pt>
                <c:pt idx="679">
                  <c:v>0.42906814611312699</c:v>
                </c:pt>
                <c:pt idx="680">
                  <c:v>0.42134721752827059</c:v>
                </c:pt>
                <c:pt idx="681">
                  <c:v>0.41370443385852945</c:v>
                </c:pt>
                <c:pt idx="682">
                  <c:v>0.40621580728275292</c:v>
                </c:pt>
                <c:pt idx="683">
                  <c:v>0.39874125474729427</c:v>
                </c:pt>
                <c:pt idx="684">
                  <c:v>0.39135369917123319</c:v>
                </c:pt>
                <c:pt idx="685">
                  <c:v>0.38405316717375465</c:v>
                </c:pt>
                <c:pt idx="686">
                  <c:v>0.37683826040000823</c:v>
                </c:pt>
                <c:pt idx="687">
                  <c:v>0.36970641466480042</c:v>
                </c:pt>
                <c:pt idx="688">
                  <c:v>0.36265389146742522</c:v>
                </c:pt>
                <c:pt idx="689">
                  <c:v>0.35567609782770215</c:v>
                </c:pt>
                <c:pt idx="690">
                  <c:v>0.34869723889575321</c:v>
                </c:pt>
                <c:pt idx="691">
                  <c:v>0.34072380230599825</c:v>
                </c:pt>
                <c:pt idx="692">
                  <c:v>0.33287752972972579</c:v>
                </c:pt>
                <c:pt idx="693">
                  <c:v>0.32508137509891</c:v>
                </c:pt>
                <c:pt idx="694">
                  <c:v>0.31732847848582207</c:v>
                </c:pt>
                <c:pt idx="695">
                  <c:v>0.30961203772493046</c:v>
                </c:pt>
                <c:pt idx="696">
                  <c:v>0.30192542047629745</c:v>
                </c:pt>
                <c:pt idx="697">
                  <c:v>0.29426236322008531</c:v>
                </c:pt>
                <c:pt idx="698">
                  <c:v>0.28661704427180473</c:v>
                </c:pt>
                <c:pt idx="699">
                  <c:v>0.27898423219428647</c:v>
                </c:pt>
                <c:pt idx="700">
                  <c:v>0.27135939825274619</c:v>
                </c:pt>
                <c:pt idx="701">
                  <c:v>0.26366946367771232</c:v>
                </c:pt>
                <c:pt idx="702">
                  <c:v>0.25605012464595905</c:v>
                </c:pt>
                <c:pt idx="703">
                  <c:v>0.24842983508914637</c:v>
                </c:pt>
                <c:pt idx="704">
                  <c:v>0.24080741199187217</c:v>
                </c:pt>
                <c:pt idx="705">
                  <c:v>0.23318250973749904</c:v>
                </c:pt>
                <c:pt idx="706">
                  <c:v>0.22555532891952282</c:v>
                </c:pt>
                <c:pt idx="707">
                  <c:v>0.217926928959841</c:v>
                </c:pt>
                <c:pt idx="708">
                  <c:v>0.21029894884188807</c:v>
                </c:pt>
                <c:pt idx="709">
                  <c:v>0.20267356620273189</c:v>
                </c:pt>
                <c:pt idx="710">
                  <c:v>0.19498521834021326</c:v>
                </c:pt>
                <c:pt idx="711">
                  <c:v>0.18784921194881038</c:v>
                </c:pt>
                <c:pt idx="712">
                  <c:v>0.18099322030444187</c:v>
                </c:pt>
                <c:pt idx="713">
                  <c:v>0.17421519346804384</c:v>
                </c:pt>
                <c:pt idx="714">
                  <c:v>0.16745010703673843</c:v>
                </c:pt>
                <c:pt idx="715">
                  <c:v>0.16063366315706945</c:v>
                </c:pt>
                <c:pt idx="716">
                  <c:v>0.15390345204084829</c:v>
                </c:pt>
                <c:pt idx="717">
                  <c:v>0.14719478264129818</c:v>
                </c:pt>
                <c:pt idx="718">
                  <c:v>0.14051031116353258</c:v>
                </c:pt>
                <c:pt idx="719">
                  <c:v>0.13378614353665744</c:v>
                </c:pt>
                <c:pt idx="720">
                  <c:v>0.12715755235789736</c:v>
                </c:pt>
                <c:pt idx="721">
                  <c:v>0.12056003739331117</c:v>
                </c:pt>
                <c:pt idx="722">
                  <c:v>0.11399553822006007</c:v>
                </c:pt>
                <c:pt idx="723">
                  <c:v>0.10740044892837618</c:v>
                </c:pt>
                <c:pt idx="724">
                  <c:v>0.10090737515092749</c:v>
                </c:pt>
                <c:pt idx="725">
                  <c:v>9.4452207308851094E-2</c:v>
                </c:pt>
                <c:pt idx="726">
                  <c:v>8.8036407792116286E-2</c:v>
                </c:pt>
                <c:pt idx="727">
                  <c:v>8.1597161209212038E-2</c:v>
                </c:pt>
                <c:pt idx="728">
                  <c:v>7.5264799714997027E-2</c:v>
                </c:pt>
                <c:pt idx="729">
                  <c:v>6.8976440372777462E-2</c:v>
                </c:pt>
                <c:pt idx="730">
                  <c:v>6.3113808512244962E-2</c:v>
                </c:pt>
                <c:pt idx="731">
                  <c:v>0</c:v>
                </c:pt>
                <c:pt idx="732">
                  <c:v>0</c:v>
                </c:pt>
                <c:pt idx="733">
                  <c:v>0</c:v>
                </c:pt>
                <c:pt idx="734">
                  <c:v>0</c:v>
                </c:pt>
                <c:pt idx="735">
                  <c:v>0</c:v>
                </c:pt>
                <c:pt idx="736">
                  <c:v>0</c:v>
                </c:pt>
                <c:pt idx="737">
                  <c:v>0</c:v>
                </c:pt>
                <c:pt idx="738">
                  <c:v>0</c:v>
                </c:pt>
                <c:pt idx="739">
                  <c:v>0</c:v>
                </c:pt>
                <c:pt idx="740">
                  <c:v>0</c:v>
                </c:pt>
              </c:numCache>
            </c:numRef>
          </c:yVal>
          <c:smooth val="0"/>
          <c:extLst>
            <c:ext xmlns:c16="http://schemas.microsoft.com/office/drawing/2014/chart" uri="{C3380CC4-5D6E-409C-BE32-E72D297353CC}">
              <c16:uniqueId val="{00000000-DDEF-6B43-8426-6C0D3804E73E}"/>
            </c:ext>
          </c:extLst>
        </c:ser>
        <c:dLbls>
          <c:showLegendKey val="0"/>
          <c:showVal val="0"/>
          <c:showCatName val="0"/>
          <c:showSerName val="0"/>
          <c:showPercent val="0"/>
          <c:showBubbleSize val="0"/>
        </c:dLbls>
        <c:axId val="979124159"/>
        <c:axId val="1276468511"/>
      </c:scatterChart>
      <c:valAx>
        <c:axId val="979124159"/>
        <c:scaling>
          <c:orientation val="minMax"/>
          <c:max val="1050"/>
          <c:min val="3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468511"/>
        <c:crosses val="autoZero"/>
        <c:crossBetween val="midCat"/>
      </c:valAx>
      <c:valAx>
        <c:axId val="1276468511"/>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1241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Transmission in each channel, (total in black)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6"/>
          <c:order val="5"/>
          <c:tx>
            <c:strRef>
              <c:f>'Detectors and demag'!$H$16</c:f>
              <c:strCache>
                <c:ptCount val="1"/>
                <c:pt idx="0">
                  <c:v>U</c:v>
                </c:pt>
              </c:strCache>
            </c:strRef>
          </c:tx>
          <c:spPr>
            <a:solidFill>
              <a:srgbClr val="0463FF">
                <a:alpha val="15000"/>
              </a:srgbClr>
            </a:solidFill>
            <a:ln>
              <a:noFill/>
            </a:ln>
            <a:effectLst/>
          </c:spPr>
          <c:cat>
            <c:numRef>
              <c:f>'Detectors and demag'!$G$17:$G$767</c:f>
              <c:numCache>
                <c:formatCode>General</c:formatCode>
                <c:ptCount val="75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numCache>
            </c:numRef>
          </c:cat>
          <c:val>
            <c:numRef>
              <c:f>'Detectors and demag'!$H$17:$H$767</c:f>
              <c:numCache>
                <c:formatCode>"Yes";"Yes";"No"</c:formatCode>
                <c:ptCount val="751"/>
                <c:pt idx="0">
                  <c:v>0</c:v>
                </c:pt>
                <c:pt idx="1">
                  <c:v>0</c:v>
                </c:pt>
                <c:pt idx="2">
                  <c:v>0</c:v>
                </c:pt>
                <c:pt idx="3">
                  <c:v>0</c:v>
                </c:pt>
                <c:pt idx="4">
                  <c:v>0</c:v>
                </c:pt>
                <c:pt idx="5">
                  <c:v>0</c:v>
                </c:pt>
                <c:pt idx="6">
                  <c:v>0</c:v>
                </c:pt>
                <c:pt idx="7">
                  <c:v>0</c:v>
                </c:pt>
                <c:pt idx="8">
                  <c:v>0</c:v>
                </c:pt>
                <c:pt idx="9">
                  <c:v>0</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numCache>
            </c:numRef>
          </c:val>
          <c:extLst>
            <c:ext xmlns:c16="http://schemas.microsoft.com/office/drawing/2014/chart" uri="{C3380CC4-5D6E-409C-BE32-E72D297353CC}">
              <c16:uniqueId val="{00000000-84DC-486E-B9A1-16EB2F5D1A44}"/>
            </c:ext>
          </c:extLst>
        </c:ser>
        <c:ser>
          <c:idx val="5"/>
          <c:order val="6"/>
          <c:tx>
            <c:strRef>
              <c:f>'Detectors and demag'!$I$16</c:f>
              <c:strCache>
                <c:ptCount val="1"/>
                <c:pt idx="0">
                  <c:v>G</c:v>
                </c:pt>
              </c:strCache>
            </c:strRef>
          </c:tx>
          <c:spPr>
            <a:solidFill>
              <a:srgbClr val="00B050">
                <a:alpha val="17000"/>
              </a:srgbClr>
            </a:solidFill>
            <a:ln>
              <a:noFill/>
            </a:ln>
            <a:effectLst/>
          </c:spPr>
          <c:cat>
            <c:numRef>
              <c:f>'Detectors and demag'!$G$17:$G$767</c:f>
              <c:numCache>
                <c:formatCode>General</c:formatCode>
                <c:ptCount val="75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numCache>
            </c:numRef>
          </c:cat>
          <c:val>
            <c:numRef>
              <c:f>'Detectors and demag'!$I$17:$I$767</c:f>
              <c:numCache>
                <c:formatCode>"Yes";"Yes";"No"</c:formatCode>
                <c:ptCount val="7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numCache>
            </c:numRef>
          </c:val>
          <c:extLst>
            <c:ext xmlns:c16="http://schemas.microsoft.com/office/drawing/2014/chart" uri="{C3380CC4-5D6E-409C-BE32-E72D297353CC}">
              <c16:uniqueId val="{00000001-84DC-486E-B9A1-16EB2F5D1A44}"/>
            </c:ext>
          </c:extLst>
        </c:ser>
        <c:ser>
          <c:idx val="7"/>
          <c:order val="7"/>
          <c:tx>
            <c:strRef>
              <c:f>'Detectors and demag'!$J$16</c:f>
              <c:strCache>
                <c:ptCount val="1"/>
                <c:pt idx="0">
                  <c:v>R</c:v>
                </c:pt>
              </c:strCache>
            </c:strRef>
          </c:tx>
          <c:spPr>
            <a:solidFill>
              <a:srgbClr val="FF0000">
                <a:alpha val="16000"/>
              </a:srgbClr>
            </a:solidFill>
            <a:ln>
              <a:noFill/>
            </a:ln>
            <a:effectLst/>
          </c:spPr>
          <c:cat>
            <c:numRef>
              <c:f>'Detectors and demag'!$G$17:$G$767</c:f>
              <c:numCache>
                <c:formatCode>General</c:formatCode>
                <c:ptCount val="75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numCache>
            </c:numRef>
          </c:cat>
          <c:val>
            <c:numRef>
              <c:f>'Detectors and demag'!$J$17:$J$767</c:f>
              <c:numCache>
                <c:formatCode>"Yes";"Yes";"No"</c:formatCode>
                <c:ptCount val="7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numCache>
            </c:numRef>
          </c:val>
          <c:extLst>
            <c:ext xmlns:c16="http://schemas.microsoft.com/office/drawing/2014/chart" uri="{C3380CC4-5D6E-409C-BE32-E72D297353CC}">
              <c16:uniqueId val="{00000002-84DC-486E-B9A1-16EB2F5D1A44}"/>
            </c:ext>
          </c:extLst>
        </c:ser>
        <c:ser>
          <c:idx val="8"/>
          <c:order val="8"/>
          <c:tx>
            <c:strRef>
              <c:f>'Detectors and demag'!$K$16</c:f>
              <c:strCache>
                <c:ptCount val="1"/>
                <c:pt idx="0">
                  <c:v>I</c:v>
                </c:pt>
              </c:strCache>
            </c:strRef>
          </c:tx>
          <c:spPr>
            <a:solidFill>
              <a:schemeClr val="tx1">
                <a:alpha val="14000"/>
              </a:schemeClr>
            </a:solidFill>
            <a:ln>
              <a:noFill/>
            </a:ln>
            <a:effectLst/>
          </c:spPr>
          <c:cat>
            <c:numRef>
              <c:f>'Detectors and demag'!$G$17:$G$767</c:f>
              <c:numCache>
                <c:formatCode>General</c:formatCode>
                <c:ptCount val="75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numCache>
            </c:numRef>
          </c:cat>
          <c:val>
            <c:numRef>
              <c:f>'Detectors and demag'!$K$17:$K$767</c:f>
              <c:numCache>
                <c:formatCode>"Yes";"Yes";"No"</c:formatCode>
                <c:ptCount val="7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0</c:v>
                </c:pt>
                <c:pt idx="742">
                  <c:v>0</c:v>
                </c:pt>
                <c:pt idx="743">
                  <c:v>0</c:v>
                </c:pt>
                <c:pt idx="744">
                  <c:v>0</c:v>
                </c:pt>
                <c:pt idx="745">
                  <c:v>0</c:v>
                </c:pt>
                <c:pt idx="746">
                  <c:v>0</c:v>
                </c:pt>
                <c:pt idx="747">
                  <c:v>0</c:v>
                </c:pt>
                <c:pt idx="748">
                  <c:v>0</c:v>
                </c:pt>
                <c:pt idx="749">
                  <c:v>0</c:v>
                </c:pt>
                <c:pt idx="750">
                  <c:v>0</c:v>
                </c:pt>
              </c:numCache>
            </c:numRef>
          </c:val>
          <c:extLst>
            <c:ext xmlns:c16="http://schemas.microsoft.com/office/drawing/2014/chart" uri="{C3380CC4-5D6E-409C-BE32-E72D297353CC}">
              <c16:uniqueId val="{00000003-84DC-486E-B9A1-16EB2F5D1A44}"/>
            </c:ext>
          </c:extLst>
        </c:ser>
        <c:dLbls>
          <c:showLegendKey val="0"/>
          <c:showVal val="0"/>
          <c:showCatName val="0"/>
          <c:showSerName val="0"/>
          <c:showPercent val="0"/>
          <c:showBubbleSize val="0"/>
        </c:dLbls>
        <c:axId val="979124159"/>
        <c:axId val="1276468511"/>
      </c:areaChart>
      <c:lineChart>
        <c:grouping val="standard"/>
        <c:varyColors val="0"/>
        <c:ser>
          <c:idx val="4"/>
          <c:order val="0"/>
          <c:tx>
            <c:strRef>
              <c:f>Total!$F$3</c:f>
              <c:strCache>
                <c:ptCount val="1"/>
                <c:pt idx="0">
                  <c:v>Sum</c:v>
                </c:pt>
              </c:strCache>
            </c:strRef>
          </c:tx>
          <c:spPr>
            <a:ln w="12700" cap="rnd">
              <a:solidFill>
                <a:schemeClr val="tx1"/>
              </a:solidFill>
              <a:round/>
            </a:ln>
            <a:effectLst/>
          </c:spPr>
          <c:marker>
            <c:symbol val="none"/>
          </c:marker>
          <c:cat>
            <c:numRef>
              <c:f>Total!$A$4:$A$754</c:f>
              <c:numCache>
                <c:formatCode>General</c:formatCode>
                <c:ptCount val="75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numCache>
            </c:numRef>
          </c:cat>
          <c:val>
            <c:numRef>
              <c:f>Total!$F$4:$F$754</c:f>
              <c:numCache>
                <c:formatCode>General</c:formatCode>
                <c:ptCount val="751"/>
                <c:pt idx="0">
                  <c:v>0</c:v>
                </c:pt>
                <c:pt idx="1">
                  <c:v>0</c:v>
                </c:pt>
                <c:pt idx="2">
                  <c:v>0</c:v>
                </c:pt>
                <c:pt idx="3">
                  <c:v>0</c:v>
                </c:pt>
                <c:pt idx="4">
                  <c:v>0</c:v>
                </c:pt>
                <c:pt idx="5">
                  <c:v>0</c:v>
                </c:pt>
                <c:pt idx="6">
                  <c:v>0</c:v>
                </c:pt>
                <c:pt idx="7">
                  <c:v>0</c:v>
                </c:pt>
                <c:pt idx="8">
                  <c:v>0</c:v>
                </c:pt>
                <c:pt idx="9">
                  <c:v>0</c:v>
                </c:pt>
                <c:pt idx="10">
                  <c:v>0.22565013460780053</c:v>
                </c:pt>
                <c:pt idx="11">
                  <c:v>0.23192624070914961</c:v>
                </c:pt>
                <c:pt idx="12">
                  <c:v>0.23819504197190658</c:v>
                </c:pt>
                <c:pt idx="13">
                  <c:v>0.24439882097540239</c:v>
                </c:pt>
                <c:pt idx="14">
                  <c:v>0.25046277068458167</c:v>
                </c:pt>
                <c:pt idx="15">
                  <c:v>0.25634824082333946</c:v>
                </c:pt>
                <c:pt idx="16">
                  <c:v>0.26205980021553821</c:v>
                </c:pt>
                <c:pt idx="17">
                  <c:v>0.267831814057716</c:v>
                </c:pt>
                <c:pt idx="18">
                  <c:v>0.27400774614354861</c:v>
                </c:pt>
                <c:pt idx="19">
                  <c:v>0.28036471105813804</c:v>
                </c:pt>
                <c:pt idx="20">
                  <c:v>0.28654634794843681</c:v>
                </c:pt>
                <c:pt idx="21">
                  <c:v>0.29248786381747971</c:v>
                </c:pt>
                <c:pt idx="22">
                  <c:v>0.29824581966037839</c:v>
                </c:pt>
                <c:pt idx="23">
                  <c:v>0.30386773142908929</c:v>
                </c:pt>
                <c:pt idx="24">
                  <c:v>0.30938103796981498</c:v>
                </c:pt>
                <c:pt idx="25">
                  <c:v>0.31486770085731408</c:v>
                </c:pt>
                <c:pt idx="26">
                  <c:v>0.32028789237667976</c:v>
                </c:pt>
                <c:pt idx="27">
                  <c:v>0.32562976557498174</c:v>
                </c:pt>
                <c:pt idx="28">
                  <c:v>0.33089483897228444</c:v>
                </c:pt>
                <c:pt idx="29">
                  <c:v>0.33608505281895279</c:v>
                </c:pt>
                <c:pt idx="30">
                  <c:v>0.341199769675329</c:v>
                </c:pt>
                <c:pt idx="31">
                  <c:v>0.3462282201827937</c:v>
                </c:pt>
                <c:pt idx="32">
                  <c:v>0.35115734982398455</c:v>
                </c:pt>
                <c:pt idx="33">
                  <c:v>0.35596043580703957</c:v>
                </c:pt>
                <c:pt idx="34">
                  <c:v>0.36085809183667056</c:v>
                </c:pt>
                <c:pt idx="35">
                  <c:v>0.36562000375992487</c:v>
                </c:pt>
                <c:pt idx="36">
                  <c:v>0.37036140492381037</c:v>
                </c:pt>
                <c:pt idx="37">
                  <c:v>0.37544267573448536</c:v>
                </c:pt>
                <c:pt idx="38">
                  <c:v>0.3806913164259032</c:v>
                </c:pt>
                <c:pt idx="39">
                  <c:v>0.38573110833271829</c:v>
                </c:pt>
                <c:pt idx="40">
                  <c:v>0.39046967679504457</c:v>
                </c:pt>
                <c:pt idx="41">
                  <c:v>0.39479830898742818</c:v>
                </c:pt>
                <c:pt idx="42">
                  <c:v>0.39823673085835776</c:v>
                </c:pt>
                <c:pt idx="43">
                  <c:v>0.40177111887271155</c:v>
                </c:pt>
                <c:pt idx="44">
                  <c:v>0.40350730440735644</c:v>
                </c:pt>
                <c:pt idx="45">
                  <c:v>0.40535317075212357</c:v>
                </c:pt>
                <c:pt idx="46">
                  <c:v>0.4134231355208518</c:v>
                </c:pt>
                <c:pt idx="47">
                  <c:v>0.42431032552122994</c:v>
                </c:pt>
                <c:pt idx="48">
                  <c:v>0.43283282454574962</c:v>
                </c:pt>
                <c:pt idx="49">
                  <c:v>0.43972479894927341</c:v>
                </c:pt>
                <c:pt idx="50">
                  <c:v>0.44675246259019724</c:v>
                </c:pt>
                <c:pt idx="51">
                  <c:v>0.45244907193708217</c:v>
                </c:pt>
                <c:pt idx="52">
                  <c:v>0.45795432896200333</c:v>
                </c:pt>
                <c:pt idx="53">
                  <c:v>0.46316312588388958</c:v>
                </c:pt>
                <c:pt idx="54">
                  <c:v>0.46801134346631307</c:v>
                </c:pt>
                <c:pt idx="55">
                  <c:v>0.47162500323877365</c:v>
                </c:pt>
                <c:pt idx="56">
                  <c:v>0.47480668292240458</c:v>
                </c:pt>
                <c:pt idx="57">
                  <c:v>0.48104722058780891</c:v>
                </c:pt>
                <c:pt idx="58">
                  <c:v>0.48907631155735393</c:v>
                </c:pt>
                <c:pt idx="59">
                  <c:v>0.49651320491975892</c:v>
                </c:pt>
                <c:pt idx="60">
                  <c:v>0.50336931396307372</c:v>
                </c:pt>
                <c:pt idx="61">
                  <c:v>0.50993573565294836</c:v>
                </c:pt>
                <c:pt idx="62">
                  <c:v>0.51518916601437958</c:v>
                </c:pt>
                <c:pt idx="63">
                  <c:v>0.52020165017556008</c:v>
                </c:pt>
                <c:pt idx="64">
                  <c:v>0.52511040819027366</c:v>
                </c:pt>
                <c:pt idx="65">
                  <c:v>0.52992203971625373</c:v>
                </c:pt>
                <c:pt idx="66">
                  <c:v>0.53678980136583831</c:v>
                </c:pt>
                <c:pt idx="67">
                  <c:v>0.54362194940546638</c:v>
                </c:pt>
                <c:pt idx="68">
                  <c:v>0.54937442091395472</c:v>
                </c:pt>
                <c:pt idx="69">
                  <c:v>0.55398329997733009</c:v>
                </c:pt>
                <c:pt idx="70">
                  <c:v>0.55840694865579255</c:v>
                </c:pt>
                <c:pt idx="71">
                  <c:v>0.56270046827979703</c:v>
                </c:pt>
                <c:pt idx="72">
                  <c:v>0.56677111470757591</c:v>
                </c:pt>
                <c:pt idx="73">
                  <c:v>0.57079209118008867</c:v>
                </c:pt>
                <c:pt idx="74">
                  <c:v>0.57594038306561091</c:v>
                </c:pt>
                <c:pt idx="75">
                  <c:v>0.58183350578950288</c:v>
                </c:pt>
                <c:pt idx="76">
                  <c:v>0.58597243224696693</c:v>
                </c:pt>
                <c:pt idx="77">
                  <c:v>0.58928354675506944</c:v>
                </c:pt>
                <c:pt idx="78">
                  <c:v>0.59249842577703737</c:v>
                </c:pt>
                <c:pt idx="79">
                  <c:v>0.59523026629965137</c:v>
                </c:pt>
                <c:pt idx="80">
                  <c:v>0.59619770487935275</c:v>
                </c:pt>
                <c:pt idx="81">
                  <c:v>0.60094570535217007</c:v>
                </c:pt>
                <c:pt idx="82">
                  <c:v>0.60462640700538162</c:v>
                </c:pt>
                <c:pt idx="83">
                  <c:v>0.60777221081370425</c:v>
                </c:pt>
                <c:pt idx="84">
                  <c:v>0.61075500520899373</c:v>
                </c:pt>
                <c:pt idx="85">
                  <c:v>0.61368650678275982</c:v>
                </c:pt>
                <c:pt idx="86">
                  <c:v>0.61648087861725342</c:v>
                </c:pt>
                <c:pt idx="87">
                  <c:v>0.61846144953394389</c:v>
                </c:pt>
                <c:pt idx="88">
                  <c:v>0.62036244993804646</c:v>
                </c:pt>
                <c:pt idx="89">
                  <c:v>0.62199628293033893</c:v>
                </c:pt>
                <c:pt idx="90">
                  <c:v>0.62293162490161924</c:v>
                </c:pt>
                <c:pt idx="91">
                  <c:v>0.61837681595892025</c:v>
                </c:pt>
                <c:pt idx="92">
                  <c:v>0.62546896844258382</c:v>
                </c:pt>
                <c:pt idx="93">
                  <c:v>0.62960307622967304</c:v>
                </c:pt>
                <c:pt idx="94">
                  <c:v>0.63196787732978499</c:v>
                </c:pt>
                <c:pt idx="95">
                  <c:v>0.63386685723254521</c:v>
                </c:pt>
                <c:pt idx="96">
                  <c:v>0.63575551589607593</c:v>
                </c:pt>
                <c:pt idx="97">
                  <c:v>0.63766028639080752</c:v>
                </c:pt>
                <c:pt idx="98">
                  <c:v>0.63865333163792737</c:v>
                </c:pt>
                <c:pt idx="99">
                  <c:v>0.64139633952174924</c:v>
                </c:pt>
                <c:pt idx="100">
                  <c:v>0.64318472328107978</c:v>
                </c:pt>
                <c:pt idx="101">
                  <c:v>0.6449576763501389</c:v>
                </c:pt>
                <c:pt idx="102">
                  <c:v>0.64670454813270983</c:v>
                </c:pt>
                <c:pt idx="103">
                  <c:v>0.64841856563381095</c:v>
                </c:pt>
                <c:pt idx="104">
                  <c:v>0.65009136654061195</c:v>
                </c:pt>
                <c:pt idx="105">
                  <c:v>0.65144153181393194</c:v>
                </c:pt>
                <c:pt idx="106">
                  <c:v>0.65260660630542588</c:v>
                </c:pt>
                <c:pt idx="107">
                  <c:v>0.65370293679886926</c:v>
                </c:pt>
                <c:pt idx="108">
                  <c:v>0.65471374079410583</c:v>
                </c:pt>
                <c:pt idx="109">
                  <c:v>0.65561540649180328</c:v>
                </c:pt>
                <c:pt idx="110">
                  <c:v>0.65676585526534192</c:v>
                </c:pt>
                <c:pt idx="111">
                  <c:v>0.65794961405740504</c:v>
                </c:pt>
                <c:pt idx="112">
                  <c:v>0.65866593219734193</c:v>
                </c:pt>
                <c:pt idx="113">
                  <c:v>0.6587711560213626</c:v>
                </c:pt>
                <c:pt idx="114">
                  <c:v>0.65795679750164804</c:v>
                </c:pt>
                <c:pt idx="115">
                  <c:v>0.65542115103491605</c:v>
                </c:pt>
                <c:pt idx="116">
                  <c:v>0.64940983032020716</c:v>
                </c:pt>
                <c:pt idx="117">
                  <c:v>0.65201731097649085</c:v>
                </c:pt>
                <c:pt idx="118">
                  <c:v>0.64038279007964083</c:v>
                </c:pt>
                <c:pt idx="119">
                  <c:v>0.61936373084184393</c:v>
                </c:pt>
                <c:pt idx="120">
                  <c:v>0.59358683046580962</c:v>
                </c:pt>
                <c:pt idx="121">
                  <c:v>0.57668943771375891</c:v>
                </c:pt>
                <c:pt idx="122">
                  <c:v>0.57039937934284812</c:v>
                </c:pt>
                <c:pt idx="123">
                  <c:v>0.56689750937719752</c:v>
                </c:pt>
                <c:pt idx="124">
                  <c:v>0.56196974452191717</c:v>
                </c:pt>
                <c:pt idx="125">
                  <c:v>0.55518936277247066</c:v>
                </c:pt>
                <c:pt idx="126">
                  <c:v>0.54801210950319068</c:v>
                </c:pt>
                <c:pt idx="127">
                  <c:v>0.54228023559456173</c:v>
                </c:pt>
                <c:pt idx="128">
                  <c:v>0.53909449477066473</c:v>
                </c:pt>
                <c:pt idx="129">
                  <c:v>0.53822171575084266</c:v>
                </c:pt>
                <c:pt idx="130">
                  <c:v>0.53839474370136753</c:v>
                </c:pt>
                <c:pt idx="131">
                  <c:v>0.53825380524120681</c:v>
                </c:pt>
                <c:pt idx="132">
                  <c:v>0.53667175616239737</c:v>
                </c:pt>
                <c:pt idx="133">
                  <c:v>0.53218177011552892</c:v>
                </c:pt>
                <c:pt idx="134">
                  <c:v>0.5185329099437137</c:v>
                </c:pt>
                <c:pt idx="135">
                  <c:v>0.48893883442165065</c:v>
                </c:pt>
                <c:pt idx="136">
                  <c:v>0.44564181432349248</c:v>
                </c:pt>
                <c:pt idx="137">
                  <c:v>0.44051137076518726</c:v>
                </c:pt>
                <c:pt idx="138">
                  <c:v>0.43279833437253068</c:v>
                </c:pt>
                <c:pt idx="139">
                  <c:v>0.43523642128658707</c:v>
                </c:pt>
                <c:pt idx="140">
                  <c:v>0.44415732569605026</c:v>
                </c:pt>
                <c:pt idx="141">
                  <c:v>0.45217644596502932</c:v>
                </c:pt>
                <c:pt idx="142">
                  <c:v>0.45628170229149412</c:v>
                </c:pt>
                <c:pt idx="143">
                  <c:v>0.45811558342067821</c:v>
                </c:pt>
                <c:pt idx="144">
                  <c:v>0.46066676239569088</c:v>
                </c:pt>
                <c:pt idx="145">
                  <c:v>0.46553260742393104</c:v>
                </c:pt>
                <c:pt idx="146">
                  <c:v>0.47213456451298241</c:v>
                </c:pt>
                <c:pt idx="147">
                  <c:v>0.47904330960070185</c:v>
                </c:pt>
                <c:pt idx="148">
                  <c:v>0.48445523666261736</c:v>
                </c:pt>
                <c:pt idx="149">
                  <c:v>0.48768244951533712</c:v>
                </c:pt>
                <c:pt idx="150">
                  <c:v>0.48887137950890303</c:v>
                </c:pt>
                <c:pt idx="151">
                  <c:v>0.48972235272207737</c:v>
                </c:pt>
                <c:pt idx="152">
                  <c:v>0.49063539909063314</c:v>
                </c:pt>
                <c:pt idx="153">
                  <c:v>0.49242699972685483</c:v>
                </c:pt>
                <c:pt idx="154">
                  <c:v>0.49533896722972071</c:v>
                </c:pt>
                <c:pt idx="155">
                  <c:v>0.49960094229631558</c:v>
                </c:pt>
                <c:pt idx="156">
                  <c:v>0.50484657176428793</c:v>
                </c:pt>
                <c:pt idx="157">
                  <c:v>0.51077657362810736</c:v>
                </c:pt>
                <c:pt idx="158">
                  <c:v>0.51665410103090215</c:v>
                </c:pt>
                <c:pt idx="159">
                  <c:v>0.52205505618771375</c:v>
                </c:pt>
                <c:pt idx="160">
                  <c:v>0.5263947798547407</c:v>
                </c:pt>
                <c:pt idx="161">
                  <c:v>0.52909867651685272</c:v>
                </c:pt>
                <c:pt idx="162">
                  <c:v>0.53080635337700421</c:v>
                </c:pt>
                <c:pt idx="163">
                  <c:v>0.53166273332529868</c:v>
                </c:pt>
                <c:pt idx="164">
                  <c:v>0.53223423997267771</c:v>
                </c:pt>
                <c:pt idx="165">
                  <c:v>0.53285301151203646</c:v>
                </c:pt>
                <c:pt idx="166">
                  <c:v>0.53377821400375747</c:v>
                </c:pt>
                <c:pt idx="167">
                  <c:v>0.53538986696703239</c:v>
                </c:pt>
                <c:pt idx="168">
                  <c:v>0.537700968996777</c:v>
                </c:pt>
                <c:pt idx="169">
                  <c:v>0.54059246153928953</c:v>
                </c:pt>
                <c:pt idx="170">
                  <c:v>0.54407165601066088</c:v>
                </c:pt>
                <c:pt idx="171">
                  <c:v>0.54774591888607371</c:v>
                </c:pt>
                <c:pt idx="172">
                  <c:v>0.55145467164662132</c:v>
                </c:pt>
                <c:pt idx="173">
                  <c:v>0.5548738615029174</c:v>
                </c:pt>
                <c:pt idx="174">
                  <c:v>0.5577880334568357</c:v>
                </c:pt>
                <c:pt idx="175">
                  <c:v>0.56028391867861727</c:v>
                </c:pt>
                <c:pt idx="176">
                  <c:v>0.56231501156432362</c:v>
                </c:pt>
                <c:pt idx="177">
                  <c:v>0.56392052918931157</c:v>
                </c:pt>
                <c:pt idx="178">
                  <c:v>0.56543192830258959</c:v>
                </c:pt>
                <c:pt idx="179">
                  <c:v>0.56694386533635444</c:v>
                </c:pt>
                <c:pt idx="180">
                  <c:v>0.56856242404437385</c:v>
                </c:pt>
                <c:pt idx="181">
                  <c:v>0.5706600318934415</c:v>
                </c:pt>
                <c:pt idx="182">
                  <c:v>0.57306708261526929</c:v>
                </c:pt>
                <c:pt idx="183">
                  <c:v>0.57631370094073087</c:v>
                </c:pt>
                <c:pt idx="184">
                  <c:v>0.57976969278787116</c:v>
                </c:pt>
                <c:pt idx="185">
                  <c:v>0.58340688250518624</c:v>
                </c:pt>
                <c:pt idx="186">
                  <c:v>0.58707608298680858</c:v>
                </c:pt>
                <c:pt idx="187">
                  <c:v>0.59061126024067379</c:v>
                </c:pt>
                <c:pt idx="188">
                  <c:v>0.59393813260443507</c:v>
                </c:pt>
                <c:pt idx="189">
                  <c:v>0.5967644322036082</c:v>
                </c:pt>
                <c:pt idx="190">
                  <c:v>0.59909975352124178</c:v>
                </c:pt>
                <c:pt idx="191">
                  <c:v>0.60093342257996207</c:v>
                </c:pt>
                <c:pt idx="192">
                  <c:v>0.60240079268249069</c:v>
                </c:pt>
                <c:pt idx="193">
                  <c:v>0.60343667874964724</c:v>
                </c:pt>
                <c:pt idx="194">
                  <c:v>0.60425822641809113</c:v>
                </c:pt>
                <c:pt idx="195">
                  <c:v>0.60500518040164153</c:v>
                </c:pt>
                <c:pt idx="196">
                  <c:v>0.60587971304536814</c:v>
                </c:pt>
                <c:pt idx="197">
                  <c:v>0.60677673785282804</c:v>
                </c:pt>
                <c:pt idx="198">
                  <c:v>0.60772706703731116</c:v>
                </c:pt>
                <c:pt idx="199">
                  <c:v>0.60869831182803658</c:v>
                </c:pt>
                <c:pt idx="200">
                  <c:v>0.61042821522580781</c:v>
                </c:pt>
                <c:pt idx="201">
                  <c:v>0.61247063387811973</c:v>
                </c:pt>
                <c:pt idx="202">
                  <c:v>0.61453892286292833</c:v>
                </c:pt>
                <c:pt idx="203">
                  <c:v>0.61648986755855151</c:v>
                </c:pt>
                <c:pt idx="204">
                  <c:v>0.61829856518124193</c:v>
                </c:pt>
                <c:pt idx="205">
                  <c:v>0.61988965752696246</c:v>
                </c:pt>
                <c:pt idx="206">
                  <c:v>0.62117859206304571</c:v>
                </c:pt>
                <c:pt idx="207">
                  <c:v>0.62209816083953817</c:v>
                </c:pt>
                <c:pt idx="208">
                  <c:v>0.62261392438573526</c:v>
                </c:pt>
                <c:pt idx="209">
                  <c:v>0.62273182158085105</c:v>
                </c:pt>
                <c:pt idx="210">
                  <c:v>0.62250040916093097</c:v>
                </c:pt>
                <c:pt idx="211">
                  <c:v>0.62200486870339577</c:v>
                </c:pt>
                <c:pt idx="212">
                  <c:v>0.62135494100068633</c:v>
                </c:pt>
                <c:pt idx="213">
                  <c:v>0.62066936309873733</c:v>
                </c:pt>
                <c:pt idx="214">
                  <c:v>0.62005440754195407</c:v>
                </c:pt>
                <c:pt idx="215">
                  <c:v>0.61956137437133507</c:v>
                </c:pt>
                <c:pt idx="216">
                  <c:v>0.61921799532830413</c:v>
                </c:pt>
                <c:pt idx="217">
                  <c:v>0.61898354231900943</c:v>
                </c:pt>
                <c:pt idx="218">
                  <c:v>0.61819338227494525</c:v>
                </c:pt>
                <c:pt idx="219">
                  <c:v>0.61492226076185352</c:v>
                </c:pt>
                <c:pt idx="220">
                  <c:v>0.60257251579171323</c:v>
                </c:pt>
                <c:pt idx="221">
                  <c:v>0.60023231952297595</c:v>
                </c:pt>
                <c:pt idx="222">
                  <c:v>0.61680240234217543</c:v>
                </c:pt>
                <c:pt idx="223">
                  <c:v>0.6247857578335646</c:v>
                </c:pt>
                <c:pt idx="224">
                  <c:v>0.62920845746287857</c:v>
                </c:pt>
                <c:pt idx="225">
                  <c:v>0.63236158900407979</c:v>
                </c:pt>
                <c:pt idx="226">
                  <c:v>0.634926064219415</c:v>
                </c:pt>
                <c:pt idx="227">
                  <c:v>0.63690695306303835</c:v>
                </c:pt>
                <c:pt idx="228">
                  <c:v>0.63851825951264518</c:v>
                </c:pt>
                <c:pt idx="229">
                  <c:v>0.63960882694777133</c:v>
                </c:pt>
                <c:pt idx="230">
                  <c:v>0.64027412885087209</c:v>
                </c:pt>
                <c:pt idx="231">
                  <c:v>0.64061652520830759</c:v>
                </c:pt>
                <c:pt idx="232">
                  <c:v>0.64049525380955341</c:v>
                </c:pt>
                <c:pt idx="233">
                  <c:v>0.64008632642050689</c:v>
                </c:pt>
                <c:pt idx="234">
                  <c:v>0.63897625863848007</c:v>
                </c:pt>
                <c:pt idx="235">
                  <c:v>0.63716979308306065</c:v>
                </c:pt>
                <c:pt idx="236">
                  <c:v>0.63688425565355067</c:v>
                </c:pt>
                <c:pt idx="237">
                  <c:v>0.63514543566542569</c:v>
                </c:pt>
                <c:pt idx="238">
                  <c:v>0.63282983621261912</c:v>
                </c:pt>
                <c:pt idx="239">
                  <c:v>0.629557896696334</c:v>
                </c:pt>
                <c:pt idx="240">
                  <c:v>0.62514611948145016</c:v>
                </c:pt>
                <c:pt idx="241">
                  <c:v>0.61962451850121114</c:v>
                </c:pt>
                <c:pt idx="242">
                  <c:v>0.61516257348855008</c:v>
                </c:pt>
                <c:pt idx="243">
                  <c:v>0.61364188287341925</c:v>
                </c:pt>
                <c:pt idx="244">
                  <c:v>0.61506273702644743</c:v>
                </c:pt>
                <c:pt idx="245">
                  <c:v>0.61758975095397783</c:v>
                </c:pt>
                <c:pt idx="246">
                  <c:v>0.61984638196887254</c:v>
                </c:pt>
                <c:pt idx="247">
                  <c:v>0.62153628872097355</c:v>
                </c:pt>
                <c:pt idx="248">
                  <c:v>0.62254410837360086</c:v>
                </c:pt>
                <c:pt idx="249">
                  <c:v>0.62293735892399804</c:v>
                </c:pt>
                <c:pt idx="250">
                  <c:v>0.62269648725170812</c:v>
                </c:pt>
                <c:pt idx="251">
                  <c:v>0.62201381005387901</c:v>
                </c:pt>
                <c:pt idx="252">
                  <c:v>0.62081989741765109</c:v>
                </c:pt>
                <c:pt idx="253">
                  <c:v>0.61902127360294001</c:v>
                </c:pt>
                <c:pt idx="254">
                  <c:v>0.61672945186457728</c:v>
                </c:pt>
                <c:pt idx="255">
                  <c:v>0.61379001625559071</c:v>
                </c:pt>
                <c:pt idx="256">
                  <c:v>0.60994888372655265</c:v>
                </c:pt>
                <c:pt idx="257">
                  <c:v>0.60504875598791763</c:v>
                </c:pt>
                <c:pt idx="258">
                  <c:v>0.59889859073838791</c:v>
                </c:pt>
                <c:pt idx="259">
                  <c:v>0.59098535334803093</c:v>
                </c:pt>
                <c:pt idx="260">
                  <c:v>0.58080467042365569</c:v>
                </c:pt>
                <c:pt idx="261">
                  <c:v>0.61201469023834665</c:v>
                </c:pt>
                <c:pt idx="262">
                  <c:v>0.60943212397411017</c:v>
                </c:pt>
                <c:pt idx="263">
                  <c:v>0.60633812623932781</c:v>
                </c:pt>
                <c:pt idx="264">
                  <c:v>0.6024852680477617</c:v>
                </c:pt>
                <c:pt idx="265">
                  <c:v>0.59814078815448446</c:v>
                </c:pt>
                <c:pt idx="266">
                  <c:v>0.59380178119785709</c:v>
                </c:pt>
                <c:pt idx="267">
                  <c:v>0.59031574191849989</c:v>
                </c:pt>
                <c:pt idx="268">
                  <c:v>0.58834025614801744</c:v>
                </c:pt>
                <c:pt idx="269">
                  <c:v>0.58811615138429252</c:v>
                </c:pt>
                <c:pt idx="270">
                  <c:v>0.58902991135872551</c:v>
                </c:pt>
                <c:pt idx="271">
                  <c:v>0.59039986705630421</c:v>
                </c:pt>
                <c:pt idx="272">
                  <c:v>0.59179334801383987</c:v>
                </c:pt>
                <c:pt idx="273">
                  <c:v>0.59307793848605095</c:v>
                </c:pt>
                <c:pt idx="274">
                  <c:v>0.59404982519653082</c:v>
                </c:pt>
                <c:pt idx="275">
                  <c:v>0.59478995655905453</c:v>
                </c:pt>
                <c:pt idx="276">
                  <c:v>0.59016941371659448</c:v>
                </c:pt>
                <c:pt idx="277">
                  <c:v>0.59140256603231478</c:v>
                </c:pt>
                <c:pt idx="278">
                  <c:v>0.5925874414649025</c:v>
                </c:pt>
                <c:pt idx="279">
                  <c:v>0.59387294205513907</c:v>
                </c:pt>
                <c:pt idx="280">
                  <c:v>0.59517589286294847</c:v>
                </c:pt>
                <c:pt idx="281">
                  <c:v>0.59617432671391113</c:v>
                </c:pt>
                <c:pt idx="282">
                  <c:v>0.59710379117888412</c:v>
                </c:pt>
                <c:pt idx="283">
                  <c:v>0.59804952152970325</c:v>
                </c:pt>
                <c:pt idx="284">
                  <c:v>0.59915987449211172</c:v>
                </c:pt>
                <c:pt idx="285">
                  <c:v>0.60046622313574094</c:v>
                </c:pt>
                <c:pt idx="286">
                  <c:v>0.60235735202894303</c:v>
                </c:pt>
                <c:pt idx="287">
                  <c:v>0.6052394062131834</c:v>
                </c:pt>
                <c:pt idx="288">
                  <c:v>0.60931746667537845</c:v>
                </c:pt>
                <c:pt idx="289">
                  <c:v>0.61384552274756898</c:v>
                </c:pt>
                <c:pt idx="290">
                  <c:v>0.61736123839264423</c:v>
                </c:pt>
                <c:pt idx="291">
                  <c:v>0.61289607127657042</c:v>
                </c:pt>
                <c:pt idx="292">
                  <c:v>0.60517637238849498</c:v>
                </c:pt>
                <c:pt idx="293">
                  <c:v>0.59681329873735556</c:v>
                </c:pt>
                <c:pt idx="294">
                  <c:v>0.59238698332720396</c:v>
                </c:pt>
                <c:pt idx="295">
                  <c:v>0.59252936209684837</c:v>
                </c:pt>
                <c:pt idx="296">
                  <c:v>0.59654270986179836</c:v>
                </c:pt>
                <c:pt idx="297">
                  <c:v>0.60311137870324916</c:v>
                </c:pt>
                <c:pt idx="298">
                  <c:v>0.61085008746990599</c:v>
                </c:pt>
                <c:pt idx="299">
                  <c:v>0.61824873749922837</c:v>
                </c:pt>
                <c:pt idx="300">
                  <c:v>0.62423626672803623</c:v>
                </c:pt>
                <c:pt idx="301">
                  <c:v>0.62704605594009633</c:v>
                </c:pt>
                <c:pt idx="302">
                  <c:v>0.61459903373951386</c:v>
                </c:pt>
                <c:pt idx="303">
                  <c:v>0.63163302576100633</c:v>
                </c:pt>
                <c:pt idx="304">
                  <c:v>0.63217183635979612</c:v>
                </c:pt>
                <c:pt idx="305">
                  <c:v>0.63206488984363418</c:v>
                </c:pt>
                <c:pt idx="306">
                  <c:v>0.6320809904532233</c:v>
                </c:pt>
                <c:pt idx="307">
                  <c:v>0.63275990663021742</c:v>
                </c:pt>
                <c:pt idx="308">
                  <c:v>0.63410830557428899</c:v>
                </c:pt>
                <c:pt idx="309">
                  <c:v>0.63623085672660717</c:v>
                </c:pt>
                <c:pt idx="310">
                  <c:v>0.63887098276324539</c:v>
                </c:pt>
                <c:pt idx="311">
                  <c:v>0.64169620903756808</c:v>
                </c:pt>
                <c:pt idx="312">
                  <c:v>0.64456155889677136</c:v>
                </c:pt>
                <c:pt idx="313">
                  <c:v>0.64713779608067346</c:v>
                </c:pt>
                <c:pt idx="314">
                  <c:v>0.64917721800908357</c:v>
                </c:pt>
                <c:pt idx="315">
                  <c:v>0.65075652940392281</c:v>
                </c:pt>
                <c:pt idx="316">
                  <c:v>0.65175865165382807</c:v>
                </c:pt>
                <c:pt idx="317">
                  <c:v>0.65244929307713995</c:v>
                </c:pt>
                <c:pt idx="318">
                  <c:v>0.65292883791462841</c:v>
                </c:pt>
                <c:pt idx="319">
                  <c:v>0.65332374051011743</c:v>
                </c:pt>
                <c:pt idx="320">
                  <c:v>0.65398069306429685</c:v>
                </c:pt>
                <c:pt idx="321">
                  <c:v>0.65499804396330974</c:v>
                </c:pt>
                <c:pt idx="322">
                  <c:v>0.65650802930108487</c:v>
                </c:pt>
                <c:pt idx="323">
                  <c:v>0.65858923560788007</c:v>
                </c:pt>
                <c:pt idx="324">
                  <c:v>0.66125844418559188</c:v>
                </c:pt>
                <c:pt idx="325">
                  <c:v>0.66447397205892045</c:v>
                </c:pt>
                <c:pt idx="326">
                  <c:v>0.66813692094078347</c:v>
                </c:pt>
                <c:pt idx="327">
                  <c:v>0.67209998970406748</c:v>
                </c:pt>
                <c:pt idx="328">
                  <c:v>0.67618195411221826</c:v>
                </c:pt>
                <c:pt idx="329">
                  <c:v>0.68018766475017134</c:v>
                </c:pt>
                <c:pt idx="330">
                  <c:v>0.68393050609633943</c:v>
                </c:pt>
                <c:pt idx="331">
                  <c:v>0.68725503867125215</c:v>
                </c:pt>
                <c:pt idx="332">
                  <c:v>0.69005491045521816</c:v>
                </c:pt>
                <c:pt idx="333">
                  <c:v>0.69236121348770185</c:v>
                </c:pt>
                <c:pt idx="334">
                  <c:v>0.69403403576811695</c:v>
                </c:pt>
                <c:pt idx="335">
                  <c:v>0.69521883700535203</c:v>
                </c:pt>
                <c:pt idx="336">
                  <c:v>0.69602372007409063</c:v>
                </c:pt>
                <c:pt idx="337">
                  <c:v>0.69657935893370793</c:v>
                </c:pt>
                <c:pt idx="338">
                  <c:v>0.69702244757777976</c:v>
                </c:pt>
                <c:pt idx="339">
                  <c:v>0.69748119460242552</c:v>
                </c:pt>
                <c:pt idx="340">
                  <c:v>0.69806484882299702</c:v>
                </c:pt>
                <c:pt idx="341">
                  <c:v>0.69862417493520379</c:v>
                </c:pt>
                <c:pt idx="342">
                  <c:v>0.69936746429189944</c:v>
                </c:pt>
                <c:pt idx="343">
                  <c:v>0.70047523923312793</c:v>
                </c:pt>
                <c:pt idx="344">
                  <c:v>0.70178196182095942</c:v>
                </c:pt>
                <c:pt idx="345">
                  <c:v>0.70332887817228029</c:v>
                </c:pt>
                <c:pt idx="346">
                  <c:v>0.70513572308981054</c:v>
                </c:pt>
                <c:pt idx="347">
                  <c:v>0.70697163155886378</c:v>
                </c:pt>
                <c:pt idx="348">
                  <c:v>0.70882959917459332</c:v>
                </c:pt>
                <c:pt idx="349">
                  <c:v>0.71070245424659151</c:v>
                </c:pt>
                <c:pt idx="350">
                  <c:v>0.7123560658129362</c:v>
                </c:pt>
                <c:pt idx="351">
                  <c:v>0.71388587844602225</c:v>
                </c:pt>
                <c:pt idx="352">
                  <c:v>0.71509739138744122</c:v>
                </c:pt>
                <c:pt idx="353">
                  <c:v>0.71605815831419983</c:v>
                </c:pt>
                <c:pt idx="354">
                  <c:v>0.71686331783300439</c:v>
                </c:pt>
                <c:pt idx="355">
                  <c:v>0.71739623247304685</c:v>
                </c:pt>
                <c:pt idx="356">
                  <c:v>0.71779571748169058</c:v>
                </c:pt>
                <c:pt idx="357">
                  <c:v>0.71821246685613238</c:v>
                </c:pt>
                <c:pt idx="358">
                  <c:v>0.71856521278068874</c:v>
                </c:pt>
                <c:pt idx="359">
                  <c:v>0.71900592748896541</c:v>
                </c:pt>
                <c:pt idx="360">
                  <c:v>0.71967755372453313</c:v>
                </c:pt>
                <c:pt idx="361">
                  <c:v>0.72055208022761474</c:v>
                </c:pt>
                <c:pt idx="362">
                  <c:v>0.72174265835413343</c:v>
                </c:pt>
                <c:pt idx="363">
                  <c:v>0.72310774530093369</c:v>
                </c:pt>
                <c:pt idx="364">
                  <c:v>0.7248025395016795</c:v>
                </c:pt>
                <c:pt idx="365">
                  <c:v>0.72664759516239086</c:v>
                </c:pt>
                <c:pt idx="366">
                  <c:v>0.72876157989121115</c:v>
                </c:pt>
                <c:pt idx="367">
                  <c:v>0.7309325110279199</c:v>
                </c:pt>
                <c:pt idx="368">
                  <c:v>0.73326981671615166</c:v>
                </c:pt>
                <c:pt idx="369">
                  <c:v>0.73559100135084221</c:v>
                </c:pt>
                <c:pt idx="370">
                  <c:v>0.73800801944496819</c:v>
                </c:pt>
                <c:pt idx="371">
                  <c:v>0.74033339190847935</c:v>
                </c:pt>
                <c:pt idx="372">
                  <c:v>0.74239269388835161</c:v>
                </c:pt>
                <c:pt idx="373">
                  <c:v>0.74428740274264449</c:v>
                </c:pt>
                <c:pt idx="374">
                  <c:v>0.74581885346683974</c:v>
                </c:pt>
                <c:pt idx="375">
                  <c:v>0.74712855533421541</c:v>
                </c:pt>
                <c:pt idx="376">
                  <c:v>0.74805421473501676</c:v>
                </c:pt>
                <c:pt idx="377">
                  <c:v>0.74877430401959255</c:v>
                </c:pt>
                <c:pt idx="378">
                  <c:v>0.74916190963422269</c:v>
                </c:pt>
                <c:pt idx="379">
                  <c:v>0.74942757092056378</c:v>
                </c:pt>
                <c:pt idx="380">
                  <c:v>0.7493071938972381</c:v>
                </c:pt>
                <c:pt idx="381">
                  <c:v>0.74886532514476556</c:v>
                </c:pt>
                <c:pt idx="382">
                  <c:v>0.7484081794851194</c:v>
                </c:pt>
                <c:pt idx="383">
                  <c:v>0.74799495085759371</c:v>
                </c:pt>
                <c:pt idx="384">
                  <c:v>0.74759603849434364</c:v>
                </c:pt>
                <c:pt idx="385">
                  <c:v>0.74741171594097533</c:v>
                </c:pt>
                <c:pt idx="386">
                  <c:v>0.74738775250243494</c:v>
                </c:pt>
                <c:pt idx="387">
                  <c:v>0.74753623559692917</c:v>
                </c:pt>
                <c:pt idx="388">
                  <c:v>0.74785475169798599</c:v>
                </c:pt>
                <c:pt idx="389">
                  <c:v>0.74824655495700021</c:v>
                </c:pt>
                <c:pt idx="390">
                  <c:v>0.74884283670760421</c:v>
                </c:pt>
                <c:pt idx="391">
                  <c:v>0.74952049024486866</c:v>
                </c:pt>
                <c:pt idx="392">
                  <c:v>0.75022471802912882</c:v>
                </c:pt>
                <c:pt idx="393">
                  <c:v>0.75090487165415232</c:v>
                </c:pt>
                <c:pt idx="394">
                  <c:v>0.75139097811185618</c:v>
                </c:pt>
                <c:pt idx="395">
                  <c:v>0.75175066538443402</c:v>
                </c:pt>
                <c:pt idx="396">
                  <c:v>0.75176800096759566</c:v>
                </c:pt>
                <c:pt idx="397">
                  <c:v>0.75120003694270154</c:v>
                </c:pt>
                <c:pt idx="398">
                  <c:v>0.74948720801870894</c:v>
                </c:pt>
                <c:pt idx="399">
                  <c:v>0.74518366314713813</c:v>
                </c:pt>
                <c:pt idx="400">
                  <c:v>0.73851125920969651</c:v>
                </c:pt>
                <c:pt idx="401">
                  <c:v>0.73967867648572472</c:v>
                </c:pt>
                <c:pt idx="402">
                  <c:v>0.74378424141735255</c:v>
                </c:pt>
                <c:pt idx="403">
                  <c:v>0.74538780096937862</c:v>
                </c:pt>
                <c:pt idx="404">
                  <c:v>0.74554797125551098</c:v>
                </c:pt>
                <c:pt idx="405">
                  <c:v>0.74525579906741279</c:v>
                </c:pt>
                <c:pt idx="406">
                  <c:v>0.74479842693808096</c:v>
                </c:pt>
                <c:pt idx="407">
                  <c:v>0.74426007026975427</c:v>
                </c:pt>
                <c:pt idx="408">
                  <c:v>0.74387289700297554</c:v>
                </c:pt>
                <c:pt idx="409">
                  <c:v>0.74359000464042424</c:v>
                </c:pt>
                <c:pt idx="410">
                  <c:v>0.74334944195108588</c:v>
                </c:pt>
                <c:pt idx="411">
                  <c:v>0.74332357835306562</c:v>
                </c:pt>
                <c:pt idx="412">
                  <c:v>0.74344559666974097</c:v>
                </c:pt>
                <c:pt idx="413">
                  <c:v>0.74364606622013052</c:v>
                </c:pt>
                <c:pt idx="414">
                  <c:v>0.74408682534917092</c:v>
                </c:pt>
                <c:pt idx="415">
                  <c:v>0.74468319102141844</c:v>
                </c:pt>
                <c:pt idx="416">
                  <c:v>0.74533896457184468</c:v>
                </c:pt>
                <c:pt idx="417">
                  <c:v>0.74618189873640006</c:v>
                </c:pt>
                <c:pt idx="418">
                  <c:v>0.7470858422761949</c:v>
                </c:pt>
                <c:pt idx="419">
                  <c:v>0.74789718566477303</c:v>
                </c:pt>
                <c:pt idx="420">
                  <c:v>0.7484717322118557</c:v>
                </c:pt>
                <c:pt idx="421">
                  <c:v>0.74856085570104958</c:v>
                </c:pt>
                <c:pt idx="422">
                  <c:v>0.74917372340857702</c:v>
                </c:pt>
                <c:pt idx="423">
                  <c:v>0.74872904176191934</c:v>
                </c:pt>
                <c:pt idx="424">
                  <c:v>0.74734702203148895</c:v>
                </c:pt>
                <c:pt idx="425">
                  <c:v>0.74458394880922918</c:v>
                </c:pt>
                <c:pt idx="426">
                  <c:v>0.73942463463794506</c:v>
                </c:pt>
                <c:pt idx="427">
                  <c:v>0.73092945032011314</c:v>
                </c:pt>
                <c:pt idx="428">
                  <c:v>0.71953360972254976</c:v>
                </c:pt>
                <c:pt idx="429">
                  <c:v>0.71037125053762296</c:v>
                </c:pt>
                <c:pt idx="430">
                  <c:v>0.71042149752525852</c:v>
                </c:pt>
                <c:pt idx="431">
                  <c:v>0.71703477552050998</c:v>
                </c:pt>
                <c:pt idx="432">
                  <c:v>0.72356420270950428</c:v>
                </c:pt>
                <c:pt idx="433">
                  <c:v>0.72776767084499616</c:v>
                </c:pt>
                <c:pt idx="434">
                  <c:v>0.72989172350513332</c:v>
                </c:pt>
                <c:pt idx="435">
                  <c:v>0.73039558724820064</c:v>
                </c:pt>
                <c:pt idx="436">
                  <c:v>0.72985954888030402</c:v>
                </c:pt>
                <c:pt idx="437">
                  <c:v>0.72871047835635983</c:v>
                </c:pt>
                <c:pt idx="438">
                  <c:v>0.72703459539151949</c:v>
                </c:pt>
                <c:pt idx="439">
                  <c:v>0.7250769285619143</c:v>
                </c:pt>
                <c:pt idx="440">
                  <c:v>0.72303439873303021</c:v>
                </c:pt>
                <c:pt idx="441">
                  <c:v>0.72069006502313582</c:v>
                </c:pt>
                <c:pt idx="442">
                  <c:v>0.71833481926865628</c:v>
                </c:pt>
                <c:pt idx="443">
                  <c:v>0.71600897106051675</c:v>
                </c:pt>
                <c:pt idx="444">
                  <c:v>0.71373343379360255</c:v>
                </c:pt>
                <c:pt idx="445">
                  <c:v>0.71151047661986389</c:v>
                </c:pt>
                <c:pt idx="446">
                  <c:v>0.70932304329954532</c:v>
                </c:pt>
                <c:pt idx="447">
                  <c:v>0.70713386205659379</c:v>
                </c:pt>
                <c:pt idx="448">
                  <c:v>0.70488259241222795</c:v>
                </c:pt>
                <c:pt idx="449">
                  <c:v>0.70248230771999753</c:v>
                </c:pt>
                <c:pt idx="450">
                  <c:v>0.69981392958508493</c:v>
                </c:pt>
                <c:pt idx="451">
                  <c:v>0.69671854836838709</c:v>
                </c:pt>
                <c:pt idx="452">
                  <c:v>0.69298521080460629</c:v>
                </c:pt>
                <c:pt idx="453">
                  <c:v>0.68833609016784536</c:v>
                </c:pt>
                <c:pt idx="454">
                  <c:v>0.68240564817093308</c:v>
                </c:pt>
                <c:pt idx="455">
                  <c:v>0.67471387839106933</c:v>
                </c:pt>
                <c:pt idx="456">
                  <c:v>0.71266144812799026</c:v>
                </c:pt>
                <c:pt idx="457">
                  <c:v>0.71181503746979102</c:v>
                </c:pt>
                <c:pt idx="458">
                  <c:v>0.71069583052916907</c:v>
                </c:pt>
                <c:pt idx="459">
                  <c:v>0.70925359362377738</c:v>
                </c:pt>
                <c:pt idx="460">
                  <c:v>0.70647887087670636</c:v>
                </c:pt>
                <c:pt idx="461">
                  <c:v>0.70409960535930549</c:v>
                </c:pt>
                <c:pt idx="462">
                  <c:v>0.70143929339248179</c:v>
                </c:pt>
                <c:pt idx="463">
                  <c:v>0.69892453627174889</c:v>
                </c:pt>
                <c:pt idx="464">
                  <c:v>0.69711319150157047</c:v>
                </c:pt>
                <c:pt idx="465">
                  <c:v>0.69565257435782546</c:v>
                </c:pt>
                <c:pt idx="466">
                  <c:v>0.69441247733615841</c:v>
                </c:pt>
                <c:pt idx="467">
                  <c:v>0.69343535688880076</c:v>
                </c:pt>
                <c:pt idx="468">
                  <c:v>0.69246990498783401</c:v>
                </c:pt>
                <c:pt idx="469">
                  <c:v>0.69136592423287446</c:v>
                </c:pt>
                <c:pt idx="470">
                  <c:v>0.6821400122993736</c:v>
                </c:pt>
                <c:pt idx="471">
                  <c:v>0.68162015928880615</c:v>
                </c:pt>
                <c:pt idx="472">
                  <c:v>0.68084992038037684</c:v>
                </c:pt>
                <c:pt idx="473">
                  <c:v>0.68001734700215466</c:v>
                </c:pt>
                <c:pt idx="474">
                  <c:v>0.67910460277194273</c:v>
                </c:pt>
                <c:pt idx="475">
                  <c:v>0.67816527888382383</c:v>
                </c:pt>
                <c:pt idx="476">
                  <c:v>0.67724712075691273</c:v>
                </c:pt>
                <c:pt idx="477">
                  <c:v>0.67639271962191994</c:v>
                </c:pt>
                <c:pt idx="478">
                  <c:v>0.67563474075526841</c:v>
                </c:pt>
                <c:pt idx="479">
                  <c:v>0.67492593989198668</c:v>
                </c:pt>
                <c:pt idx="480">
                  <c:v>0.67442187709778911</c:v>
                </c:pt>
                <c:pt idx="481">
                  <c:v>0.67377788781878345</c:v>
                </c:pt>
                <c:pt idx="482">
                  <c:v>0.67320814945765006</c:v>
                </c:pt>
                <c:pt idx="483">
                  <c:v>0.67278526913019965</c:v>
                </c:pt>
                <c:pt idx="484">
                  <c:v>0.67251611638407938</c:v>
                </c:pt>
                <c:pt idx="485">
                  <c:v>0.67248970075232295</c:v>
                </c:pt>
                <c:pt idx="486">
                  <c:v>0.67260556634403479</c:v>
                </c:pt>
                <c:pt idx="487">
                  <c:v>0.67301001325379439</c:v>
                </c:pt>
                <c:pt idx="488">
                  <c:v>0.67383597178639132</c:v>
                </c:pt>
                <c:pt idx="489">
                  <c:v>0.67530169683272956</c:v>
                </c:pt>
                <c:pt idx="490">
                  <c:v>0.67773415350738375</c:v>
                </c:pt>
                <c:pt idx="491">
                  <c:v>0.68154081761688345</c:v>
                </c:pt>
                <c:pt idx="492">
                  <c:v>0.68697458575245762</c:v>
                </c:pt>
                <c:pt idx="493">
                  <c:v>0.69366357369370191</c:v>
                </c:pt>
                <c:pt idx="494">
                  <c:v>0.70034313306872997</c:v>
                </c:pt>
                <c:pt idx="495">
                  <c:v>0.69097190934349906</c:v>
                </c:pt>
                <c:pt idx="496">
                  <c:v>0.70359424376917323</c:v>
                </c:pt>
                <c:pt idx="497">
                  <c:v>0.70107946965856016</c:v>
                </c:pt>
                <c:pt idx="498">
                  <c:v>0.69280639452573822</c:v>
                </c:pt>
                <c:pt idx="499">
                  <c:v>0.68466815059702546</c:v>
                </c:pt>
                <c:pt idx="500">
                  <c:v>0.67923965287437893</c:v>
                </c:pt>
                <c:pt idx="501">
                  <c:v>0.67713862872999209</c:v>
                </c:pt>
                <c:pt idx="502">
                  <c:v>0.67819993845414894</c:v>
                </c:pt>
                <c:pt idx="503">
                  <c:v>0.68161825108565122</c:v>
                </c:pt>
                <c:pt idx="504">
                  <c:v>0.68664486765737087</c:v>
                </c:pt>
                <c:pt idx="505">
                  <c:v>0.69242482041988307</c:v>
                </c:pt>
                <c:pt idx="506">
                  <c:v>0.6981533742009034</c:v>
                </c:pt>
                <c:pt idx="507">
                  <c:v>0.70315543009108095</c:v>
                </c:pt>
                <c:pt idx="508">
                  <c:v>0.70695488248763239</c:v>
                </c:pt>
                <c:pt idx="509">
                  <c:v>0.70931745333743779</c:v>
                </c:pt>
                <c:pt idx="510">
                  <c:v>0.71025085893488105</c:v>
                </c:pt>
                <c:pt idx="511">
                  <c:v>0.70996385726911138</c:v>
                </c:pt>
                <c:pt idx="512">
                  <c:v>0.70879631148888389</c:v>
                </c:pt>
                <c:pt idx="513">
                  <c:v>0.70714135241482212</c:v>
                </c:pt>
                <c:pt idx="514">
                  <c:v>0.70537878550082889</c:v>
                </c:pt>
                <c:pt idx="515">
                  <c:v>0.70382817636146833</c:v>
                </c:pt>
                <c:pt idx="516">
                  <c:v>0.70272273373101091</c:v>
                </c:pt>
                <c:pt idx="517">
                  <c:v>0.7022021028702623</c:v>
                </c:pt>
                <c:pt idx="518">
                  <c:v>0.70231616258089358</c:v>
                </c:pt>
                <c:pt idx="519">
                  <c:v>0.70303757308955539</c:v>
                </c:pt>
                <c:pt idx="520">
                  <c:v>0.7042771758105415</c:v>
                </c:pt>
                <c:pt idx="521">
                  <c:v>0.70597707244442398</c:v>
                </c:pt>
                <c:pt idx="522">
                  <c:v>0.70790707065703562</c:v>
                </c:pt>
                <c:pt idx="523">
                  <c:v>0.7099057856433254</c:v>
                </c:pt>
                <c:pt idx="524">
                  <c:v>0.71182367730683216</c:v>
                </c:pt>
                <c:pt idx="525">
                  <c:v>0.7135375591432821</c:v>
                </c:pt>
                <c:pt idx="526">
                  <c:v>0.71496086204964759</c:v>
                </c:pt>
                <c:pt idx="527">
                  <c:v>0.71604909827333618</c:v>
                </c:pt>
                <c:pt idx="528">
                  <c:v>0.71679994556477444</c:v>
                </c:pt>
                <c:pt idx="529">
                  <c:v>0.71724850649800698</c:v>
                </c:pt>
                <c:pt idx="530">
                  <c:v>0.71746009192813442</c:v>
                </c:pt>
                <c:pt idx="531">
                  <c:v>0.71752020378354009</c:v>
                </c:pt>
                <c:pt idx="532">
                  <c:v>0.71752430831285652</c:v>
                </c:pt>
                <c:pt idx="533">
                  <c:v>0.71756871355503993</c:v>
                </c:pt>
                <c:pt idx="534">
                  <c:v>0.71774224514620488</c:v>
                </c:pt>
                <c:pt idx="535">
                  <c:v>0.71811999060851051</c:v>
                </c:pt>
                <c:pt idx="536">
                  <c:v>0.71875867153511286</c:v>
                </c:pt>
                <c:pt idx="537">
                  <c:v>0.71969342656880508</c:v>
                </c:pt>
                <c:pt idx="538">
                  <c:v>0.72093631320020835</c:v>
                </c:pt>
                <c:pt idx="539">
                  <c:v>0.72247576968876959</c:v>
                </c:pt>
                <c:pt idx="540">
                  <c:v>0.72427791492713012</c:v>
                </c:pt>
                <c:pt idx="541">
                  <c:v>0.72621182110220239</c:v>
                </c:pt>
                <c:pt idx="542">
                  <c:v>0.728128859623136</c:v>
                </c:pt>
                <c:pt idx="543">
                  <c:v>0.73017417530133755</c:v>
                </c:pt>
                <c:pt idx="544">
                  <c:v>0.73218100536673758</c:v>
                </c:pt>
                <c:pt idx="545">
                  <c:v>0.73405913984873417</c:v>
                </c:pt>
                <c:pt idx="546">
                  <c:v>0.73564750673234258</c:v>
                </c:pt>
                <c:pt idx="547">
                  <c:v>0.73703029402030584</c:v>
                </c:pt>
                <c:pt idx="548">
                  <c:v>0.73807817041162771</c:v>
                </c:pt>
                <c:pt idx="549">
                  <c:v>0.7387613630532478</c:v>
                </c:pt>
                <c:pt idx="550">
                  <c:v>0.73899606037009735</c:v>
                </c:pt>
                <c:pt idx="551">
                  <c:v>0.73895540747692845</c:v>
                </c:pt>
                <c:pt idx="552">
                  <c:v>0.73860037479642004</c:v>
                </c:pt>
                <c:pt idx="553">
                  <c:v>0.73798664510012624</c:v>
                </c:pt>
                <c:pt idx="554">
                  <c:v>0.73718309634706536</c:v>
                </c:pt>
                <c:pt idx="555">
                  <c:v>0.73618803401461397</c:v>
                </c:pt>
                <c:pt idx="556">
                  <c:v>0.73523442567787789</c:v>
                </c:pt>
                <c:pt idx="557">
                  <c:v>0.73432044690050735</c:v>
                </c:pt>
                <c:pt idx="558">
                  <c:v>0.73351578505540926</c:v>
                </c:pt>
                <c:pt idx="559">
                  <c:v>0.73280430011340936</c:v>
                </c:pt>
                <c:pt idx="560">
                  <c:v>0.7323906356532045</c:v>
                </c:pt>
                <c:pt idx="561">
                  <c:v>0.73231221175225558</c:v>
                </c:pt>
                <c:pt idx="562">
                  <c:v>0.73259309631433889</c:v>
                </c:pt>
                <c:pt idx="563">
                  <c:v>0.73308859806824556</c:v>
                </c:pt>
                <c:pt idx="564">
                  <c:v>0.73387164649037095</c:v>
                </c:pt>
                <c:pt idx="565">
                  <c:v>0.73492395746324857</c:v>
                </c:pt>
                <c:pt idx="566">
                  <c:v>0.73629167753365588</c:v>
                </c:pt>
                <c:pt idx="567">
                  <c:v>0.73777622810468757</c:v>
                </c:pt>
                <c:pt idx="568">
                  <c:v>0.73940207609498587</c:v>
                </c:pt>
                <c:pt idx="569">
                  <c:v>0.7411087773234134</c:v>
                </c:pt>
                <c:pt idx="570">
                  <c:v>0.74290988240721567</c:v>
                </c:pt>
                <c:pt idx="571">
                  <c:v>0.74458225072182282</c:v>
                </c:pt>
                <c:pt idx="572">
                  <c:v>0.74613990005568376</c:v>
                </c:pt>
                <c:pt idx="573">
                  <c:v>0.74760252029544283</c:v>
                </c:pt>
                <c:pt idx="574">
                  <c:v>0.74876141057344114</c:v>
                </c:pt>
                <c:pt idx="575">
                  <c:v>0.74965475870749765</c:v>
                </c:pt>
                <c:pt idx="576">
                  <c:v>0.75025272850692692</c:v>
                </c:pt>
                <c:pt idx="577">
                  <c:v>0.75062167587960282</c:v>
                </c:pt>
                <c:pt idx="578">
                  <c:v>0.75060214295352912</c:v>
                </c:pt>
                <c:pt idx="579">
                  <c:v>0.75028540281253575</c:v>
                </c:pt>
                <c:pt idx="580">
                  <c:v>0.74977423923146791</c:v>
                </c:pt>
                <c:pt idx="581">
                  <c:v>0.74862681191792846</c:v>
                </c:pt>
                <c:pt idx="582">
                  <c:v>0.7472012198470469</c:v>
                </c:pt>
                <c:pt idx="583">
                  <c:v>0.74562248254723162</c:v>
                </c:pt>
                <c:pt idx="584">
                  <c:v>0.74393790015339267</c:v>
                </c:pt>
                <c:pt idx="585">
                  <c:v>0.74219504299369332</c:v>
                </c:pt>
                <c:pt idx="586">
                  <c:v>0.74043877624545684</c:v>
                </c:pt>
                <c:pt idx="587">
                  <c:v>0.7387098922371147</c:v>
                </c:pt>
                <c:pt idx="588">
                  <c:v>0.73704389174294249</c:v>
                </c:pt>
                <c:pt idx="589">
                  <c:v>0.73546988851341333</c:v>
                </c:pt>
                <c:pt idx="590">
                  <c:v>0.73406831876087741</c:v>
                </c:pt>
                <c:pt idx="591">
                  <c:v>0.73280115329461726</c:v>
                </c:pt>
                <c:pt idx="592">
                  <c:v>0.73167037474416941</c:v>
                </c:pt>
                <c:pt idx="593">
                  <c:v>0.73067689048716411</c:v>
                </c:pt>
                <c:pt idx="594">
                  <c:v>0.72981508306444043</c:v>
                </c:pt>
                <c:pt idx="595">
                  <c:v>0.72907374924585733</c:v>
                </c:pt>
                <c:pt idx="596">
                  <c:v>0.72843715556104327</c:v>
                </c:pt>
                <c:pt idx="597">
                  <c:v>0.72788601474558812</c:v>
                </c:pt>
                <c:pt idx="598">
                  <c:v>0.72739813092009087</c:v>
                </c:pt>
                <c:pt idx="599">
                  <c:v>0.72695010367852886</c:v>
                </c:pt>
                <c:pt idx="600">
                  <c:v>0.7264402335451926</c:v>
                </c:pt>
                <c:pt idx="601">
                  <c:v>0.72537877336520207</c:v>
                </c:pt>
                <c:pt idx="602">
                  <c:v>0.72436643417762847</c:v>
                </c:pt>
                <c:pt idx="603">
                  <c:v>0.72330702800896207</c:v>
                </c:pt>
                <c:pt idx="604">
                  <c:v>0.72218564389981277</c:v>
                </c:pt>
                <c:pt idx="605">
                  <c:v>0.72091364998422558</c:v>
                </c:pt>
                <c:pt idx="606">
                  <c:v>0.719640366638022</c:v>
                </c:pt>
                <c:pt idx="607">
                  <c:v>0.71828655459972779</c:v>
                </c:pt>
                <c:pt idx="608">
                  <c:v>0.71685552350337067</c:v>
                </c:pt>
                <c:pt idx="609">
                  <c:v>0.71535461144766865</c:v>
                </c:pt>
                <c:pt idx="610">
                  <c:v>0.71371770305634108</c:v>
                </c:pt>
                <c:pt idx="611">
                  <c:v>0.71211435018122682</c:v>
                </c:pt>
                <c:pt idx="612">
                  <c:v>0.71048388822916064</c:v>
                </c:pt>
                <c:pt idx="613">
                  <c:v>0.70884454946306141</c:v>
                </c:pt>
                <c:pt idx="614">
                  <c:v>0.7072148983066705</c:v>
                </c:pt>
                <c:pt idx="615">
                  <c:v>0.70553632194307558</c:v>
                </c:pt>
                <c:pt idx="616">
                  <c:v>0.70398028299670667</c:v>
                </c:pt>
                <c:pt idx="617">
                  <c:v>0.7024849838568229</c:v>
                </c:pt>
                <c:pt idx="618">
                  <c:v>0.70106318343617735</c:v>
                </c:pt>
                <c:pt idx="619">
                  <c:v>0.69941681597686611</c:v>
                </c:pt>
                <c:pt idx="620">
                  <c:v>0.69778373593785592</c:v>
                </c:pt>
                <c:pt idx="621">
                  <c:v>0.69624378974383094</c:v>
                </c:pt>
                <c:pt idx="622">
                  <c:v>0.69479645281493574</c:v>
                </c:pt>
                <c:pt idx="623">
                  <c:v>0.6934376153162648</c:v>
                </c:pt>
                <c:pt idx="624">
                  <c:v>0.69215985347941889</c:v>
                </c:pt>
                <c:pt idx="625">
                  <c:v>0.69095283085792103</c:v>
                </c:pt>
                <c:pt idx="626">
                  <c:v>0.68987997435599491</c:v>
                </c:pt>
                <c:pt idx="627">
                  <c:v>0.68877208624012531</c:v>
                </c:pt>
                <c:pt idx="628">
                  <c:v>0.68768873026147048</c:v>
                </c:pt>
                <c:pt idx="629">
                  <c:v>0.68661153344853965</c:v>
                </c:pt>
                <c:pt idx="630">
                  <c:v>0.68552127983223388</c:v>
                </c:pt>
                <c:pt idx="631">
                  <c:v>0.68439889545499877</c:v>
                </c:pt>
                <c:pt idx="632">
                  <c:v>0.68322580391769383</c:v>
                </c:pt>
                <c:pt idx="633">
                  <c:v>0.68198522301986442</c:v>
                </c:pt>
                <c:pt idx="634">
                  <c:v>0.68066221738132071</c:v>
                </c:pt>
                <c:pt idx="635">
                  <c:v>0.67924489296941792</c:v>
                </c:pt>
                <c:pt idx="636">
                  <c:v>0.67772448041202993</c:v>
                </c:pt>
                <c:pt idx="637">
                  <c:v>0.67609605695552066</c:v>
                </c:pt>
                <c:pt idx="638">
                  <c:v>0.67435865569425235</c:v>
                </c:pt>
                <c:pt idx="639">
                  <c:v>0.67251512652688084</c:v>
                </c:pt>
                <c:pt idx="640">
                  <c:v>0.6702640549171518</c:v>
                </c:pt>
                <c:pt idx="641">
                  <c:v>0.6672312990461936</c:v>
                </c:pt>
                <c:pt idx="642">
                  <c:v>0.66412222033861523</c:v>
                </c:pt>
                <c:pt idx="643">
                  <c:v>0.66094997556945656</c:v>
                </c:pt>
                <c:pt idx="644">
                  <c:v>0.65780448561124882</c:v>
                </c:pt>
                <c:pt idx="645">
                  <c:v>0.65454500677955529</c:v>
                </c:pt>
                <c:pt idx="646">
                  <c:v>0.65125979707538728</c:v>
                </c:pt>
                <c:pt idx="647">
                  <c:v>0.6479592192917103</c:v>
                </c:pt>
                <c:pt idx="648">
                  <c:v>0.64465220291726044</c:v>
                </c:pt>
                <c:pt idx="649">
                  <c:v>0.64134693538177245</c:v>
                </c:pt>
                <c:pt idx="650">
                  <c:v>0.63805104091083897</c:v>
                </c:pt>
                <c:pt idx="651">
                  <c:v>0.63477196010843151</c:v>
                </c:pt>
                <c:pt idx="652">
                  <c:v>0.63159320757224202</c:v>
                </c:pt>
                <c:pt idx="653">
                  <c:v>0.62837148668540432</c:v>
                </c:pt>
                <c:pt idx="654">
                  <c:v>0.62519171549865959</c:v>
                </c:pt>
                <c:pt idx="655">
                  <c:v>0.62206398864255186</c:v>
                </c:pt>
                <c:pt idx="656">
                  <c:v>0.61899964549092912</c:v>
                </c:pt>
                <c:pt idx="657">
                  <c:v>0.61601060517590678</c:v>
                </c:pt>
                <c:pt idx="658">
                  <c:v>0.61310895182076652</c:v>
                </c:pt>
                <c:pt idx="659">
                  <c:v>0.61030509157767743</c:v>
                </c:pt>
                <c:pt idx="660">
                  <c:v>0.60760628710744058</c:v>
                </c:pt>
                <c:pt idx="661">
                  <c:v>0.60313719984492209</c:v>
                </c:pt>
                <c:pt idx="662">
                  <c:v>0.59794526573300977</c:v>
                </c:pt>
                <c:pt idx="663">
                  <c:v>0.592842937334908</c:v>
                </c:pt>
                <c:pt idx="664">
                  <c:v>0.58780955849249117</c:v>
                </c:pt>
                <c:pt idx="665">
                  <c:v>0.5827443971777625</c:v>
                </c:pt>
                <c:pt idx="666">
                  <c:v>0.57776961814768635</c:v>
                </c:pt>
                <c:pt idx="667">
                  <c:v>0.57278185727560993</c:v>
                </c:pt>
                <c:pt idx="668">
                  <c:v>0.5677548288624803</c:v>
                </c:pt>
                <c:pt idx="669">
                  <c:v>0.56259055401799674</c:v>
                </c:pt>
                <c:pt idx="670">
                  <c:v>0.55742016655933857</c:v>
                </c:pt>
                <c:pt idx="671">
                  <c:v>0.55215384148865898</c:v>
                </c:pt>
                <c:pt idx="672">
                  <c:v>0.54678113092118918</c:v>
                </c:pt>
                <c:pt idx="673">
                  <c:v>0.54122078658399908</c:v>
                </c:pt>
                <c:pt idx="674">
                  <c:v>0.53562000368115148</c:v>
                </c:pt>
                <c:pt idx="675">
                  <c:v>0.52990473472024824</c:v>
                </c:pt>
                <c:pt idx="676">
                  <c:v>0.52407879030749605</c:v>
                </c:pt>
                <c:pt idx="677">
                  <c:v>0.51807446568868032</c:v>
                </c:pt>
                <c:pt idx="678">
                  <c:v>0.51204989239737198</c:v>
                </c:pt>
                <c:pt idx="679">
                  <c:v>0.50594150710158592</c:v>
                </c:pt>
                <c:pt idx="680">
                  <c:v>0.49976207381561549</c:v>
                </c:pt>
                <c:pt idx="681">
                  <c:v>0.49249234651874679</c:v>
                </c:pt>
                <c:pt idx="682">
                  <c:v>0.4845234249801405</c:v>
                </c:pt>
                <c:pt idx="683">
                  <c:v>0.47653682400022623</c:v>
                </c:pt>
                <c:pt idx="684">
                  <c:v>0.46854811345446246</c:v>
                </c:pt>
                <c:pt idx="685">
                  <c:v>0.4605723665480666</c:v>
                </c:pt>
                <c:pt idx="686">
                  <c:v>0.4526238406938794</c:v>
                </c:pt>
                <c:pt idx="687">
                  <c:v>0.44471593514611646</c:v>
                </c:pt>
                <c:pt idx="688">
                  <c:v>0.43686054441503502</c:v>
                </c:pt>
                <c:pt idx="689">
                  <c:v>0.42906814611312699</c:v>
                </c:pt>
                <c:pt idx="690">
                  <c:v>0.42134721752827059</c:v>
                </c:pt>
                <c:pt idx="691">
                  <c:v>0.41370443385852945</c:v>
                </c:pt>
                <c:pt idx="692">
                  <c:v>0.40621580728275292</c:v>
                </c:pt>
                <c:pt idx="693">
                  <c:v>0.39874125474729427</c:v>
                </c:pt>
                <c:pt idx="694">
                  <c:v>0.39135369917123319</c:v>
                </c:pt>
                <c:pt idx="695">
                  <c:v>0.38405316717375465</c:v>
                </c:pt>
                <c:pt idx="696">
                  <c:v>0.37683826040000823</c:v>
                </c:pt>
                <c:pt idx="697">
                  <c:v>0.36970641466480042</c:v>
                </c:pt>
                <c:pt idx="698">
                  <c:v>0.36265389146742522</c:v>
                </c:pt>
                <c:pt idx="699">
                  <c:v>0.35567609782770215</c:v>
                </c:pt>
                <c:pt idx="700">
                  <c:v>0.34869723889575321</c:v>
                </c:pt>
                <c:pt idx="701">
                  <c:v>0.34072380230599825</c:v>
                </c:pt>
                <c:pt idx="702">
                  <c:v>0.33287752972972579</c:v>
                </c:pt>
                <c:pt idx="703">
                  <c:v>0.32508137509891</c:v>
                </c:pt>
                <c:pt idx="704">
                  <c:v>0.31732847848582207</c:v>
                </c:pt>
                <c:pt idx="705">
                  <c:v>0.30961203772493046</c:v>
                </c:pt>
                <c:pt idx="706">
                  <c:v>0.30192542047629745</c:v>
                </c:pt>
                <c:pt idx="707">
                  <c:v>0.29426236322008531</c:v>
                </c:pt>
                <c:pt idx="708">
                  <c:v>0.28661704427180473</c:v>
                </c:pt>
                <c:pt idx="709">
                  <c:v>0.27898423219428647</c:v>
                </c:pt>
                <c:pt idx="710">
                  <c:v>0.27135939825274619</c:v>
                </c:pt>
                <c:pt idx="711">
                  <c:v>0.26366946367771232</c:v>
                </c:pt>
                <c:pt idx="712">
                  <c:v>0.25605012464595905</c:v>
                </c:pt>
                <c:pt idx="713">
                  <c:v>0.24842983508914637</c:v>
                </c:pt>
                <c:pt idx="714">
                  <c:v>0.24080741199187217</c:v>
                </c:pt>
                <c:pt idx="715">
                  <c:v>0.23318250973749904</c:v>
                </c:pt>
                <c:pt idx="716">
                  <c:v>0.22555532891952282</c:v>
                </c:pt>
                <c:pt idx="717">
                  <c:v>0.217926928959841</c:v>
                </c:pt>
                <c:pt idx="718">
                  <c:v>0.21029894884188807</c:v>
                </c:pt>
                <c:pt idx="719">
                  <c:v>0.20267356620273189</c:v>
                </c:pt>
                <c:pt idx="720">
                  <c:v>0.19498521834021326</c:v>
                </c:pt>
                <c:pt idx="721">
                  <c:v>0.18784921194881038</c:v>
                </c:pt>
                <c:pt idx="722">
                  <c:v>0.18099322030444187</c:v>
                </c:pt>
                <c:pt idx="723">
                  <c:v>0.17421519346804384</c:v>
                </c:pt>
                <c:pt idx="724">
                  <c:v>0.16745010703673843</c:v>
                </c:pt>
                <c:pt idx="725">
                  <c:v>0.16063366315706945</c:v>
                </c:pt>
                <c:pt idx="726">
                  <c:v>0.15390345204084829</c:v>
                </c:pt>
                <c:pt idx="727">
                  <c:v>0.14719478264129818</c:v>
                </c:pt>
                <c:pt idx="728">
                  <c:v>0.14051031116353258</c:v>
                </c:pt>
                <c:pt idx="729">
                  <c:v>0.13378614353665744</c:v>
                </c:pt>
                <c:pt idx="730">
                  <c:v>0.12715755235789736</c:v>
                </c:pt>
                <c:pt idx="731">
                  <c:v>0.12056003739331117</c:v>
                </c:pt>
                <c:pt idx="732">
                  <c:v>0.11399553822006007</c:v>
                </c:pt>
                <c:pt idx="733">
                  <c:v>0.10740044892837618</c:v>
                </c:pt>
                <c:pt idx="734">
                  <c:v>0.10090737515092749</c:v>
                </c:pt>
                <c:pt idx="735">
                  <c:v>9.4452207308851094E-2</c:v>
                </c:pt>
                <c:pt idx="736">
                  <c:v>8.8036407792116286E-2</c:v>
                </c:pt>
                <c:pt idx="737">
                  <c:v>8.1597161209212038E-2</c:v>
                </c:pt>
                <c:pt idx="738">
                  <c:v>7.5264799714997027E-2</c:v>
                </c:pt>
                <c:pt idx="739">
                  <c:v>6.8976440372777462E-2</c:v>
                </c:pt>
                <c:pt idx="740">
                  <c:v>6.3113808512244962E-2</c:v>
                </c:pt>
                <c:pt idx="741">
                  <c:v>0</c:v>
                </c:pt>
                <c:pt idx="742">
                  <c:v>0</c:v>
                </c:pt>
                <c:pt idx="743">
                  <c:v>0</c:v>
                </c:pt>
                <c:pt idx="744">
                  <c:v>0</c:v>
                </c:pt>
                <c:pt idx="745">
                  <c:v>0</c:v>
                </c:pt>
                <c:pt idx="746">
                  <c:v>0</c:v>
                </c:pt>
                <c:pt idx="747">
                  <c:v>0</c:v>
                </c:pt>
                <c:pt idx="748">
                  <c:v>0</c:v>
                </c:pt>
                <c:pt idx="749">
                  <c:v>0</c:v>
                </c:pt>
                <c:pt idx="750">
                  <c:v>0</c:v>
                </c:pt>
              </c:numCache>
            </c:numRef>
          </c:val>
          <c:smooth val="0"/>
          <c:extLst>
            <c:ext xmlns:c16="http://schemas.microsoft.com/office/drawing/2014/chart" uri="{C3380CC4-5D6E-409C-BE32-E72D297353CC}">
              <c16:uniqueId val="{00000004-84DC-486E-B9A1-16EB2F5D1A44}"/>
            </c:ext>
          </c:extLst>
        </c:ser>
        <c:ser>
          <c:idx val="0"/>
          <c:order val="1"/>
          <c:tx>
            <c:strRef>
              <c:f>Total!$B$3</c:f>
              <c:strCache>
                <c:ptCount val="1"/>
                <c:pt idx="0">
                  <c:v>U</c:v>
                </c:pt>
              </c:strCache>
            </c:strRef>
          </c:tx>
          <c:spPr>
            <a:ln w="19050" cap="rnd">
              <a:solidFill>
                <a:srgbClr val="0463FF"/>
              </a:solidFill>
              <a:round/>
            </a:ln>
            <a:effectLst/>
          </c:spPr>
          <c:marker>
            <c:symbol val="none"/>
          </c:marker>
          <c:cat>
            <c:numRef>
              <c:f>Total!$A$4:$A$754</c:f>
              <c:numCache>
                <c:formatCode>General</c:formatCode>
                <c:ptCount val="75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numCache>
            </c:numRef>
          </c:cat>
          <c:val>
            <c:numRef>
              <c:f>Total!$B$4:$B$754</c:f>
              <c:numCache>
                <c:formatCode>General</c:formatCode>
                <c:ptCount val="751"/>
                <c:pt idx="10">
                  <c:v>0.22565013460780053</c:v>
                </c:pt>
                <c:pt idx="11">
                  <c:v>0.23192624070914961</c:v>
                </c:pt>
                <c:pt idx="12">
                  <c:v>0.23819504197190658</c:v>
                </c:pt>
                <c:pt idx="13">
                  <c:v>0.24439882097540239</c:v>
                </c:pt>
                <c:pt idx="14">
                  <c:v>0.25046277068458167</c:v>
                </c:pt>
                <c:pt idx="15">
                  <c:v>0.25634824082333946</c:v>
                </c:pt>
                <c:pt idx="16">
                  <c:v>0.26205980021553821</c:v>
                </c:pt>
                <c:pt idx="17">
                  <c:v>0.267831814057716</c:v>
                </c:pt>
                <c:pt idx="18">
                  <c:v>0.27400774614354861</c:v>
                </c:pt>
                <c:pt idx="19">
                  <c:v>0.28036471105813804</c:v>
                </c:pt>
                <c:pt idx="20">
                  <c:v>0.28654634794843681</c:v>
                </c:pt>
                <c:pt idx="21">
                  <c:v>0.29248786381747971</c:v>
                </c:pt>
                <c:pt idx="22">
                  <c:v>0.29824581966037839</c:v>
                </c:pt>
                <c:pt idx="23">
                  <c:v>0.30386773142908929</c:v>
                </c:pt>
                <c:pt idx="24">
                  <c:v>0.30938103796981498</c:v>
                </c:pt>
                <c:pt idx="25">
                  <c:v>0.31486770085731408</c:v>
                </c:pt>
                <c:pt idx="26">
                  <c:v>0.32028789237667976</c:v>
                </c:pt>
                <c:pt idx="27">
                  <c:v>0.32562976557498174</c:v>
                </c:pt>
                <c:pt idx="28">
                  <c:v>0.33089483897228444</c:v>
                </c:pt>
                <c:pt idx="29">
                  <c:v>0.33608505281895279</c:v>
                </c:pt>
                <c:pt idx="30">
                  <c:v>0.341199769675329</c:v>
                </c:pt>
                <c:pt idx="31">
                  <c:v>0.3462282201827937</c:v>
                </c:pt>
                <c:pt idx="32">
                  <c:v>0.35115734982398455</c:v>
                </c:pt>
                <c:pt idx="33">
                  <c:v>0.35596043580703957</c:v>
                </c:pt>
                <c:pt idx="34">
                  <c:v>0.36085809183667056</c:v>
                </c:pt>
                <c:pt idx="35">
                  <c:v>0.36562000375992487</c:v>
                </c:pt>
                <c:pt idx="36">
                  <c:v>0.37036140492381037</c:v>
                </c:pt>
                <c:pt idx="37">
                  <c:v>0.37544267573448536</c:v>
                </c:pt>
                <c:pt idx="38">
                  <c:v>0.3806913164259032</c:v>
                </c:pt>
                <c:pt idx="39">
                  <c:v>0.38573110833271829</c:v>
                </c:pt>
                <c:pt idx="40">
                  <c:v>0.39046967679504457</c:v>
                </c:pt>
                <c:pt idx="41">
                  <c:v>0.39479830898742818</c:v>
                </c:pt>
                <c:pt idx="42">
                  <c:v>0.39823673085835776</c:v>
                </c:pt>
                <c:pt idx="43">
                  <c:v>0.40177111887271155</c:v>
                </c:pt>
                <c:pt idx="44">
                  <c:v>0.40350730440735644</c:v>
                </c:pt>
                <c:pt idx="45">
                  <c:v>0.40535317075212357</c:v>
                </c:pt>
                <c:pt idx="46">
                  <c:v>0.4134231355208518</c:v>
                </c:pt>
                <c:pt idx="47">
                  <c:v>0.42431032552122994</c:v>
                </c:pt>
                <c:pt idx="48">
                  <c:v>0.43283282454574962</c:v>
                </c:pt>
                <c:pt idx="49">
                  <c:v>0.43972479894927341</c:v>
                </c:pt>
                <c:pt idx="50">
                  <c:v>0.44675246259019724</c:v>
                </c:pt>
                <c:pt idx="51">
                  <c:v>0.45244907193708217</c:v>
                </c:pt>
                <c:pt idx="52">
                  <c:v>0.45795432896200333</c:v>
                </c:pt>
                <c:pt idx="53">
                  <c:v>0.46316312588388958</c:v>
                </c:pt>
                <c:pt idx="54">
                  <c:v>0.46801134346631307</c:v>
                </c:pt>
                <c:pt idx="55">
                  <c:v>0.47162500323877365</c:v>
                </c:pt>
                <c:pt idx="56">
                  <c:v>0.47480668292240458</c:v>
                </c:pt>
                <c:pt idx="57">
                  <c:v>0.48104722058780891</c:v>
                </c:pt>
                <c:pt idx="58">
                  <c:v>0.48907631155735393</c:v>
                </c:pt>
                <c:pt idx="59">
                  <c:v>0.49651320491975892</c:v>
                </c:pt>
                <c:pt idx="60">
                  <c:v>0.50336931396307372</c:v>
                </c:pt>
                <c:pt idx="61">
                  <c:v>0.50993573565294836</c:v>
                </c:pt>
                <c:pt idx="62">
                  <c:v>0.51518916601437958</c:v>
                </c:pt>
                <c:pt idx="63">
                  <c:v>0.52020165017556008</c:v>
                </c:pt>
                <c:pt idx="64">
                  <c:v>0.52511040819027366</c:v>
                </c:pt>
                <c:pt idx="65">
                  <c:v>0.52992203971625373</c:v>
                </c:pt>
                <c:pt idx="66">
                  <c:v>0.53678980136583831</c:v>
                </c:pt>
                <c:pt idx="67">
                  <c:v>0.54362194940546638</c:v>
                </c:pt>
                <c:pt idx="68">
                  <c:v>0.54937442091395472</c:v>
                </c:pt>
                <c:pt idx="69">
                  <c:v>0.55398329997733009</c:v>
                </c:pt>
                <c:pt idx="70">
                  <c:v>0.55840694865579255</c:v>
                </c:pt>
                <c:pt idx="71">
                  <c:v>0.56270046827979703</c:v>
                </c:pt>
                <c:pt idx="72">
                  <c:v>0.56677111470757591</c:v>
                </c:pt>
                <c:pt idx="73">
                  <c:v>0.57079209118008867</c:v>
                </c:pt>
                <c:pt idx="74">
                  <c:v>0.57594038306561091</c:v>
                </c:pt>
                <c:pt idx="75">
                  <c:v>0.58183350578950288</c:v>
                </c:pt>
                <c:pt idx="76">
                  <c:v>0.58597243224696693</c:v>
                </c:pt>
                <c:pt idx="77">
                  <c:v>0.58928354675506944</c:v>
                </c:pt>
                <c:pt idx="78">
                  <c:v>0.59249842577703737</c:v>
                </c:pt>
                <c:pt idx="79">
                  <c:v>0.59523026629965137</c:v>
                </c:pt>
                <c:pt idx="80">
                  <c:v>0.59619770487935275</c:v>
                </c:pt>
                <c:pt idx="81">
                  <c:v>0.60094570535217007</c:v>
                </c:pt>
                <c:pt idx="82">
                  <c:v>0.60462640700538162</c:v>
                </c:pt>
                <c:pt idx="83">
                  <c:v>0.60777221081370425</c:v>
                </c:pt>
                <c:pt idx="84">
                  <c:v>0.61075500520899373</c:v>
                </c:pt>
                <c:pt idx="85">
                  <c:v>0.61368650678275982</c:v>
                </c:pt>
                <c:pt idx="86">
                  <c:v>0.61648087861725342</c:v>
                </c:pt>
                <c:pt idx="87">
                  <c:v>0.61846144953394389</c:v>
                </c:pt>
                <c:pt idx="88">
                  <c:v>0.62036244993804646</c:v>
                </c:pt>
                <c:pt idx="89">
                  <c:v>0.62199628293033893</c:v>
                </c:pt>
                <c:pt idx="90">
                  <c:v>0.62293162490161924</c:v>
                </c:pt>
                <c:pt idx="91">
                  <c:v>0.61837681595892025</c:v>
                </c:pt>
                <c:pt idx="92">
                  <c:v>0.62546896844258382</c:v>
                </c:pt>
                <c:pt idx="93">
                  <c:v>0.62960307622967304</c:v>
                </c:pt>
                <c:pt idx="94">
                  <c:v>0.63196787732978499</c:v>
                </c:pt>
                <c:pt idx="95">
                  <c:v>0.63386685723254521</c:v>
                </c:pt>
                <c:pt idx="96">
                  <c:v>0.63575551589607593</c:v>
                </c:pt>
                <c:pt idx="97">
                  <c:v>0.63766028639080752</c:v>
                </c:pt>
                <c:pt idx="98">
                  <c:v>0.63865333163792737</c:v>
                </c:pt>
                <c:pt idx="99">
                  <c:v>0.64139633952174924</c:v>
                </c:pt>
                <c:pt idx="100">
                  <c:v>0.64318472328107978</c:v>
                </c:pt>
                <c:pt idx="101">
                  <c:v>0.6449576763501389</c:v>
                </c:pt>
                <c:pt idx="102">
                  <c:v>0.64670454813270983</c:v>
                </c:pt>
                <c:pt idx="103">
                  <c:v>0.64841856563381095</c:v>
                </c:pt>
                <c:pt idx="104">
                  <c:v>0.65009136654061195</c:v>
                </c:pt>
                <c:pt idx="105">
                  <c:v>0.65144153181393194</c:v>
                </c:pt>
                <c:pt idx="106">
                  <c:v>0.65260660630542588</c:v>
                </c:pt>
                <c:pt idx="107">
                  <c:v>0.65370293679886926</c:v>
                </c:pt>
                <c:pt idx="108">
                  <c:v>0.65471374079410583</c:v>
                </c:pt>
                <c:pt idx="109">
                  <c:v>0.65561540649180328</c:v>
                </c:pt>
                <c:pt idx="110">
                  <c:v>0.65676585526534192</c:v>
                </c:pt>
                <c:pt idx="111">
                  <c:v>0.65794961405740504</c:v>
                </c:pt>
                <c:pt idx="112">
                  <c:v>0.65866593219734193</c:v>
                </c:pt>
                <c:pt idx="113">
                  <c:v>0.6587711560213626</c:v>
                </c:pt>
                <c:pt idx="114">
                  <c:v>0.65795679750164804</c:v>
                </c:pt>
                <c:pt idx="115">
                  <c:v>0.65542115103491605</c:v>
                </c:pt>
                <c:pt idx="116">
                  <c:v>0.64940983032020716</c:v>
                </c:pt>
                <c:pt idx="117">
                  <c:v>0.63605673359774784</c:v>
                </c:pt>
                <c:pt idx="118">
                  <c:v>0.60775126596035245</c:v>
                </c:pt>
                <c:pt idx="119">
                  <c:v>0.55604996373775317</c:v>
                </c:pt>
                <c:pt idx="120">
                  <c:v>0.49134653018359864</c:v>
                </c:pt>
                <c:pt idx="121">
                  <c:v>0.4475753375099949</c:v>
                </c:pt>
                <c:pt idx="122">
                  <c:v>0.42967712440864614</c:v>
                </c:pt>
                <c:pt idx="123">
                  <c:v>0.41866285524057573</c:v>
                </c:pt>
                <c:pt idx="124">
                  <c:v>0.40375650989042017</c:v>
                </c:pt>
                <c:pt idx="125">
                  <c:v>0.3838747033338577</c:v>
                </c:pt>
                <c:pt idx="126">
                  <c:v>0.36266961551972876</c:v>
                </c:pt>
                <c:pt idx="127">
                  <c:v>0.34517923771359216</c:v>
                </c:pt>
                <c:pt idx="128">
                  <c:v>0.33470297263339044</c:v>
                </c:pt>
                <c:pt idx="129">
                  <c:v>0.33091426973619764</c:v>
                </c:pt>
                <c:pt idx="130">
                  <c:v>0.33074372471360935</c:v>
                </c:pt>
                <c:pt idx="131">
                  <c:v>0.330410109824399</c:v>
                </c:pt>
                <c:pt idx="132">
                  <c:v>0.32645799666998704</c:v>
                </c:pt>
                <c:pt idx="133">
                  <c:v>0.31383455886067302</c:v>
                </c:pt>
                <c:pt idx="134">
                  <c:v>0.27626235917037434</c:v>
                </c:pt>
                <c:pt idx="135">
                  <c:v>0.17226905375456839</c:v>
                </c:pt>
                <c:pt idx="136">
                  <c:v>2.6404543531217375E-2</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numCache>
            </c:numRef>
          </c:val>
          <c:smooth val="0"/>
          <c:extLst>
            <c:ext xmlns:c16="http://schemas.microsoft.com/office/drawing/2014/chart" uri="{C3380CC4-5D6E-409C-BE32-E72D297353CC}">
              <c16:uniqueId val="{00000005-84DC-486E-B9A1-16EB2F5D1A44}"/>
            </c:ext>
          </c:extLst>
        </c:ser>
        <c:ser>
          <c:idx val="1"/>
          <c:order val="2"/>
          <c:tx>
            <c:strRef>
              <c:f>Total!$C$3</c:f>
              <c:strCache>
                <c:ptCount val="1"/>
                <c:pt idx="0">
                  <c:v>G</c:v>
                </c:pt>
              </c:strCache>
            </c:strRef>
          </c:tx>
          <c:spPr>
            <a:ln w="19050" cap="rnd">
              <a:solidFill>
                <a:srgbClr val="00B050"/>
              </a:solidFill>
              <a:round/>
            </a:ln>
            <a:effectLst/>
          </c:spPr>
          <c:marker>
            <c:symbol val="none"/>
          </c:marker>
          <c:cat>
            <c:numRef>
              <c:f>Total!$A$4:$A$754</c:f>
              <c:numCache>
                <c:formatCode>General</c:formatCode>
                <c:ptCount val="75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numCache>
            </c:numRef>
          </c:cat>
          <c:val>
            <c:numRef>
              <c:f>Total!$C$4:$C$754</c:f>
              <c:numCache>
                <c:formatCode>General</c:formatCode>
                <c:ptCount val="751"/>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1.5960577378742985E-2</c:v>
                </c:pt>
                <c:pt idx="118">
                  <c:v>3.2631524119288359E-2</c:v>
                </c:pt>
                <c:pt idx="119">
                  <c:v>6.3313767104090785E-2</c:v>
                </c:pt>
                <c:pt idx="120">
                  <c:v>0.10224030028221098</c:v>
                </c:pt>
                <c:pt idx="121">
                  <c:v>0.12911410020376402</c:v>
                </c:pt>
                <c:pt idx="122">
                  <c:v>0.14072225493420204</c:v>
                </c:pt>
                <c:pt idx="123">
                  <c:v>0.14823465413662174</c:v>
                </c:pt>
                <c:pt idx="124">
                  <c:v>0.15821323463149697</c:v>
                </c:pt>
                <c:pt idx="125">
                  <c:v>0.17131465943861302</c:v>
                </c:pt>
                <c:pt idx="126">
                  <c:v>0.18534249398346189</c:v>
                </c:pt>
                <c:pt idx="127">
                  <c:v>0.19710099788096952</c:v>
                </c:pt>
                <c:pt idx="128">
                  <c:v>0.20439152213727427</c:v>
                </c:pt>
                <c:pt idx="129">
                  <c:v>0.20730744601464496</c:v>
                </c:pt>
                <c:pt idx="130">
                  <c:v>0.2076510189877582</c:v>
                </c:pt>
                <c:pt idx="131">
                  <c:v>0.20784369541680783</c:v>
                </c:pt>
                <c:pt idx="132">
                  <c:v>0.21021375949241036</c:v>
                </c:pt>
                <c:pt idx="133">
                  <c:v>0.21834721125485596</c:v>
                </c:pt>
                <c:pt idx="134">
                  <c:v>0.24227055077333937</c:v>
                </c:pt>
                <c:pt idx="135">
                  <c:v>0.31666978066708223</c:v>
                </c:pt>
                <c:pt idx="136">
                  <c:v>0.41923727079227513</c:v>
                </c:pt>
                <c:pt idx="137">
                  <c:v>0.44051137076518726</c:v>
                </c:pt>
                <c:pt idx="138">
                  <c:v>0.43279833437253068</c:v>
                </c:pt>
                <c:pt idx="139">
                  <c:v>0.43523642128658707</c:v>
                </c:pt>
                <c:pt idx="140">
                  <c:v>0.44415732569605026</c:v>
                </c:pt>
                <c:pt idx="141">
                  <c:v>0.45217644596502932</c:v>
                </c:pt>
                <c:pt idx="142">
                  <c:v>0.45628170229149412</c:v>
                </c:pt>
                <c:pt idx="143">
                  <c:v>0.45811558342067821</c:v>
                </c:pt>
                <c:pt idx="144">
                  <c:v>0.46066676239569088</c:v>
                </c:pt>
                <c:pt idx="145">
                  <c:v>0.46553260742393104</c:v>
                </c:pt>
                <c:pt idx="146">
                  <c:v>0.47213456451298241</c:v>
                </c:pt>
                <c:pt idx="147">
                  <c:v>0.47904330960070185</c:v>
                </c:pt>
                <c:pt idx="148">
                  <c:v>0.48445523666261736</c:v>
                </c:pt>
                <c:pt idx="149">
                  <c:v>0.48768244951533712</c:v>
                </c:pt>
                <c:pt idx="150">
                  <c:v>0.48887137950890303</c:v>
                </c:pt>
                <c:pt idx="151">
                  <c:v>0.48972235272207737</c:v>
                </c:pt>
                <c:pt idx="152">
                  <c:v>0.49063539909063314</c:v>
                </c:pt>
                <c:pt idx="153">
                  <c:v>0.49242699972685483</c:v>
                </c:pt>
                <c:pt idx="154">
                  <c:v>0.49533896722972071</c:v>
                </c:pt>
                <c:pt idx="155">
                  <c:v>0.49960094229631558</c:v>
                </c:pt>
                <c:pt idx="156">
                  <c:v>0.50484657176428793</c:v>
                </c:pt>
                <c:pt idx="157">
                  <c:v>0.51077657362810736</c:v>
                </c:pt>
                <c:pt idx="158">
                  <c:v>0.51665410103090215</c:v>
                </c:pt>
                <c:pt idx="159">
                  <c:v>0.52205505618771375</c:v>
                </c:pt>
                <c:pt idx="160">
                  <c:v>0.5263947798547407</c:v>
                </c:pt>
                <c:pt idx="161">
                  <c:v>0.52909867651685272</c:v>
                </c:pt>
                <c:pt idx="162">
                  <c:v>0.53080635337700421</c:v>
                </c:pt>
                <c:pt idx="163">
                  <c:v>0.53166273332529868</c:v>
                </c:pt>
                <c:pt idx="164">
                  <c:v>0.53223423997267771</c:v>
                </c:pt>
                <c:pt idx="165">
                  <c:v>0.53285301151203646</c:v>
                </c:pt>
                <c:pt idx="166">
                  <c:v>0.53377821400375747</c:v>
                </c:pt>
                <c:pt idx="167">
                  <c:v>0.53538986696703239</c:v>
                </c:pt>
                <c:pt idx="168">
                  <c:v>0.537700968996777</c:v>
                </c:pt>
                <c:pt idx="169">
                  <c:v>0.54059246153928953</c:v>
                </c:pt>
                <c:pt idx="170">
                  <c:v>0.54407165601066088</c:v>
                </c:pt>
                <c:pt idx="171">
                  <c:v>0.54774591888607371</c:v>
                </c:pt>
                <c:pt idx="172">
                  <c:v>0.55145467164662132</c:v>
                </c:pt>
                <c:pt idx="173">
                  <c:v>0.5548738615029174</c:v>
                </c:pt>
                <c:pt idx="174">
                  <c:v>0.5577880334568357</c:v>
                </c:pt>
                <c:pt idx="175">
                  <c:v>0.56028391867861727</c:v>
                </c:pt>
                <c:pt idx="176">
                  <c:v>0.56231501156432362</c:v>
                </c:pt>
                <c:pt idx="177">
                  <c:v>0.56392052918931157</c:v>
                </c:pt>
                <c:pt idx="178">
                  <c:v>0.56543192830258959</c:v>
                </c:pt>
                <c:pt idx="179">
                  <c:v>0.56694386533635444</c:v>
                </c:pt>
                <c:pt idx="180">
                  <c:v>0.56856242404437385</c:v>
                </c:pt>
                <c:pt idx="181">
                  <c:v>0.5706600318934415</c:v>
                </c:pt>
                <c:pt idx="182">
                  <c:v>0.57306708261526929</c:v>
                </c:pt>
                <c:pt idx="183">
                  <c:v>0.57631370094073087</c:v>
                </c:pt>
                <c:pt idx="184">
                  <c:v>0.57976969278787116</c:v>
                </c:pt>
                <c:pt idx="185">
                  <c:v>0.58340688250518624</c:v>
                </c:pt>
                <c:pt idx="186">
                  <c:v>0.58707608298680858</c:v>
                </c:pt>
                <c:pt idx="187">
                  <c:v>0.59061126024067379</c:v>
                </c:pt>
                <c:pt idx="188">
                  <c:v>0.59393813260443507</c:v>
                </c:pt>
                <c:pt idx="189">
                  <c:v>0.5967644322036082</c:v>
                </c:pt>
                <c:pt idx="190">
                  <c:v>0.59909975352124178</c:v>
                </c:pt>
                <c:pt idx="191">
                  <c:v>0.60093342257996207</c:v>
                </c:pt>
                <c:pt idx="192">
                  <c:v>0.60240079268249069</c:v>
                </c:pt>
                <c:pt idx="193">
                  <c:v>0.60343667874964724</c:v>
                </c:pt>
                <c:pt idx="194">
                  <c:v>0.60425822641809113</c:v>
                </c:pt>
                <c:pt idx="195">
                  <c:v>0.60500518040164153</c:v>
                </c:pt>
                <c:pt idx="196">
                  <c:v>0.60587971304536814</c:v>
                </c:pt>
                <c:pt idx="197">
                  <c:v>0.60677673785282804</c:v>
                </c:pt>
                <c:pt idx="198">
                  <c:v>0.60772706703731116</c:v>
                </c:pt>
                <c:pt idx="199">
                  <c:v>0.60869831182803658</c:v>
                </c:pt>
                <c:pt idx="200">
                  <c:v>0.61042821522580781</c:v>
                </c:pt>
                <c:pt idx="201">
                  <c:v>0.61247063387811973</c:v>
                </c:pt>
                <c:pt idx="202">
                  <c:v>0.61453892286292833</c:v>
                </c:pt>
                <c:pt idx="203">
                  <c:v>0.61648986755855151</c:v>
                </c:pt>
                <c:pt idx="204">
                  <c:v>0.61829856518124193</c:v>
                </c:pt>
                <c:pt idx="205">
                  <c:v>0.61988965752696246</c:v>
                </c:pt>
                <c:pt idx="206">
                  <c:v>0.62117859206304571</c:v>
                </c:pt>
                <c:pt idx="207">
                  <c:v>0.62209816083953817</c:v>
                </c:pt>
                <c:pt idx="208">
                  <c:v>0.62261392438573526</c:v>
                </c:pt>
                <c:pt idx="209">
                  <c:v>0.62273182158085105</c:v>
                </c:pt>
                <c:pt idx="210">
                  <c:v>0.62250040916093097</c:v>
                </c:pt>
                <c:pt idx="211">
                  <c:v>0.62200486870339577</c:v>
                </c:pt>
                <c:pt idx="212">
                  <c:v>0.62135494100068633</c:v>
                </c:pt>
                <c:pt idx="213">
                  <c:v>0.62066936309873733</c:v>
                </c:pt>
                <c:pt idx="214">
                  <c:v>0.62005440754195407</c:v>
                </c:pt>
                <c:pt idx="215">
                  <c:v>0.61956137437133507</c:v>
                </c:pt>
                <c:pt idx="216">
                  <c:v>0.61921799532830413</c:v>
                </c:pt>
                <c:pt idx="217">
                  <c:v>0.61898354231900943</c:v>
                </c:pt>
                <c:pt idx="218">
                  <c:v>0.61819338227494525</c:v>
                </c:pt>
                <c:pt idx="219">
                  <c:v>0.61492226076185352</c:v>
                </c:pt>
                <c:pt idx="220">
                  <c:v>0.60257251579171323</c:v>
                </c:pt>
                <c:pt idx="221">
                  <c:v>0.60023231952297595</c:v>
                </c:pt>
                <c:pt idx="222">
                  <c:v>0.61680240234217543</c:v>
                </c:pt>
                <c:pt idx="223">
                  <c:v>0.6247857578335646</c:v>
                </c:pt>
                <c:pt idx="224">
                  <c:v>0.62920845746287857</c:v>
                </c:pt>
                <c:pt idx="225">
                  <c:v>0.63236158900407979</c:v>
                </c:pt>
                <c:pt idx="226">
                  <c:v>0.634926064219415</c:v>
                </c:pt>
                <c:pt idx="227">
                  <c:v>0.63690695306303835</c:v>
                </c:pt>
                <c:pt idx="228">
                  <c:v>0.63851825951264518</c:v>
                </c:pt>
                <c:pt idx="229">
                  <c:v>0.63960882694777133</c:v>
                </c:pt>
                <c:pt idx="230">
                  <c:v>0.64027412885087209</c:v>
                </c:pt>
                <c:pt idx="231">
                  <c:v>0.64061652520830759</c:v>
                </c:pt>
                <c:pt idx="232">
                  <c:v>0.64049525380955341</c:v>
                </c:pt>
                <c:pt idx="233">
                  <c:v>0.64008632642050689</c:v>
                </c:pt>
                <c:pt idx="234">
                  <c:v>0.63897625863848007</c:v>
                </c:pt>
                <c:pt idx="235">
                  <c:v>0.63716979308306065</c:v>
                </c:pt>
                <c:pt idx="236">
                  <c:v>0.63688425565355067</c:v>
                </c:pt>
                <c:pt idx="237">
                  <c:v>0.63514543566542569</c:v>
                </c:pt>
                <c:pt idx="238">
                  <c:v>0.63282983621261912</c:v>
                </c:pt>
                <c:pt idx="239">
                  <c:v>0.629557896696334</c:v>
                </c:pt>
                <c:pt idx="240">
                  <c:v>0.62514611948145016</c:v>
                </c:pt>
                <c:pt idx="241">
                  <c:v>0.61962451850121114</c:v>
                </c:pt>
                <c:pt idx="242">
                  <c:v>0.61516257348855008</c:v>
                </c:pt>
                <c:pt idx="243">
                  <c:v>0.61364188287341925</c:v>
                </c:pt>
                <c:pt idx="244">
                  <c:v>0.61506273702644743</c:v>
                </c:pt>
                <c:pt idx="245">
                  <c:v>0.61758975095397783</c:v>
                </c:pt>
                <c:pt idx="246">
                  <c:v>0.61984638196887254</c:v>
                </c:pt>
                <c:pt idx="247">
                  <c:v>0.62153628872097355</c:v>
                </c:pt>
                <c:pt idx="248">
                  <c:v>0.62254410837360086</c:v>
                </c:pt>
                <c:pt idx="249">
                  <c:v>0.62293735892399804</c:v>
                </c:pt>
                <c:pt idx="250">
                  <c:v>0.62269648725170812</c:v>
                </c:pt>
                <c:pt idx="251">
                  <c:v>0.62201381005387901</c:v>
                </c:pt>
                <c:pt idx="252">
                  <c:v>0.62081989741765109</c:v>
                </c:pt>
                <c:pt idx="253">
                  <c:v>0.61902127360294001</c:v>
                </c:pt>
                <c:pt idx="254">
                  <c:v>0.61672945186457728</c:v>
                </c:pt>
                <c:pt idx="255">
                  <c:v>0.61379001625559071</c:v>
                </c:pt>
                <c:pt idx="256">
                  <c:v>0.60994888372655265</c:v>
                </c:pt>
                <c:pt idx="257">
                  <c:v>0.60504875598791763</c:v>
                </c:pt>
                <c:pt idx="258">
                  <c:v>0.59889859073838791</c:v>
                </c:pt>
                <c:pt idx="259">
                  <c:v>0.59098535334803093</c:v>
                </c:pt>
                <c:pt idx="260">
                  <c:v>0.58080467042365569</c:v>
                </c:pt>
                <c:pt idx="261">
                  <c:v>0.56755388947388696</c:v>
                </c:pt>
                <c:pt idx="262">
                  <c:v>0.55000375136938928</c:v>
                </c:pt>
                <c:pt idx="263">
                  <c:v>0.52625079099237926</c:v>
                </c:pt>
                <c:pt idx="264">
                  <c:v>0.49499035822476978</c:v>
                </c:pt>
                <c:pt idx="265">
                  <c:v>0.45613825161717497</c:v>
                </c:pt>
                <c:pt idx="266">
                  <c:v>0.41258699875025429</c:v>
                </c:pt>
                <c:pt idx="267">
                  <c:v>0.37126965353655383</c:v>
                </c:pt>
                <c:pt idx="268">
                  <c:v>0.34131768419463554</c:v>
                </c:pt>
                <c:pt idx="269">
                  <c:v>0.32733804453673626</c:v>
                </c:pt>
                <c:pt idx="270">
                  <c:v>0.32544891417393224</c:v>
                </c:pt>
                <c:pt idx="271">
                  <c:v>0.32955004576792052</c:v>
                </c:pt>
                <c:pt idx="272">
                  <c:v>0.33505413520161004</c:v>
                </c:pt>
                <c:pt idx="273">
                  <c:v>0.33935811150694523</c:v>
                </c:pt>
                <c:pt idx="274">
                  <c:v>0.3411955933545201</c:v>
                </c:pt>
                <c:pt idx="275">
                  <c:v>0.34029934986386828</c:v>
                </c:pt>
                <c:pt idx="276">
                  <c:v>0.33391187971091757</c:v>
                </c:pt>
                <c:pt idx="277">
                  <c:v>0.32880494165923713</c:v>
                </c:pt>
                <c:pt idx="278">
                  <c:v>0.32208140211458336</c:v>
                </c:pt>
                <c:pt idx="279">
                  <c:v>0.31429397377936169</c:v>
                </c:pt>
                <c:pt idx="280">
                  <c:v>0.30577679535382635</c:v>
                </c:pt>
                <c:pt idx="281">
                  <c:v>0.29653861434615092</c:v>
                </c:pt>
                <c:pt idx="282">
                  <c:v>0.28643060339116755</c:v>
                </c:pt>
                <c:pt idx="283">
                  <c:v>0.27449041805005459</c:v>
                </c:pt>
                <c:pt idx="284">
                  <c:v>0.25872867616544809</c:v>
                </c:pt>
                <c:pt idx="285">
                  <c:v>0.23568054859945842</c:v>
                </c:pt>
                <c:pt idx="286">
                  <c:v>0.20067970139976296</c:v>
                </c:pt>
                <c:pt idx="287">
                  <c:v>0.15008162087525556</c:v>
                </c:pt>
                <c:pt idx="288">
                  <c:v>8.8577052982799373E-2</c:v>
                </c:pt>
                <c:pt idx="289">
                  <c:v>3.5140974935711188E-2</c:v>
                </c:pt>
                <c:pt idx="290">
                  <c:v>8.443329723413974E-3</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numCache>
            </c:numRef>
          </c:val>
          <c:smooth val="0"/>
          <c:extLst>
            <c:ext xmlns:c16="http://schemas.microsoft.com/office/drawing/2014/chart" uri="{C3380CC4-5D6E-409C-BE32-E72D297353CC}">
              <c16:uniqueId val="{00000006-84DC-486E-B9A1-16EB2F5D1A44}"/>
            </c:ext>
          </c:extLst>
        </c:ser>
        <c:ser>
          <c:idx val="3"/>
          <c:order val="3"/>
          <c:tx>
            <c:strRef>
              <c:f>Total!$D$3</c:f>
              <c:strCache>
                <c:ptCount val="1"/>
                <c:pt idx="0">
                  <c:v>R</c:v>
                </c:pt>
              </c:strCache>
            </c:strRef>
          </c:tx>
          <c:spPr>
            <a:ln w="19050" cap="rnd">
              <a:solidFill>
                <a:srgbClr val="FF0000"/>
              </a:solidFill>
              <a:round/>
            </a:ln>
            <a:effectLst/>
          </c:spPr>
          <c:marker>
            <c:symbol val="none"/>
          </c:marker>
          <c:dPt>
            <c:idx val="288"/>
            <c:marker>
              <c:symbol val="none"/>
            </c:marker>
            <c:bubble3D val="0"/>
            <c:extLst>
              <c:ext xmlns:c16="http://schemas.microsoft.com/office/drawing/2014/chart" uri="{C3380CC4-5D6E-409C-BE32-E72D297353CC}">
                <c16:uniqueId val="{00000000-8E3A-2540-8843-BED934316804}"/>
              </c:ext>
            </c:extLst>
          </c:dPt>
          <c:dPt>
            <c:idx val="462"/>
            <c:marker>
              <c:symbol val="none"/>
            </c:marker>
            <c:bubble3D val="0"/>
            <c:extLst>
              <c:ext xmlns:c16="http://schemas.microsoft.com/office/drawing/2014/chart" uri="{C3380CC4-5D6E-409C-BE32-E72D297353CC}">
                <c16:uniqueId val="{00000001-8E3A-2540-8843-BED934316804}"/>
              </c:ext>
            </c:extLst>
          </c:dPt>
          <c:cat>
            <c:numRef>
              <c:f>Total!$A$4:$A$754</c:f>
              <c:numCache>
                <c:formatCode>General</c:formatCode>
                <c:ptCount val="75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numCache>
            </c:numRef>
          </c:cat>
          <c:val>
            <c:numRef>
              <c:f>Total!$D$4:$D$754</c:f>
              <c:numCache>
                <c:formatCode>General</c:formatCode>
                <c:ptCount val="751"/>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4.4460800764459726E-2</c:v>
                </c:pt>
                <c:pt idx="262">
                  <c:v>5.9428372604720905E-2</c:v>
                </c:pt>
                <c:pt idx="263">
                  <c:v>8.0087335246948527E-2</c:v>
                </c:pt>
                <c:pt idx="264">
                  <c:v>0.10749490982299195</c:v>
                </c:pt>
                <c:pt idx="265">
                  <c:v>0.14200253653730954</c:v>
                </c:pt>
                <c:pt idx="266">
                  <c:v>0.18121478244760278</c:v>
                </c:pt>
                <c:pt idx="267">
                  <c:v>0.21904608838194609</c:v>
                </c:pt>
                <c:pt idx="268">
                  <c:v>0.2470225719533819</c:v>
                </c:pt>
                <c:pt idx="269">
                  <c:v>0.26077810684755626</c:v>
                </c:pt>
                <c:pt idx="270">
                  <c:v>0.26358099718479328</c:v>
                </c:pt>
                <c:pt idx="271">
                  <c:v>0.26084982128838374</c:v>
                </c:pt>
                <c:pt idx="272">
                  <c:v>0.25673921281222983</c:v>
                </c:pt>
                <c:pt idx="273">
                  <c:v>0.25371982697910578</c:v>
                </c:pt>
                <c:pt idx="274">
                  <c:v>0.25285423184201072</c:v>
                </c:pt>
                <c:pt idx="275">
                  <c:v>0.25449060669518625</c:v>
                </c:pt>
                <c:pt idx="276">
                  <c:v>0.25625753400567697</c:v>
                </c:pt>
                <c:pt idx="277">
                  <c:v>0.2625976243730776</c:v>
                </c:pt>
                <c:pt idx="278">
                  <c:v>0.27050603935031914</c:v>
                </c:pt>
                <c:pt idx="279">
                  <c:v>0.27957896827577738</c:v>
                </c:pt>
                <c:pt idx="280">
                  <c:v>0.28939909750912213</c:v>
                </c:pt>
                <c:pt idx="281">
                  <c:v>0.29963571236776021</c:v>
                </c:pt>
                <c:pt idx="282">
                  <c:v>0.31067318778771663</c:v>
                </c:pt>
                <c:pt idx="283">
                  <c:v>0.32355910347964872</c:v>
                </c:pt>
                <c:pt idx="284">
                  <c:v>0.34043119832666363</c:v>
                </c:pt>
                <c:pt idx="285">
                  <c:v>0.36478567453628247</c:v>
                </c:pt>
                <c:pt idx="286">
                  <c:v>0.40167765062918004</c:v>
                </c:pt>
                <c:pt idx="287">
                  <c:v>0.45515778533792783</c:v>
                </c:pt>
                <c:pt idx="288">
                  <c:v>0.52074041369257906</c:v>
                </c:pt>
                <c:pt idx="289">
                  <c:v>0.57870454781185776</c:v>
                </c:pt>
                <c:pt idx="290">
                  <c:v>0.60891790866923023</c:v>
                </c:pt>
                <c:pt idx="291">
                  <c:v>0.61289607127657042</c:v>
                </c:pt>
                <c:pt idx="292">
                  <c:v>0.60517637238849498</c:v>
                </c:pt>
                <c:pt idx="293">
                  <c:v>0.59681329873735556</c:v>
                </c:pt>
                <c:pt idx="294">
                  <c:v>0.59238698332720396</c:v>
                </c:pt>
                <c:pt idx="295">
                  <c:v>0.59252936209684837</c:v>
                </c:pt>
                <c:pt idx="296">
                  <c:v>0.59654270986179836</c:v>
                </c:pt>
                <c:pt idx="297">
                  <c:v>0.60311137870324916</c:v>
                </c:pt>
                <c:pt idx="298">
                  <c:v>0.61085008746990599</c:v>
                </c:pt>
                <c:pt idx="299">
                  <c:v>0.61824873749922837</c:v>
                </c:pt>
                <c:pt idx="300">
                  <c:v>0.62423626672803623</c:v>
                </c:pt>
                <c:pt idx="301">
                  <c:v>0.62704605594009633</c:v>
                </c:pt>
                <c:pt idx="302">
                  <c:v>0.61459903373951386</c:v>
                </c:pt>
                <c:pt idx="303">
                  <c:v>0.63163302576100633</c:v>
                </c:pt>
                <c:pt idx="304">
                  <c:v>0.63217183635979612</c:v>
                </c:pt>
                <c:pt idx="305">
                  <c:v>0.63206488984363418</c:v>
                </c:pt>
                <c:pt idx="306">
                  <c:v>0.6320809904532233</c:v>
                </c:pt>
                <c:pt idx="307">
                  <c:v>0.63275990663021742</c:v>
                </c:pt>
                <c:pt idx="308">
                  <c:v>0.63410830557428899</c:v>
                </c:pt>
                <c:pt idx="309">
                  <c:v>0.63623085672660717</c:v>
                </c:pt>
                <c:pt idx="310">
                  <c:v>0.63887098276324539</c:v>
                </c:pt>
                <c:pt idx="311">
                  <c:v>0.64169620903756808</c:v>
                </c:pt>
                <c:pt idx="312">
                  <c:v>0.64456155889677136</c:v>
                </c:pt>
                <c:pt idx="313">
                  <c:v>0.64713779608067346</c:v>
                </c:pt>
                <c:pt idx="314">
                  <c:v>0.64917721800908357</c:v>
                </c:pt>
                <c:pt idx="315">
                  <c:v>0.65075652940392281</c:v>
                </c:pt>
                <c:pt idx="316">
                  <c:v>0.65175865165382807</c:v>
                </c:pt>
                <c:pt idx="317">
                  <c:v>0.65244929307713995</c:v>
                </c:pt>
                <c:pt idx="318">
                  <c:v>0.65292883791462841</c:v>
                </c:pt>
                <c:pt idx="319">
                  <c:v>0.65332374051011743</c:v>
                </c:pt>
                <c:pt idx="320">
                  <c:v>0.65398069306429685</c:v>
                </c:pt>
                <c:pt idx="321">
                  <c:v>0.65499804396330974</c:v>
                </c:pt>
                <c:pt idx="322">
                  <c:v>0.65650802930108487</c:v>
                </c:pt>
                <c:pt idx="323">
                  <c:v>0.65858923560788007</c:v>
                </c:pt>
                <c:pt idx="324">
                  <c:v>0.66125844418559188</c:v>
                </c:pt>
                <c:pt idx="325">
                  <c:v>0.66447397205892045</c:v>
                </c:pt>
                <c:pt idx="326">
                  <c:v>0.66813692094078347</c:v>
                </c:pt>
                <c:pt idx="327">
                  <c:v>0.67209998970406748</c:v>
                </c:pt>
                <c:pt idx="328">
                  <c:v>0.67618195411221826</c:v>
                </c:pt>
                <c:pt idx="329">
                  <c:v>0.68018766475017134</c:v>
                </c:pt>
                <c:pt idx="330">
                  <c:v>0.68393050609633943</c:v>
                </c:pt>
                <c:pt idx="331">
                  <c:v>0.68725503867125215</c:v>
                </c:pt>
                <c:pt idx="332">
                  <c:v>0.69005491045521816</c:v>
                </c:pt>
                <c:pt idx="333">
                  <c:v>0.69236121348770185</c:v>
                </c:pt>
                <c:pt idx="334">
                  <c:v>0.69403403576811695</c:v>
                </c:pt>
                <c:pt idx="335">
                  <c:v>0.69521883700535203</c:v>
                </c:pt>
                <c:pt idx="336">
                  <c:v>0.69602372007409063</c:v>
                </c:pt>
                <c:pt idx="337">
                  <c:v>0.69657935893370793</c:v>
                </c:pt>
                <c:pt idx="338">
                  <c:v>0.69702244757777976</c:v>
                </c:pt>
                <c:pt idx="339">
                  <c:v>0.69748119460242552</c:v>
                </c:pt>
                <c:pt idx="340">
                  <c:v>0.69806484882299702</c:v>
                </c:pt>
                <c:pt idx="341">
                  <c:v>0.69862417493520379</c:v>
                </c:pt>
                <c:pt idx="342">
                  <c:v>0.69936746429189944</c:v>
                </c:pt>
                <c:pt idx="343">
                  <c:v>0.70047523923312793</c:v>
                </c:pt>
                <c:pt idx="344">
                  <c:v>0.70178196182095942</c:v>
                </c:pt>
                <c:pt idx="345">
                  <c:v>0.70332887817228029</c:v>
                </c:pt>
                <c:pt idx="346">
                  <c:v>0.70513572308981054</c:v>
                </c:pt>
                <c:pt idx="347">
                  <c:v>0.70697163155886378</c:v>
                </c:pt>
                <c:pt idx="348">
                  <c:v>0.70882959917459332</c:v>
                </c:pt>
                <c:pt idx="349">
                  <c:v>0.71070245424659151</c:v>
                </c:pt>
                <c:pt idx="350">
                  <c:v>0.7123560658129362</c:v>
                </c:pt>
                <c:pt idx="351">
                  <c:v>0.71388587844602225</c:v>
                </c:pt>
                <c:pt idx="352">
                  <c:v>0.71509739138744122</c:v>
                </c:pt>
                <c:pt idx="353">
                  <c:v>0.71605815831419983</c:v>
                </c:pt>
                <c:pt idx="354">
                  <c:v>0.71686331783300439</c:v>
                </c:pt>
                <c:pt idx="355">
                  <c:v>0.71739623247304685</c:v>
                </c:pt>
                <c:pt idx="356">
                  <c:v>0.71779571748169058</c:v>
                </c:pt>
                <c:pt idx="357">
                  <c:v>0.71821246685613238</c:v>
                </c:pt>
                <c:pt idx="358">
                  <c:v>0.71856521278068874</c:v>
                </c:pt>
                <c:pt idx="359">
                  <c:v>0.71900592748896541</c:v>
                </c:pt>
                <c:pt idx="360">
                  <c:v>0.71967755372453313</c:v>
                </c:pt>
                <c:pt idx="361">
                  <c:v>0.72055208022761474</c:v>
                </c:pt>
                <c:pt idx="362">
                  <c:v>0.72174265835413343</c:v>
                </c:pt>
                <c:pt idx="363">
                  <c:v>0.72310774530093369</c:v>
                </c:pt>
                <c:pt idx="364">
                  <c:v>0.7248025395016795</c:v>
                </c:pt>
                <c:pt idx="365">
                  <c:v>0.72664759516239086</c:v>
                </c:pt>
                <c:pt idx="366">
                  <c:v>0.72876157989121115</c:v>
                </c:pt>
                <c:pt idx="367">
                  <c:v>0.7309325110279199</c:v>
                </c:pt>
                <c:pt idx="368">
                  <c:v>0.73326981671615166</c:v>
                </c:pt>
                <c:pt idx="369">
                  <c:v>0.73559100135084221</c:v>
                </c:pt>
                <c:pt idx="370">
                  <c:v>0.73800801944496819</c:v>
                </c:pt>
                <c:pt idx="371">
                  <c:v>0.74033339190847935</c:v>
                </c:pt>
                <c:pt idx="372">
                  <c:v>0.74239269388835161</c:v>
                </c:pt>
                <c:pt idx="373">
                  <c:v>0.74428740274264449</c:v>
                </c:pt>
                <c:pt idx="374">
                  <c:v>0.74581885346683974</c:v>
                </c:pt>
                <c:pt idx="375">
                  <c:v>0.74712855533421541</c:v>
                </c:pt>
                <c:pt idx="376">
                  <c:v>0.74805421473501676</c:v>
                </c:pt>
                <c:pt idx="377">
                  <c:v>0.74877430401959255</c:v>
                </c:pt>
                <c:pt idx="378">
                  <c:v>0.74916190963422269</c:v>
                </c:pt>
                <c:pt idx="379">
                  <c:v>0.74942757092056378</c:v>
                </c:pt>
                <c:pt idx="380">
                  <c:v>0.7493071938972381</c:v>
                </c:pt>
                <c:pt idx="381">
                  <c:v>0.74886532514476556</c:v>
                </c:pt>
                <c:pt idx="382">
                  <c:v>0.7484081794851194</c:v>
                </c:pt>
                <c:pt idx="383">
                  <c:v>0.74799495085759371</c:v>
                </c:pt>
                <c:pt idx="384">
                  <c:v>0.74759603849434364</c:v>
                </c:pt>
                <c:pt idx="385">
                  <c:v>0.74741171594097533</c:v>
                </c:pt>
                <c:pt idx="386">
                  <c:v>0.74738775250243494</c:v>
                </c:pt>
                <c:pt idx="387">
                  <c:v>0.74753623559692917</c:v>
                </c:pt>
                <c:pt idx="388">
                  <c:v>0.74785475169798599</c:v>
                </c:pt>
                <c:pt idx="389">
                  <c:v>0.74824655495700021</c:v>
                </c:pt>
                <c:pt idx="390">
                  <c:v>0.74884283670760421</c:v>
                </c:pt>
                <c:pt idx="391">
                  <c:v>0.74952049024486866</c:v>
                </c:pt>
                <c:pt idx="392">
                  <c:v>0.75022471802912882</c:v>
                </c:pt>
                <c:pt idx="393">
                  <c:v>0.75090487165415232</c:v>
                </c:pt>
                <c:pt idx="394">
                  <c:v>0.75139097811185618</c:v>
                </c:pt>
                <c:pt idx="395">
                  <c:v>0.75175066538443402</c:v>
                </c:pt>
                <c:pt idx="396">
                  <c:v>0.75176800096759566</c:v>
                </c:pt>
                <c:pt idx="397">
                  <c:v>0.75120003694270154</c:v>
                </c:pt>
                <c:pt idx="398">
                  <c:v>0.74948720801870894</c:v>
                </c:pt>
                <c:pt idx="399">
                  <c:v>0.74518366314713813</c:v>
                </c:pt>
                <c:pt idx="400">
                  <c:v>0.73851125920969651</c:v>
                </c:pt>
                <c:pt idx="401">
                  <c:v>0.73967867648572472</c:v>
                </c:pt>
                <c:pt idx="402">
                  <c:v>0.74378424141735255</c:v>
                </c:pt>
                <c:pt idx="403">
                  <c:v>0.74538780096937862</c:v>
                </c:pt>
                <c:pt idx="404">
                  <c:v>0.74554797125551098</c:v>
                </c:pt>
                <c:pt idx="405">
                  <c:v>0.74525579906741279</c:v>
                </c:pt>
                <c:pt idx="406">
                  <c:v>0.74479842693808096</c:v>
                </c:pt>
                <c:pt idx="407">
                  <c:v>0.74426007026975427</c:v>
                </c:pt>
                <c:pt idx="408">
                  <c:v>0.74387289700297554</c:v>
                </c:pt>
                <c:pt idx="409">
                  <c:v>0.74359000464042424</c:v>
                </c:pt>
                <c:pt idx="410">
                  <c:v>0.74334944195108588</c:v>
                </c:pt>
                <c:pt idx="411">
                  <c:v>0.74332357835306562</c:v>
                </c:pt>
                <c:pt idx="412">
                  <c:v>0.74344559666974097</c:v>
                </c:pt>
                <c:pt idx="413">
                  <c:v>0.74364606622013052</c:v>
                </c:pt>
                <c:pt idx="414">
                  <c:v>0.74408682534917092</c:v>
                </c:pt>
                <c:pt idx="415">
                  <c:v>0.74468319102141844</c:v>
                </c:pt>
                <c:pt idx="416">
                  <c:v>0.74533896457184468</c:v>
                </c:pt>
                <c:pt idx="417">
                  <c:v>0.74618189873640006</c:v>
                </c:pt>
                <c:pt idx="418">
                  <c:v>0.7470858422761949</c:v>
                </c:pt>
                <c:pt idx="419">
                  <c:v>0.74789718566477303</c:v>
                </c:pt>
                <c:pt idx="420">
                  <c:v>0.7484717322118557</c:v>
                </c:pt>
                <c:pt idx="421">
                  <c:v>0.74856085570104958</c:v>
                </c:pt>
                <c:pt idx="422">
                  <c:v>0.74917372340857702</c:v>
                </c:pt>
                <c:pt idx="423">
                  <c:v>0.74872904176191934</c:v>
                </c:pt>
                <c:pt idx="424">
                  <c:v>0.74734702203148895</c:v>
                </c:pt>
                <c:pt idx="425">
                  <c:v>0.74458394880922918</c:v>
                </c:pt>
                <c:pt idx="426">
                  <c:v>0.73942463463794506</c:v>
                </c:pt>
                <c:pt idx="427">
                  <c:v>0.73092945032011314</c:v>
                </c:pt>
                <c:pt idx="428">
                  <c:v>0.71953360972254976</c:v>
                </c:pt>
                <c:pt idx="429">
                  <c:v>0.71037125053762296</c:v>
                </c:pt>
                <c:pt idx="430">
                  <c:v>0.71042149752525852</c:v>
                </c:pt>
                <c:pt idx="431">
                  <c:v>0.71703477552050998</c:v>
                </c:pt>
                <c:pt idx="432">
                  <c:v>0.72356420270950428</c:v>
                </c:pt>
                <c:pt idx="433">
                  <c:v>0.72776767084499616</c:v>
                </c:pt>
                <c:pt idx="434">
                  <c:v>0.72989172350513332</c:v>
                </c:pt>
                <c:pt idx="435">
                  <c:v>0.73039558724820064</c:v>
                </c:pt>
                <c:pt idx="436">
                  <c:v>0.72985954888030402</c:v>
                </c:pt>
                <c:pt idx="437">
                  <c:v>0.72871047835635983</c:v>
                </c:pt>
                <c:pt idx="438">
                  <c:v>0.72703459539151949</c:v>
                </c:pt>
                <c:pt idx="439">
                  <c:v>0.7250769285619143</c:v>
                </c:pt>
                <c:pt idx="440">
                  <c:v>0.72303439873303021</c:v>
                </c:pt>
                <c:pt idx="441">
                  <c:v>0.72069006502313582</c:v>
                </c:pt>
                <c:pt idx="442">
                  <c:v>0.71833481926865628</c:v>
                </c:pt>
                <c:pt idx="443">
                  <c:v>0.71600897106051675</c:v>
                </c:pt>
                <c:pt idx="444">
                  <c:v>0.71373343379360255</c:v>
                </c:pt>
                <c:pt idx="445">
                  <c:v>0.71151047661986389</c:v>
                </c:pt>
                <c:pt idx="446">
                  <c:v>0.70932304329954532</c:v>
                </c:pt>
                <c:pt idx="447">
                  <c:v>0.70713386205659379</c:v>
                </c:pt>
                <c:pt idx="448">
                  <c:v>0.70488259241222795</c:v>
                </c:pt>
                <c:pt idx="449">
                  <c:v>0.70248230771999753</c:v>
                </c:pt>
                <c:pt idx="450">
                  <c:v>0.69981392958508493</c:v>
                </c:pt>
                <c:pt idx="451">
                  <c:v>0.69671854836838709</c:v>
                </c:pt>
                <c:pt idx="452">
                  <c:v>0.69298521080460629</c:v>
                </c:pt>
                <c:pt idx="453">
                  <c:v>0.68833609016784536</c:v>
                </c:pt>
                <c:pt idx="454">
                  <c:v>0.68240564817093308</c:v>
                </c:pt>
                <c:pt idx="455">
                  <c:v>0.67471387839106933</c:v>
                </c:pt>
                <c:pt idx="456">
                  <c:v>0.66463603033101815</c:v>
                </c:pt>
                <c:pt idx="457">
                  <c:v>0.65137604565469476</c:v>
                </c:pt>
                <c:pt idx="458">
                  <c:v>0.63396198985278729</c:v>
                </c:pt>
                <c:pt idx="459">
                  <c:v>0.6112961210716138</c:v>
                </c:pt>
                <c:pt idx="460">
                  <c:v>0.58228501487240425</c:v>
                </c:pt>
                <c:pt idx="461">
                  <c:v>0.54602172965048557</c:v>
                </c:pt>
                <c:pt idx="462">
                  <c:v>0.50205088484792781</c:v>
                </c:pt>
                <c:pt idx="463">
                  <c:v>0.45805638639112628</c:v>
                </c:pt>
                <c:pt idx="464">
                  <c:v>0.42575696093067672</c:v>
                </c:pt>
                <c:pt idx="465">
                  <c:v>0.40075799837876597</c:v>
                </c:pt>
                <c:pt idx="466">
                  <c:v>0.38412572692195757</c:v>
                </c:pt>
                <c:pt idx="467">
                  <c:v>0.37624135557710731</c:v>
                </c:pt>
                <c:pt idx="468">
                  <c:v>0.37487889197460045</c:v>
                </c:pt>
                <c:pt idx="469">
                  <c:v>0.3771342739098007</c:v>
                </c:pt>
                <c:pt idx="470">
                  <c:v>0.37620469786181321</c:v>
                </c:pt>
                <c:pt idx="471">
                  <c:v>0.3797153462158801</c:v>
                </c:pt>
                <c:pt idx="472">
                  <c:v>0.38187457136869041</c:v>
                </c:pt>
                <c:pt idx="473">
                  <c:v>0.3823753499635294</c:v>
                </c:pt>
                <c:pt idx="474">
                  <c:v>0.38110956887789094</c:v>
                </c:pt>
                <c:pt idx="475">
                  <c:v>0.37819832794005614</c:v>
                </c:pt>
                <c:pt idx="476">
                  <c:v>0.37387139009123282</c:v>
                </c:pt>
                <c:pt idx="477">
                  <c:v>0.36842021609472048</c:v>
                </c:pt>
                <c:pt idx="478">
                  <c:v>0.3621634758880482</c:v>
                </c:pt>
                <c:pt idx="479">
                  <c:v>0.35538332161734765</c:v>
                </c:pt>
                <c:pt idx="480">
                  <c:v>0.34844738653880553</c:v>
                </c:pt>
                <c:pt idx="481">
                  <c:v>0.34141130825179239</c:v>
                </c:pt>
                <c:pt idx="482">
                  <c:v>0.33453546519238547</c:v>
                </c:pt>
                <c:pt idx="483">
                  <c:v>0.32787965253863283</c:v>
                </c:pt>
                <c:pt idx="484">
                  <c:v>0.32130718721724816</c:v>
                </c:pt>
                <c:pt idx="485">
                  <c:v>0.31451021683703945</c:v>
                </c:pt>
                <c:pt idx="486">
                  <c:v>0.3068156464006857</c:v>
                </c:pt>
                <c:pt idx="487">
                  <c:v>0.29728942491711996</c:v>
                </c:pt>
                <c:pt idx="488">
                  <c:v>0.28446070745383312</c:v>
                </c:pt>
                <c:pt idx="489">
                  <c:v>0.26618702089837309</c:v>
                </c:pt>
                <c:pt idx="490">
                  <c:v>0.23961479126027824</c:v>
                </c:pt>
                <c:pt idx="491">
                  <c:v>0.20178437750240738</c:v>
                </c:pt>
                <c:pt idx="492">
                  <c:v>0.15187786009706311</c:v>
                </c:pt>
                <c:pt idx="493">
                  <c:v>9.532629869393848E-2</c:v>
                </c:pt>
                <c:pt idx="494">
                  <c:v>4.5237945916866681E-2</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numCache>
            </c:numRef>
          </c:val>
          <c:smooth val="0"/>
          <c:extLst>
            <c:ext xmlns:c16="http://schemas.microsoft.com/office/drawing/2014/chart" uri="{C3380CC4-5D6E-409C-BE32-E72D297353CC}">
              <c16:uniqueId val="{00000000-ABE8-46FD-B672-2AD6F022D230}"/>
            </c:ext>
          </c:extLst>
        </c:ser>
        <c:ser>
          <c:idx val="2"/>
          <c:order val="4"/>
          <c:tx>
            <c:strRef>
              <c:f>Total!$E$3</c:f>
              <c:strCache>
                <c:ptCount val="1"/>
                <c:pt idx="0">
                  <c:v>I</c:v>
                </c:pt>
              </c:strCache>
            </c:strRef>
          </c:tx>
          <c:spPr>
            <a:ln w="19050" cap="rnd">
              <a:solidFill>
                <a:schemeClr val="bg1">
                  <a:lumMod val="50000"/>
                </a:schemeClr>
              </a:solidFill>
              <a:round/>
            </a:ln>
            <a:effectLst/>
          </c:spPr>
          <c:marker>
            <c:symbol val="none"/>
          </c:marker>
          <c:cat>
            <c:numRef>
              <c:f>Total!$A$4:$A$754</c:f>
              <c:numCache>
                <c:formatCode>General</c:formatCode>
                <c:ptCount val="75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numCache>
            </c:numRef>
          </c:cat>
          <c:val>
            <c:numRef>
              <c:f>Total!$E$4:$E$754</c:f>
              <c:numCache>
                <c:formatCode>General</c:formatCode>
                <c:ptCount val="751"/>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4.8025417796972086E-2</c:v>
                </c:pt>
                <c:pt idx="457">
                  <c:v>6.0438991815096217E-2</c:v>
                </c:pt>
                <c:pt idx="458">
                  <c:v>7.6733840676381837E-2</c:v>
                </c:pt>
                <c:pt idx="459">
                  <c:v>9.7957472552163527E-2</c:v>
                </c:pt>
                <c:pt idx="460">
                  <c:v>0.12419385600430209</c:v>
                </c:pt>
                <c:pt idx="461">
                  <c:v>0.15807787570881995</c:v>
                </c:pt>
                <c:pt idx="462">
                  <c:v>0.199388408544554</c:v>
                </c:pt>
                <c:pt idx="463">
                  <c:v>0.24086814988062258</c:v>
                </c:pt>
                <c:pt idx="464">
                  <c:v>0.27135623057089375</c:v>
                </c:pt>
                <c:pt idx="465">
                  <c:v>0.29489457597905955</c:v>
                </c:pt>
                <c:pt idx="466">
                  <c:v>0.3102867504142009</c:v>
                </c:pt>
                <c:pt idx="467">
                  <c:v>0.31719400131169345</c:v>
                </c:pt>
                <c:pt idx="468">
                  <c:v>0.31759101301323361</c:v>
                </c:pt>
                <c:pt idx="469">
                  <c:v>0.31423165032307382</c:v>
                </c:pt>
                <c:pt idx="470">
                  <c:v>0.30593531443756039</c:v>
                </c:pt>
                <c:pt idx="471">
                  <c:v>0.30190481307292605</c:v>
                </c:pt>
                <c:pt idx="472">
                  <c:v>0.29897534901168638</c:v>
                </c:pt>
                <c:pt idx="473">
                  <c:v>0.29764199703862521</c:v>
                </c:pt>
                <c:pt idx="474">
                  <c:v>0.29799503389405185</c:v>
                </c:pt>
                <c:pt idx="475">
                  <c:v>0.29996695094376769</c:v>
                </c:pt>
                <c:pt idx="476">
                  <c:v>0.30337573066567991</c:v>
                </c:pt>
                <c:pt idx="477">
                  <c:v>0.30797250352719951</c:v>
                </c:pt>
                <c:pt idx="478">
                  <c:v>0.31347126486722021</c:v>
                </c:pt>
                <c:pt idx="479">
                  <c:v>0.31954261827463909</c:v>
                </c:pt>
                <c:pt idx="480">
                  <c:v>0.32597449055898359</c:v>
                </c:pt>
                <c:pt idx="481">
                  <c:v>0.33236657956699106</c:v>
                </c:pt>
                <c:pt idx="482">
                  <c:v>0.33867268426526465</c:v>
                </c:pt>
                <c:pt idx="483">
                  <c:v>0.34490561659156677</c:v>
                </c:pt>
                <c:pt idx="484">
                  <c:v>0.35120892916683127</c:v>
                </c:pt>
                <c:pt idx="485">
                  <c:v>0.35797948391528345</c:v>
                </c:pt>
                <c:pt idx="486">
                  <c:v>0.36578991994334908</c:v>
                </c:pt>
                <c:pt idx="487">
                  <c:v>0.37572058833667449</c:v>
                </c:pt>
                <c:pt idx="488">
                  <c:v>0.3893752643325582</c:v>
                </c:pt>
                <c:pt idx="489">
                  <c:v>0.40911467593435646</c:v>
                </c:pt>
                <c:pt idx="490">
                  <c:v>0.43811936224710557</c:v>
                </c:pt>
                <c:pt idx="491">
                  <c:v>0.47975644011447605</c:v>
                </c:pt>
                <c:pt idx="492">
                  <c:v>0.53509672565539446</c:v>
                </c:pt>
                <c:pt idx="493">
                  <c:v>0.59833727499976341</c:v>
                </c:pt>
                <c:pt idx="494">
                  <c:v>0.65510518715186328</c:v>
                </c:pt>
                <c:pt idx="495">
                  <c:v>0.69097190934349906</c:v>
                </c:pt>
                <c:pt idx="496">
                  <c:v>0.70359424376917323</c:v>
                </c:pt>
                <c:pt idx="497">
                  <c:v>0.70107946965856016</c:v>
                </c:pt>
                <c:pt idx="498">
                  <c:v>0.69280639452573822</c:v>
                </c:pt>
                <c:pt idx="499">
                  <c:v>0.68466815059702546</c:v>
                </c:pt>
                <c:pt idx="500">
                  <c:v>0.67923965287437893</c:v>
                </c:pt>
                <c:pt idx="501">
                  <c:v>0.67713862872999209</c:v>
                </c:pt>
                <c:pt idx="502">
                  <c:v>0.67819993845414894</c:v>
                </c:pt>
                <c:pt idx="503">
                  <c:v>0.68161825108565122</c:v>
                </c:pt>
                <c:pt idx="504">
                  <c:v>0.68664486765737087</c:v>
                </c:pt>
                <c:pt idx="505">
                  <c:v>0.69242482041988307</c:v>
                </c:pt>
                <c:pt idx="506">
                  <c:v>0.6981533742009034</c:v>
                </c:pt>
                <c:pt idx="507">
                  <c:v>0.70315543009108095</c:v>
                </c:pt>
                <c:pt idx="508">
                  <c:v>0.70695488248763239</c:v>
                </c:pt>
                <c:pt idx="509">
                  <c:v>0.70931745333743779</c:v>
                </c:pt>
                <c:pt idx="510">
                  <c:v>0.71025085893488105</c:v>
                </c:pt>
                <c:pt idx="511">
                  <c:v>0.70996385726911138</c:v>
                </c:pt>
                <c:pt idx="512">
                  <c:v>0.70879631148888389</c:v>
                </c:pt>
                <c:pt idx="513">
                  <c:v>0.70714135241482212</c:v>
                </c:pt>
                <c:pt idx="514">
                  <c:v>0.70537878550082889</c:v>
                </c:pt>
                <c:pt idx="515">
                  <c:v>0.70382817636146833</c:v>
                </c:pt>
                <c:pt idx="516">
                  <c:v>0.70272273373101091</c:v>
                </c:pt>
                <c:pt idx="517">
                  <c:v>0.7022021028702623</c:v>
                </c:pt>
                <c:pt idx="518">
                  <c:v>0.70231616258089358</c:v>
                </c:pt>
                <c:pt idx="519">
                  <c:v>0.70303757308955539</c:v>
                </c:pt>
                <c:pt idx="520">
                  <c:v>0.7042771758105415</c:v>
                </c:pt>
                <c:pt idx="521">
                  <c:v>0.70597707244442398</c:v>
                </c:pt>
                <c:pt idx="522">
                  <c:v>0.70790707065703562</c:v>
                </c:pt>
                <c:pt idx="523">
                  <c:v>0.7099057856433254</c:v>
                </c:pt>
                <c:pt idx="524">
                  <c:v>0.71182367730683216</c:v>
                </c:pt>
                <c:pt idx="525">
                  <c:v>0.7135375591432821</c:v>
                </c:pt>
                <c:pt idx="526">
                  <c:v>0.71496086204964759</c:v>
                </c:pt>
                <c:pt idx="527">
                  <c:v>0.71604909827333618</c:v>
                </c:pt>
                <c:pt idx="528">
                  <c:v>0.71679994556477444</c:v>
                </c:pt>
                <c:pt idx="529">
                  <c:v>0.71724850649800698</c:v>
                </c:pt>
                <c:pt idx="530">
                  <c:v>0.71746009192813442</c:v>
                </c:pt>
                <c:pt idx="531">
                  <c:v>0.71752020378354009</c:v>
                </c:pt>
                <c:pt idx="532">
                  <c:v>0.71752430831285652</c:v>
                </c:pt>
                <c:pt idx="533">
                  <c:v>0.71756871355503993</c:v>
                </c:pt>
                <c:pt idx="534">
                  <c:v>0.71774224514620488</c:v>
                </c:pt>
                <c:pt idx="535">
                  <c:v>0.71811999060851051</c:v>
                </c:pt>
                <c:pt idx="536">
                  <c:v>0.71875867153511286</c:v>
                </c:pt>
                <c:pt idx="537">
                  <c:v>0.71969342656880508</c:v>
                </c:pt>
                <c:pt idx="538">
                  <c:v>0.72093631320020835</c:v>
                </c:pt>
                <c:pt idx="539">
                  <c:v>0.72247576968876959</c:v>
                </c:pt>
                <c:pt idx="540">
                  <c:v>0.72427791492713012</c:v>
                </c:pt>
                <c:pt idx="541">
                  <c:v>0.72621182110220239</c:v>
                </c:pt>
                <c:pt idx="542">
                  <c:v>0.728128859623136</c:v>
                </c:pt>
                <c:pt idx="543">
                  <c:v>0.73017417530133755</c:v>
                </c:pt>
                <c:pt idx="544">
                  <c:v>0.73218100536673758</c:v>
                </c:pt>
                <c:pt idx="545">
                  <c:v>0.73405913984873417</c:v>
                </c:pt>
                <c:pt idx="546">
                  <c:v>0.73564750673234258</c:v>
                </c:pt>
                <c:pt idx="547">
                  <c:v>0.73703029402030584</c:v>
                </c:pt>
                <c:pt idx="548">
                  <c:v>0.73807817041162771</c:v>
                </c:pt>
                <c:pt idx="549">
                  <c:v>0.7387613630532478</c:v>
                </c:pt>
                <c:pt idx="550">
                  <c:v>0.73899606037009735</c:v>
                </c:pt>
                <c:pt idx="551">
                  <c:v>0.73895540747692845</c:v>
                </c:pt>
                <c:pt idx="552">
                  <c:v>0.73860037479642004</c:v>
                </c:pt>
                <c:pt idx="553">
                  <c:v>0.73798664510012624</c:v>
                </c:pt>
                <c:pt idx="554">
                  <c:v>0.73718309634706536</c:v>
                </c:pt>
                <c:pt idx="555">
                  <c:v>0.73618803401461397</c:v>
                </c:pt>
                <c:pt idx="556">
                  <c:v>0.73523442567787789</c:v>
                </c:pt>
                <c:pt idx="557">
                  <c:v>0.73432044690050735</c:v>
                </c:pt>
                <c:pt idx="558">
                  <c:v>0.73351578505540926</c:v>
                </c:pt>
                <c:pt idx="559">
                  <c:v>0.73280430011340936</c:v>
                </c:pt>
                <c:pt idx="560">
                  <c:v>0.7323906356532045</c:v>
                </c:pt>
                <c:pt idx="561">
                  <c:v>0.73231221175225558</c:v>
                </c:pt>
                <c:pt idx="562">
                  <c:v>0.73259309631433889</c:v>
                </c:pt>
                <c:pt idx="563">
                  <c:v>0.73308859806824556</c:v>
                </c:pt>
                <c:pt idx="564">
                  <c:v>0.73387164649037095</c:v>
                </c:pt>
                <c:pt idx="565">
                  <c:v>0.73492395746324857</c:v>
                </c:pt>
                <c:pt idx="566">
                  <c:v>0.73629167753365588</c:v>
                </c:pt>
                <c:pt idx="567">
                  <c:v>0.73777622810468757</c:v>
                </c:pt>
                <c:pt idx="568">
                  <c:v>0.73940207609498587</c:v>
                </c:pt>
                <c:pt idx="569">
                  <c:v>0.7411087773234134</c:v>
                </c:pt>
                <c:pt idx="570">
                  <c:v>0.74290988240721567</c:v>
                </c:pt>
                <c:pt idx="571">
                  <c:v>0.74458225072182282</c:v>
                </c:pt>
                <c:pt idx="572">
                  <c:v>0.74613990005568376</c:v>
                </c:pt>
                <c:pt idx="573">
                  <c:v>0.74760252029544283</c:v>
                </c:pt>
                <c:pt idx="574">
                  <c:v>0.74876141057344114</c:v>
                </c:pt>
                <c:pt idx="575">
                  <c:v>0.74965475870749765</c:v>
                </c:pt>
                <c:pt idx="576">
                  <c:v>0.75025272850692692</c:v>
                </c:pt>
                <c:pt idx="577">
                  <c:v>0.75062167587960282</c:v>
                </c:pt>
                <c:pt idx="578">
                  <c:v>0.75060214295352912</c:v>
                </c:pt>
                <c:pt idx="579">
                  <c:v>0.75028540281253575</c:v>
                </c:pt>
                <c:pt idx="580">
                  <c:v>0.74977423923146791</c:v>
                </c:pt>
                <c:pt idx="581">
                  <c:v>0.74862681191792846</c:v>
                </c:pt>
                <c:pt idx="582">
                  <c:v>0.7472012198470469</c:v>
                </c:pt>
                <c:pt idx="583">
                  <c:v>0.74562248254723162</c:v>
                </c:pt>
                <c:pt idx="584">
                  <c:v>0.74393790015339267</c:v>
                </c:pt>
                <c:pt idx="585">
                  <c:v>0.74219504299369332</c:v>
                </c:pt>
                <c:pt idx="586">
                  <c:v>0.74043877624545684</c:v>
                </c:pt>
                <c:pt idx="587">
                  <c:v>0.7387098922371147</c:v>
                </c:pt>
                <c:pt idx="588">
                  <c:v>0.73704389174294249</c:v>
                </c:pt>
                <c:pt idx="589">
                  <c:v>0.73546988851341333</c:v>
                </c:pt>
                <c:pt idx="590">
                  <c:v>0.73406831876087741</c:v>
                </c:pt>
                <c:pt idx="591">
                  <c:v>0.73280115329461726</c:v>
                </c:pt>
                <c:pt idx="592">
                  <c:v>0.73167037474416941</c:v>
                </c:pt>
                <c:pt idx="593">
                  <c:v>0.73067689048716411</c:v>
                </c:pt>
                <c:pt idx="594">
                  <c:v>0.72981508306444043</c:v>
                </c:pt>
                <c:pt idx="595">
                  <c:v>0.72907374924585733</c:v>
                </c:pt>
                <c:pt idx="596">
                  <c:v>0.72843715556104327</c:v>
                </c:pt>
                <c:pt idx="597">
                  <c:v>0.72788601474558812</c:v>
                </c:pt>
                <c:pt idx="598">
                  <c:v>0.72739813092009087</c:v>
                </c:pt>
                <c:pt idx="599">
                  <c:v>0.72695010367852886</c:v>
                </c:pt>
                <c:pt idx="600">
                  <c:v>0.7264402335451926</c:v>
                </c:pt>
                <c:pt idx="601">
                  <c:v>0.72537877336520207</c:v>
                </c:pt>
                <c:pt idx="602">
                  <c:v>0.72436643417762847</c:v>
                </c:pt>
                <c:pt idx="603">
                  <c:v>0.72330702800896207</c:v>
                </c:pt>
                <c:pt idx="604">
                  <c:v>0.72218564389981277</c:v>
                </c:pt>
                <c:pt idx="605">
                  <c:v>0.72091364998422558</c:v>
                </c:pt>
                <c:pt idx="606">
                  <c:v>0.719640366638022</c:v>
                </c:pt>
                <c:pt idx="607">
                  <c:v>0.71828655459972779</c:v>
                </c:pt>
                <c:pt idx="608">
                  <c:v>0.71685552350337067</c:v>
                </c:pt>
                <c:pt idx="609">
                  <c:v>0.71535461144766865</c:v>
                </c:pt>
                <c:pt idx="610">
                  <c:v>0.71371770305634108</c:v>
                </c:pt>
                <c:pt idx="611">
                  <c:v>0.71211435018122682</c:v>
                </c:pt>
                <c:pt idx="612">
                  <c:v>0.71048388822916064</c:v>
                </c:pt>
                <c:pt idx="613">
                  <c:v>0.70884454946306141</c:v>
                </c:pt>
                <c:pt idx="614">
                  <c:v>0.7072148983066705</c:v>
                </c:pt>
                <c:pt idx="615">
                  <c:v>0.70553632194307558</c:v>
                </c:pt>
                <c:pt idx="616">
                  <c:v>0.70398028299670667</c:v>
                </c:pt>
                <c:pt idx="617">
                  <c:v>0.7024849838568229</c:v>
                </c:pt>
                <c:pt idx="618">
                  <c:v>0.70106318343617735</c:v>
                </c:pt>
                <c:pt idx="619">
                  <c:v>0.69941681597686611</c:v>
                </c:pt>
                <c:pt idx="620">
                  <c:v>0.69778373593785592</c:v>
                </c:pt>
                <c:pt idx="621">
                  <c:v>0.69624378974383094</c:v>
                </c:pt>
                <c:pt idx="622">
                  <c:v>0.69479645281493574</c:v>
                </c:pt>
                <c:pt idx="623">
                  <c:v>0.6934376153162648</c:v>
                </c:pt>
                <c:pt idx="624">
                  <c:v>0.69215985347941889</c:v>
                </c:pt>
                <c:pt idx="625">
                  <c:v>0.69095283085792103</c:v>
                </c:pt>
                <c:pt idx="626">
                  <c:v>0.68987997435599491</c:v>
                </c:pt>
                <c:pt idx="627">
                  <c:v>0.68877208624012531</c:v>
                </c:pt>
                <c:pt idx="628">
                  <c:v>0.68768873026147048</c:v>
                </c:pt>
                <c:pt idx="629">
                  <c:v>0.68661153344853965</c:v>
                </c:pt>
                <c:pt idx="630">
                  <c:v>0.68552127983223388</c:v>
                </c:pt>
                <c:pt idx="631">
                  <c:v>0.68439889545499877</c:v>
                </c:pt>
                <c:pt idx="632">
                  <c:v>0.68322580391769383</c:v>
                </c:pt>
                <c:pt idx="633">
                  <c:v>0.68198522301986442</c:v>
                </c:pt>
                <c:pt idx="634">
                  <c:v>0.68066221738132071</c:v>
                </c:pt>
                <c:pt idx="635">
                  <c:v>0.67924489296941792</c:v>
                </c:pt>
                <c:pt idx="636">
                  <c:v>0.67772448041202993</c:v>
                </c:pt>
                <c:pt idx="637">
                  <c:v>0.67609605695552066</c:v>
                </c:pt>
                <c:pt idx="638">
                  <c:v>0.67435865569425235</c:v>
                </c:pt>
                <c:pt idx="639">
                  <c:v>0.67251512652688084</c:v>
                </c:pt>
                <c:pt idx="640">
                  <c:v>0.6702640549171518</c:v>
                </c:pt>
                <c:pt idx="641">
                  <c:v>0.6672312990461936</c:v>
                </c:pt>
                <c:pt idx="642">
                  <c:v>0.66412222033861523</c:v>
                </c:pt>
                <c:pt idx="643">
                  <c:v>0.66094997556945656</c:v>
                </c:pt>
                <c:pt idx="644">
                  <c:v>0.65780448561124882</c:v>
                </c:pt>
                <c:pt idx="645">
                  <c:v>0.65454500677955529</c:v>
                </c:pt>
                <c:pt idx="646">
                  <c:v>0.65125979707538728</c:v>
                </c:pt>
                <c:pt idx="647">
                  <c:v>0.6479592192917103</c:v>
                </c:pt>
                <c:pt idx="648">
                  <c:v>0.64465220291726044</c:v>
                </c:pt>
                <c:pt idx="649">
                  <c:v>0.64134693538177245</c:v>
                </c:pt>
                <c:pt idx="650">
                  <c:v>0.63805104091083897</c:v>
                </c:pt>
                <c:pt idx="651">
                  <c:v>0.63477196010843151</c:v>
                </c:pt>
                <c:pt idx="652">
                  <c:v>0.63159320757224202</c:v>
                </c:pt>
                <c:pt idx="653">
                  <c:v>0.62837148668540432</c:v>
                </c:pt>
                <c:pt idx="654">
                  <c:v>0.62519171549865959</c:v>
                </c:pt>
                <c:pt idx="655">
                  <c:v>0.62206398864255186</c:v>
                </c:pt>
                <c:pt idx="656">
                  <c:v>0.61899964549092912</c:v>
                </c:pt>
                <c:pt idx="657">
                  <c:v>0.61601060517590678</c:v>
                </c:pt>
                <c:pt idx="658">
                  <c:v>0.61310895182076652</c:v>
                </c:pt>
                <c:pt idx="659">
                  <c:v>0.61030509157767743</c:v>
                </c:pt>
                <c:pt idx="660">
                  <c:v>0.60760628710744058</c:v>
                </c:pt>
                <c:pt idx="661">
                  <c:v>0.60313719984492209</c:v>
                </c:pt>
                <c:pt idx="662">
                  <c:v>0.59794526573300977</c:v>
                </c:pt>
                <c:pt idx="663">
                  <c:v>0.592842937334908</c:v>
                </c:pt>
                <c:pt idx="664">
                  <c:v>0.58780955849249117</c:v>
                </c:pt>
                <c:pt idx="665">
                  <c:v>0.5827443971777625</c:v>
                </c:pt>
                <c:pt idx="666">
                  <c:v>0.57776961814768635</c:v>
                </c:pt>
                <c:pt idx="667">
                  <c:v>0.57278185727560993</c:v>
                </c:pt>
                <c:pt idx="668">
                  <c:v>0.5677548288624803</c:v>
                </c:pt>
                <c:pt idx="669">
                  <c:v>0.56259055401799674</c:v>
                </c:pt>
                <c:pt idx="670">
                  <c:v>0.55742016655933857</c:v>
                </c:pt>
                <c:pt idx="671">
                  <c:v>0.55215384148865898</c:v>
                </c:pt>
                <c:pt idx="672">
                  <c:v>0.54678113092118918</c:v>
                </c:pt>
                <c:pt idx="673">
                  <c:v>0.54122078658399908</c:v>
                </c:pt>
                <c:pt idx="674">
                  <c:v>0.53562000368115148</c:v>
                </c:pt>
                <c:pt idx="675">
                  <c:v>0.52990473472024824</c:v>
                </c:pt>
                <c:pt idx="676">
                  <c:v>0.52407879030749605</c:v>
                </c:pt>
                <c:pt idx="677">
                  <c:v>0.51807446568868032</c:v>
                </c:pt>
                <c:pt idx="678">
                  <c:v>0.51204989239737198</c:v>
                </c:pt>
                <c:pt idx="679">
                  <c:v>0.50594150710158592</c:v>
                </c:pt>
                <c:pt idx="680">
                  <c:v>0.49976207381561549</c:v>
                </c:pt>
                <c:pt idx="681">
                  <c:v>0.49249234651874679</c:v>
                </c:pt>
                <c:pt idx="682">
                  <c:v>0.4845234249801405</c:v>
                </c:pt>
                <c:pt idx="683">
                  <c:v>0.47653682400022623</c:v>
                </c:pt>
                <c:pt idx="684">
                  <c:v>0.46854811345446246</c:v>
                </c:pt>
                <c:pt idx="685">
                  <c:v>0.4605723665480666</c:v>
                </c:pt>
                <c:pt idx="686">
                  <c:v>0.4526238406938794</c:v>
                </c:pt>
                <c:pt idx="687">
                  <c:v>0.44471593514611646</c:v>
                </c:pt>
                <c:pt idx="688">
                  <c:v>0.43686054441503502</c:v>
                </c:pt>
                <c:pt idx="689">
                  <c:v>0.42906814611312699</c:v>
                </c:pt>
                <c:pt idx="690">
                  <c:v>0.42134721752827059</c:v>
                </c:pt>
                <c:pt idx="691">
                  <c:v>0.41370443385852945</c:v>
                </c:pt>
                <c:pt idx="692">
                  <c:v>0.40621580728275292</c:v>
                </c:pt>
                <c:pt idx="693">
                  <c:v>0.39874125474729427</c:v>
                </c:pt>
                <c:pt idx="694">
                  <c:v>0.39135369917123319</c:v>
                </c:pt>
                <c:pt idx="695">
                  <c:v>0.38405316717375465</c:v>
                </c:pt>
                <c:pt idx="696">
                  <c:v>0.37683826040000823</c:v>
                </c:pt>
                <c:pt idx="697">
                  <c:v>0.36970641466480042</c:v>
                </c:pt>
                <c:pt idx="698">
                  <c:v>0.36265389146742522</c:v>
                </c:pt>
                <c:pt idx="699">
                  <c:v>0.35567609782770215</c:v>
                </c:pt>
                <c:pt idx="700">
                  <c:v>0.34869723889575321</c:v>
                </c:pt>
                <c:pt idx="701">
                  <c:v>0.34072380230599825</c:v>
                </c:pt>
                <c:pt idx="702">
                  <c:v>0.33287752972972579</c:v>
                </c:pt>
                <c:pt idx="703">
                  <c:v>0.32508137509891</c:v>
                </c:pt>
                <c:pt idx="704">
                  <c:v>0.31732847848582207</c:v>
                </c:pt>
                <c:pt idx="705">
                  <c:v>0.30961203772493046</c:v>
                </c:pt>
                <c:pt idx="706">
                  <c:v>0.30192542047629745</c:v>
                </c:pt>
                <c:pt idx="707">
                  <c:v>0.29426236322008531</c:v>
                </c:pt>
                <c:pt idx="708">
                  <c:v>0.28661704427180473</c:v>
                </c:pt>
                <c:pt idx="709">
                  <c:v>0.27898423219428647</c:v>
                </c:pt>
                <c:pt idx="710">
                  <c:v>0.27135939825274619</c:v>
                </c:pt>
                <c:pt idx="711">
                  <c:v>0.26366946367771232</c:v>
                </c:pt>
                <c:pt idx="712">
                  <c:v>0.25605012464595905</c:v>
                </c:pt>
                <c:pt idx="713">
                  <c:v>0.24842983508914637</c:v>
                </c:pt>
                <c:pt idx="714">
                  <c:v>0.24080741199187217</c:v>
                </c:pt>
                <c:pt idx="715">
                  <c:v>0.23318250973749904</c:v>
                </c:pt>
                <c:pt idx="716">
                  <c:v>0.22555532891952282</c:v>
                </c:pt>
                <c:pt idx="717">
                  <c:v>0.217926928959841</c:v>
                </c:pt>
                <c:pt idx="718">
                  <c:v>0.21029894884188807</c:v>
                </c:pt>
                <c:pt idx="719">
                  <c:v>0.20267356620273189</c:v>
                </c:pt>
                <c:pt idx="720">
                  <c:v>0.19498521834021326</c:v>
                </c:pt>
                <c:pt idx="721">
                  <c:v>0.18784921194881038</c:v>
                </c:pt>
                <c:pt idx="722">
                  <c:v>0.18099322030444187</c:v>
                </c:pt>
                <c:pt idx="723">
                  <c:v>0.17421519346804384</c:v>
                </c:pt>
                <c:pt idx="724">
                  <c:v>0.16745010703673843</c:v>
                </c:pt>
                <c:pt idx="725">
                  <c:v>0.16063366315706945</c:v>
                </c:pt>
                <c:pt idx="726">
                  <c:v>0.15390345204084829</c:v>
                </c:pt>
                <c:pt idx="727">
                  <c:v>0.14719478264129818</c:v>
                </c:pt>
                <c:pt idx="728">
                  <c:v>0.14051031116353258</c:v>
                </c:pt>
                <c:pt idx="729">
                  <c:v>0.13378614353665744</c:v>
                </c:pt>
                <c:pt idx="730">
                  <c:v>0.12715755235789736</c:v>
                </c:pt>
                <c:pt idx="731">
                  <c:v>0.12056003739331117</c:v>
                </c:pt>
                <c:pt idx="732">
                  <c:v>0.11399553822006007</c:v>
                </c:pt>
                <c:pt idx="733">
                  <c:v>0.10740044892837618</c:v>
                </c:pt>
                <c:pt idx="734">
                  <c:v>0.10090737515092749</c:v>
                </c:pt>
                <c:pt idx="735">
                  <c:v>9.4452207308851094E-2</c:v>
                </c:pt>
                <c:pt idx="736">
                  <c:v>8.8036407792116286E-2</c:v>
                </c:pt>
                <c:pt idx="737">
                  <c:v>8.1597161209212038E-2</c:v>
                </c:pt>
                <c:pt idx="738">
                  <c:v>7.5264799714997027E-2</c:v>
                </c:pt>
                <c:pt idx="739">
                  <c:v>6.8976440372777462E-2</c:v>
                </c:pt>
                <c:pt idx="740">
                  <c:v>6.3113808512244962E-2</c:v>
                </c:pt>
                <c:pt idx="741">
                  <c:v>0</c:v>
                </c:pt>
                <c:pt idx="742">
                  <c:v>0</c:v>
                </c:pt>
                <c:pt idx="743">
                  <c:v>0</c:v>
                </c:pt>
                <c:pt idx="744">
                  <c:v>0</c:v>
                </c:pt>
                <c:pt idx="745">
                  <c:v>0</c:v>
                </c:pt>
                <c:pt idx="746">
                  <c:v>0</c:v>
                </c:pt>
                <c:pt idx="747">
                  <c:v>0</c:v>
                </c:pt>
                <c:pt idx="748">
                  <c:v>0</c:v>
                </c:pt>
                <c:pt idx="749">
                  <c:v>0</c:v>
                </c:pt>
                <c:pt idx="750">
                  <c:v>0</c:v>
                </c:pt>
              </c:numCache>
            </c:numRef>
          </c:val>
          <c:smooth val="0"/>
          <c:extLst>
            <c:ext xmlns:c16="http://schemas.microsoft.com/office/drawing/2014/chart" uri="{C3380CC4-5D6E-409C-BE32-E72D297353CC}">
              <c16:uniqueId val="{00000007-84DC-486E-B9A1-16EB2F5D1A44}"/>
            </c:ext>
          </c:extLst>
        </c:ser>
        <c:dLbls>
          <c:showLegendKey val="0"/>
          <c:showVal val="0"/>
          <c:showCatName val="0"/>
          <c:showSerName val="0"/>
          <c:showPercent val="0"/>
          <c:showBubbleSize val="0"/>
        </c:dLbls>
        <c:marker val="1"/>
        <c:smooth val="0"/>
        <c:axId val="979124159"/>
        <c:axId val="1276468511"/>
      </c:lineChart>
      <c:catAx>
        <c:axId val="979124159"/>
        <c:scaling>
          <c:orientation val="minMax"/>
        </c:scaling>
        <c:delete val="0"/>
        <c:axPos val="b"/>
        <c:majorGridlines>
          <c:spPr>
            <a:ln w="9525" cap="flat" cmpd="sng" algn="ctr">
              <a:solidFill>
                <a:schemeClr val="accent1">
                  <a:lumMod val="20000"/>
                  <a:lumOff val="80000"/>
                </a:schemeClr>
              </a:solidFill>
              <a:round/>
            </a:ln>
            <a:effectLst/>
          </c:spPr>
        </c:majorGridlines>
        <c:minorGridlines>
          <c:spPr>
            <a:ln w="9525" cap="flat" cmpd="sng" algn="ctr">
              <a:noFill/>
              <a:round/>
            </a:ln>
            <a:effectLst/>
          </c:spPr>
        </c:min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Wavelength (nm)</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cross"/>
        <c:minorTickMark val="out"/>
        <c:tickLblPos val="nextTo"/>
        <c:spPr>
          <a:noFill/>
          <a:ln w="12700" cap="flat" cmpd="sng" algn="ctr">
            <a:solidFill>
              <a:schemeClr val="tx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468511"/>
        <c:crosses val="autoZero"/>
        <c:auto val="1"/>
        <c:lblAlgn val="ctr"/>
        <c:lblOffset val="100"/>
        <c:tickLblSkip val="20"/>
        <c:tickMarkSkip val="10"/>
        <c:noMultiLvlLbl val="1"/>
      </c:catAx>
      <c:valAx>
        <c:axId val="1276468511"/>
        <c:scaling>
          <c:orientation val="minMax"/>
          <c:max val="1"/>
        </c:scaling>
        <c:delete val="0"/>
        <c:axPos val="l"/>
        <c:majorGridlines>
          <c:spPr>
            <a:ln w="19050"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979124159"/>
        <c:crosses val="autoZero"/>
        <c:crossBetween val="midCat"/>
      </c:valAx>
      <c:spPr>
        <a:noFill/>
        <a:ln w="9525">
          <a:solidFill>
            <a:schemeClr val="bg1">
              <a:lumMod val="7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CCD QE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QE!$B$3</c:f>
              <c:strCache>
                <c:ptCount val="1"/>
                <c:pt idx="0">
                  <c:v>Blue QE</c:v>
                </c:pt>
              </c:strCache>
            </c:strRef>
          </c:tx>
          <c:spPr>
            <a:ln w="25400" cap="rnd">
              <a:solidFill>
                <a:srgbClr val="0463FF"/>
              </a:solidFill>
              <a:round/>
            </a:ln>
            <a:effectLst/>
          </c:spPr>
          <c:marker>
            <c:symbol val="none"/>
          </c:marker>
          <c:xVal>
            <c:numRef>
              <c:f>QE!$A$4:$A$744</c:f>
              <c:numCache>
                <c:formatCode>General</c:formatCode>
                <c:ptCount val="741"/>
                <c:pt idx="0">
                  <c:v>310</c:v>
                </c:pt>
                <c:pt idx="1">
                  <c:v>311</c:v>
                </c:pt>
                <c:pt idx="2">
                  <c:v>312</c:v>
                </c:pt>
                <c:pt idx="3">
                  <c:v>313</c:v>
                </c:pt>
                <c:pt idx="4">
                  <c:v>314</c:v>
                </c:pt>
                <c:pt idx="5">
                  <c:v>315</c:v>
                </c:pt>
                <c:pt idx="6">
                  <c:v>316</c:v>
                </c:pt>
                <c:pt idx="7">
                  <c:v>317</c:v>
                </c:pt>
                <c:pt idx="8">
                  <c:v>318</c:v>
                </c:pt>
                <c:pt idx="9">
                  <c:v>319</c:v>
                </c:pt>
                <c:pt idx="10">
                  <c:v>320</c:v>
                </c:pt>
                <c:pt idx="11">
                  <c:v>321</c:v>
                </c:pt>
                <c:pt idx="12">
                  <c:v>322</c:v>
                </c:pt>
                <c:pt idx="13">
                  <c:v>323</c:v>
                </c:pt>
                <c:pt idx="14">
                  <c:v>324</c:v>
                </c:pt>
                <c:pt idx="15">
                  <c:v>325</c:v>
                </c:pt>
                <c:pt idx="16">
                  <c:v>326</c:v>
                </c:pt>
                <c:pt idx="17">
                  <c:v>327</c:v>
                </c:pt>
                <c:pt idx="18">
                  <c:v>328</c:v>
                </c:pt>
                <c:pt idx="19">
                  <c:v>329</c:v>
                </c:pt>
                <c:pt idx="20">
                  <c:v>330</c:v>
                </c:pt>
                <c:pt idx="21">
                  <c:v>331</c:v>
                </c:pt>
                <c:pt idx="22">
                  <c:v>332</c:v>
                </c:pt>
                <c:pt idx="23">
                  <c:v>333</c:v>
                </c:pt>
                <c:pt idx="24">
                  <c:v>334</c:v>
                </c:pt>
                <c:pt idx="25">
                  <c:v>335</c:v>
                </c:pt>
                <c:pt idx="26">
                  <c:v>336</c:v>
                </c:pt>
                <c:pt idx="27">
                  <c:v>337</c:v>
                </c:pt>
                <c:pt idx="28">
                  <c:v>338</c:v>
                </c:pt>
                <c:pt idx="29">
                  <c:v>339</c:v>
                </c:pt>
                <c:pt idx="30">
                  <c:v>340</c:v>
                </c:pt>
                <c:pt idx="31">
                  <c:v>341</c:v>
                </c:pt>
                <c:pt idx="32">
                  <c:v>342</c:v>
                </c:pt>
                <c:pt idx="33">
                  <c:v>343</c:v>
                </c:pt>
                <c:pt idx="34">
                  <c:v>344</c:v>
                </c:pt>
                <c:pt idx="35">
                  <c:v>345</c:v>
                </c:pt>
                <c:pt idx="36">
                  <c:v>346</c:v>
                </c:pt>
                <c:pt idx="37">
                  <c:v>347</c:v>
                </c:pt>
                <c:pt idx="38">
                  <c:v>348</c:v>
                </c:pt>
                <c:pt idx="39">
                  <c:v>349</c:v>
                </c:pt>
                <c:pt idx="40">
                  <c:v>350</c:v>
                </c:pt>
                <c:pt idx="41">
                  <c:v>351</c:v>
                </c:pt>
                <c:pt idx="42">
                  <c:v>352</c:v>
                </c:pt>
                <c:pt idx="43">
                  <c:v>353</c:v>
                </c:pt>
                <c:pt idx="44">
                  <c:v>354</c:v>
                </c:pt>
                <c:pt idx="45">
                  <c:v>355</c:v>
                </c:pt>
                <c:pt idx="46">
                  <c:v>356</c:v>
                </c:pt>
                <c:pt idx="47">
                  <c:v>357</c:v>
                </c:pt>
                <c:pt idx="48">
                  <c:v>358</c:v>
                </c:pt>
                <c:pt idx="49">
                  <c:v>359</c:v>
                </c:pt>
                <c:pt idx="50">
                  <c:v>360</c:v>
                </c:pt>
                <c:pt idx="51">
                  <c:v>361</c:v>
                </c:pt>
                <c:pt idx="52">
                  <c:v>362</c:v>
                </c:pt>
                <c:pt idx="53">
                  <c:v>363</c:v>
                </c:pt>
                <c:pt idx="54">
                  <c:v>364</c:v>
                </c:pt>
                <c:pt idx="55">
                  <c:v>365</c:v>
                </c:pt>
                <c:pt idx="56">
                  <c:v>366</c:v>
                </c:pt>
                <c:pt idx="57">
                  <c:v>367</c:v>
                </c:pt>
                <c:pt idx="58">
                  <c:v>368</c:v>
                </c:pt>
                <c:pt idx="59">
                  <c:v>369</c:v>
                </c:pt>
                <c:pt idx="60">
                  <c:v>370</c:v>
                </c:pt>
                <c:pt idx="61">
                  <c:v>371</c:v>
                </c:pt>
                <c:pt idx="62">
                  <c:v>372</c:v>
                </c:pt>
                <c:pt idx="63">
                  <c:v>373</c:v>
                </c:pt>
                <c:pt idx="64">
                  <c:v>374</c:v>
                </c:pt>
                <c:pt idx="65">
                  <c:v>375</c:v>
                </c:pt>
                <c:pt idx="66">
                  <c:v>376</c:v>
                </c:pt>
                <c:pt idx="67">
                  <c:v>377</c:v>
                </c:pt>
                <c:pt idx="68">
                  <c:v>378</c:v>
                </c:pt>
                <c:pt idx="69">
                  <c:v>379</c:v>
                </c:pt>
                <c:pt idx="70">
                  <c:v>380</c:v>
                </c:pt>
                <c:pt idx="71">
                  <c:v>381</c:v>
                </c:pt>
                <c:pt idx="72">
                  <c:v>382</c:v>
                </c:pt>
                <c:pt idx="73">
                  <c:v>383</c:v>
                </c:pt>
                <c:pt idx="74">
                  <c:v>384</c:v>
                </c:pt>
                <c:pt idx="75">
                  <c:v>385</c:v>
                </c:pt>
                <c:pt idx="76">
                  <c:v>386</c:v>
                </c:pt>
                <c:pt idx="77">
                  <c:v>387</c:v>
                </c:pt>
                <c:pt idx="78">
                  <c:v>388</c:v>
                </c:pt>
                <c:pt idx="79">
                  <c:v>389</c:v>
                </c:pt>
                <c:pt idx="80">
                  <c:v>390</c:v>
                </c:pt>
                <c:pt idx="81">
                  <c:v>391</c:v>
                </c:pt>
                <c:pt idx="82">
                  <c:v>392</c:v>
                </c:pt>
                <c:pt idx="83">
                  <c:v>393</c:v>
                </c:pt>
                <c:pt idx="84">
                  <c:v>394</c:v>
                </c:pt>
                <c:pt idx="85">
                  <c:v>395</c:v>
                </c:pt>
                <c:pt idx="86">
                  <c:v>396</c:v>
                </c:pt>
                <c:pt idx="87">
                  <c:v>397</c:v>
                </c:pt>
                <c:pt idx="88">
                  <c:v>398</c:v>
                </c:pt>
                <c:pt idx="89">
                  <c:v>399</c:v>
                </c:pt>
                <c:pt idx="90">
                  <c:v>400</c:v>
                </c:pt>
                <c:pt idx="91">
                  <c:v>401</c:v>
                </c:pt>
                <c:pt idx="92">
                  <c:v>402</c:v>
                </c:pt>
                <c:pt idx="93">
                  <c:v>403</c:v>
                </c:pt>
                <c:pt idx="94">
                  <c:v>404</c:v>
                </c:pt>
                <c:pt idx="95">
                  <c:v>405</c:v>
                </c:pt>
                <c:pt idx="96">
                  <c:v>406</c:v>
                </c:pt>
                <c:pt idx="97">
                  <c:v>407</c:v>
                </c:pt>
                <c:pt idx="98">
                  <c:v>408</c:v>
                </c:pt>
                <c:pt idx="99">
                  <c:v>409</c:v>
                </c:pt>
                <c:pt idx="100">
                  <c:v>410</c:v>
                </c:pt>
                <c:pt idx="101">
                  <c:v>411</c:v>
                </c:pt>
                <c:pt idx="102">
                  <c:v>412</c:v>
                </c:pt>
                <c:pt idx="103">
                  <c:v>413</c:v>
                </c:pt>
                <c:pt idx="104">
                  <c:v>414</c:v>
                </c:pt>
                <c:pt idx="105">
                  <c:v>415</c:v>
                </c:pt>
                <c:pt idx="106">
                  <c:v>416</c:v>
                </c:pt>
                <c:pt idx="107">
                  <c:v>417</c:v>
                </c:pt>
                <c:pt idx="108">
                  <c:v>418</c:v>
                </c:pt>
                <c:pt idx="109">
                  <c:v>419</c:v>
                </c:pt>
                <c:pt idx="110">
                  <c:v>420</c:v>
                </c:pt>
                <c:pt idx="111">
                  <c:v>421</c:v>
                </c:pt>
                <c:pt idx="112">
                  <c:v>422</c:v>
                </c:pt>
                <c:pt idx="113">
                  <c:v>423</c:v>
                </c:pt>
                <c:pt idx="114">
                  <c:v>424</c:v>
                </c:pt>
                <c:pt idx="115">
                  <c:v>425</c:v>
                </c:pt>
                <c:pt idx="116">
                  <c:v>426</c:v>
                </c:pt>
                <c:pt idx="117">
                  <c:v>427</c:v>
                </c:pt>
                <c:pt idx="118">
                  <c:v>428</c:v>
                </c:pt>
                <c:pt idx="119">
                  <c:v>429</c:v>
                </c:pt>
                <c:pt idx="120">
                  <c:v>430</c:v>
                </c:pt>
                <c:pt idx="121">
                  <c:v>431</c:v>
                </c:pt>
                <c:pt idx="122">
                  <c:v>432</c:v>
                </c:pt>
                <c:pt idx="123">
                  <c:v>433</c:v>
                </c:pt>
                <c:pt idx="124">
                  <c:v>434</c:v>
                </c:pt>
                <c:pt idx="125">
                  <c:v>435</c:v>
                </c:pt>
                <c:pt idx="126">
                  <c:v>436</c:v>
                </c:pt>
                <c:pt idx="127">
                  <c:v>437</c:v>
                </c:pt>
                <c:pt idx="128">
                  <c:v>438</c:v>
                </c:pt>
                <c:pt idx="129">
                  <c:v>439</c:v>
                </c:pt>
                <c:pt idx="130">
                  <c:v>440</c:v>
                </c:pt>
                <c:pt idx="131">
                  <c:v>441</c:v>
                </c:pt>
                <c:pt idx="132">
                  <c:v>442</c:v>
                </c:pt>
                <c:pt idx="133">
                  <c:v>443</c:v>
                </c:pt>
                <c:pt idx="134">
                  <c:v>444</c:v>
                </c:pt>
                <c:pt idx="135">
                  <c:v>445</c:v>
                </c:pt>
                <c:pt idx="136">
                  <c:v>446</c:v>
                </c:pt>
                <c:pt idx="137">
                  <c:v>447</c:v>
                </c:pt>
                <c:pt idx="138">
                  <c:v>448</c:v>
                </c:pt>
                <c:pt idx="139">
                  <c:v>449</c:v>
                </c:pt>
                <c:pt idx="140">
                  <c:v>450</c:v>
                </c:pt>
                <c:pt idx="141">
                  <c:v>451</c:v>
                </c:pt>
                <c:pt idx="142">
                  <c:v>452</c:v>
                </c:pt>
                <c:pt idx="143">
                  <c:v>453</c:v>
                </c:pt>
                <c:pt idx="144">
                  <c:v>454</c:v>
                </c:pt>
                <c:pt idx="145">
                  <c:v>455</c:v>
                </c:pt>
                <c:pt idx="146">
                  <c:v>456</c:v>
                </c:pt>
                <c:pt idx="147">
                  <c:v>457</c:v>
                </c:pt>
                <c:pt idx="148">
                  <c:v>458</c:v>
                </c:pt>
                <c:pt idx="149">
                  <c:v>459</c:v>
                </c:pt>
                <c:pt idx="150">
                  <c:v>460</c:v>
                </c:pt>
                <c:pt idx="151">
                  <c:v>461</c:v>
                </c:pt>
                <c:pt idx="152">
                  <c:v>462</c:v>
                </c:pt>
                <c:pt idx="153">
                  <c:v>463</c:v>
                </c:pt>
                <c:pt idx="154">
                  <c:v>464</c:v>
                </c:pt>
                <c:pt idx="155">
                  <c:v>465</c:v>
                </c:pt>
                <c:pt idx="156">
                  <c:v>466</c:v>
                </c:pt>
                <c:pt idx="157">
                  <c:v>467</c:v>
                </c:pt>
                <c:pt idx="158">
                  <c:v>468</c:v>
                </c:pt>
                <c:pt idx="159">
                  <c:v>469</c:v>
                </c:pt>
                <c:pt idx="160">
                  <c:v>470</c:v>
                </c:pt>
                <c:pt idx="161">
                  <c:v>471</c:v>
                </c:pt>
                <c:pt idx="162">
                  <c:v>472</c:v>
                </c:pt>
                <c:pt idx="163">
                  <c:v>473</c:v>
                </c:pt>
                <c:pt idx="164">
                  <c:v>474</c:v>
                </c:pt>
                <c:pt idx="165">
                  <c:v>475</c:v>
                </c:pt>
                <c:pt idx="166">
                  <c:v>476</c:v>
                </c:pt>
                <c:pt idx="167">
                  <c:v>477</c:v>
                </c:pt>
                <c:pt idx="168">
                  <c:v>478</c:v>
                </c:pt>
                <c:pt idx="169">
                  <c:v>479</c:v>
                </c:pt>
                <c:pt idx="170">
                  <c:v>480</c:v>
                </c:pt>
                <c:pt idx="171">
                  <c:v>481</c:v>
                </c:pt>
                <c:pt idx="172">
                  <c:v>482</c:v>
                </c:pt>
                <c:pt idx="173">
                  <c:v>483</c:v>
                </c:pt>
                <c:pt idx="174">
                  <c:v>484</c:v>
                </c:pt>
                <c:pt idx="175">
                  <c:v>485</c:v>
                </c:pt>
                <c:pt idx="176">
                  <c:v>486</c:v>
                </c:pt>
                <c:pt idx="177">
                  <c:v>487</c:v>
                </c:pt>
                <c:pt idx="178">
                  <c:v>488</c:v>
                </c:pt>
                <c:pt idx="179">
                  <c:v>489</c:v>
                </c:pt>
                <c:pt idx="180">
                  <c:v>490</c:v>
                </c:pt>
                <c:pt idx="181">
                  <c:v>491</c:v>
                </c:pt>
                <c:pt idx="182">
                  <c:v>492</c:v>
                </c:pt>
                <c:pt idx="183">
                  <c:v>493</c:v>
                </c:pt>
                <c:pt idx="184">
                  <c:v>494</c:v>
                </c:pt>
                <c:pt idx="185">
                  <c:v>495</c:v>
                </c:pt>
                <c:pt idx="186">
                  <c:v>496</c:v>
                </c:pt>
                <c:pt idx="187">
                  <c:v>497</c:v>
                </c:pt>
                <c:pt idx="188">
                  <c:v>498</c:v>
                </c:pt>
                <c:pt idx="189">
                  <c:v>499</c:v>
                </c:pt>
                <c:pt idx="190">
                  <c:v>500</c:v>
                </c:pt>
                <c:pt idx="191">
                  <c:v>501</c:v>
                </c:pt>
                <c:pt idx="192">
                  <c:v>502</c:v>
                </c:pt>
                <c:pt idx="193">
                  <c:v>503</c:v>
                </c:pt>
                <c:pt idx="194">
                  <c:v>504</c:v>
                </c:pt>
                <c:pt idx="195">
                  <c:v>505</c:v>
                </c:pt>
                <c:pt idx="196">
                  <c:v>506</c:v>
                </c:pt>
                <c:pt idx="197">
                  <c:v>507</c:v>
                </c:pt>
                <c:pt idx="198">
                  <c:v>508</c:v>
                </c:pt>
                <c:pt idx="199">
                  <c:v>509</c:v>
                </c:pt>
                <c:pt idx="200">
                  <c:v>510</c:v>
                </c:pt>
                <c:pt idx="201">
                  <c:v>511</c:v>
                </c:pt>
                <c:pt idx="202">
                  <c:v>512</c:v>
                </c:pt>
                <c:pt idx="203">
                  <c:v>513</c:v>
                </c:pt>
                <c:pt idx="204">
                  <c:v>514</c:v>
                </c:pt>
                <c:pt idx="205">
                  <c:v>515</c:v>
                </c:pt>
                <c:pt idx="206">
                  <c:v>516</c:v>
                </c:pt>
                <c:pt idx="207">
                  <c:v>517</c:v>
                </c:pt>
                <c:pt idx="208">
                  <c:v>518</c:v>
                </c:pt>
                <c:pt idx="209">
                  <c:v>519</c:v>
                </c:pt>
                <c:pt idx="210">
                  <c:v>520</c:v>
                </c:pt>
                <c:pt idx="211">
                  <c:v>521</c:v>
                </c:pt>
                <c:pt idx="212">
                  <c:v>522</c:v>
                </c:pt>
                <c:pt idx="213">
                  <c:v>523</c:v>
                </c:pt>
                <c:pt idx="214">
                  <c:v>524</c:v>
                </c:pt>
                <c:pt idx="215">
                  <c:v>525</c:v>
                </c:pt>
                <c:pt idx="216">
                  <c:v>526</c:v>
                </c:pt>
                <c:pt idx="217">
                  <c:v>527</c:v>
                </c:pt>
                <c:pt idx="218">
                  <c:v>528</c:v>
                </c:pt>
                <c:pt idx="219">
                  <c:v>529</c:v>
                </c:pt>
                <c:pt idx="220">
                  <c:v>530</c:v>
                </c:pt>
                <c:pt idx="221">
                  <c:v>531</c:v>
                </c:pt>
                <c:pt idx="222">
                  <c:v>532</c:v>
                </c:pt>
                <c:pt idx="223">
                  <c:v>533</c:v>
                </c:pt>
                <c:pt idx="224">
                  <c:v>534</c:v>
                </c:pt>
                <c:pt idx="225">
                  <c:v>535</c:v>
                </c:pt>
                <c:pt idx="226">
                  <c:v>536</c:v>
                </c:pt>
                <c:pt idx="227">
                  <c:v>537</c:v>
                </c:pt>
                <c:pt idx="228">
                  <c:v>538</c:v>
                </c:pt>
                <c:pt idx="229">
                  <c:v>539</c:v>
                </c:pt>
                <c:pt idx="230">
                  <c:v>540</c:v>
                </c:pt>
                <c:pt idx="231">
                  <c:v>541</c:v>
                </c:pt>
                <c:pt idx="232">
                  <c:v>542</c:v>
                </c:pt>
                <c:pt idx="233">
                  <c:v>543</c:v>
                </c:pt>
                <c:pt idx="234">
                  <c:v>544</c:v>
                </c:pt>
                <c:pt idx="235">
                  <c:v>545</c:v>
                </c:pt>
                <c:pt idx="236">
                  <c:v>546</c:v>
                </c:pt>
                <c:pt idx="237">
                  <c:v>547</c:v>
                </c:pt>
                <c:pt idx="238">
                  <c:v>548</c:v>
                </c:pt>
                <c:pt idx="239">
                  <c:v>549</c:v>
                </c:pt>
                <c:pt idx="240">
                  <c:v>550</c:v>
                </c:pt>
                <c:pt idx="241">
                  <c:v>551</c:v>
                </c:pt>
                <c:pt idx="242">
                  <c:v>552</c:v>
                </c:pt>
                <c:pt idx="243">
                  <c:v>553</c:v>
                </c:pt>
                <c:pt idx="244">
                  <c:v>554</c:v>
                </c:pt>
                <c:pt idx="245">
                  <c:v>555</c:v>
                </c:pt>
                <c:pt idx="246">
                  <c:v>556</c:v>
                </c:pt>
                <c:pt idx="247">
                  <c:v>557</c:v>
                </c:pt>
                <c:pt idx="248">
                  <c:v>558</c:v>
                </c:pt>
                <c:pt idx="249">
                  <c:v>559</c:v>
                </c:pt>
                <c:pt idx="250">
                  <c:v>560</c:v>
                </c:pt>
                <c:pt idx="251">
                  <c:v>561</c:v>
                </c:pt>
                <c:pt idx="252">
                  <c:v>562</c:v>
                </c:pt>
                <c:pt idx="253">
                  <c:v>563</c:v>
                </c:pt>
                <c:pt idx="254">
                  <c:v>564</c:v>
                </c:pt>
                <c:pt idx="255">
                  <c:v>565</c:v>
                </c:pt>
                <c:pt idx="256">
                  <c:v>566</c:v>
                </c:pt>
                <c:pt idx="257">
                  <c:v>567</c:v>
                </c:pt>
                <c:pt idx="258">
                  <c:v>568</c:v>
                </c:pt>
                <c:pt idx="259">
                  <c:v>569</c:v>
                </c:pt>
                <c:pt idx="260">
                  <c:v>570</c:v>
                </c:pt>
                <c:pt idx="261">
                  <c:v>571</c:v>
                </c:pt>
                <c:pt idx="262">
                  <c:v>572</c:v>
                </c:pt>
                <c:pt idx="263">
                  <c:v>573</c:v>
                </c:pt>
                <c:pt idx="264">
                  <c:v>574</c:v>
                </c:pt>
                <c:pt idx="265">
                  <c:v>575</c:v>
                </c:pt>
                <c:pt idx="266">
                  <c:v>576</c:v>
                </c:pt>
                <c:pt idx="267">
                  <c:v>577</c:v>
                </c:pt>
                <c:pt idx="268">
                  <c:v>578</c:v>
                </c:pt>
                <c:pt idx="269">
                  <c:v>579</c:v>
                </c:pt>
                <c:pt idx="270">
                  <c:v>580</c:v>
                </c:pt>
                <c:pt idx="271">
                  <c:v>581</c:v>
                </c:pt>
                <c:pt idx="272">
                  <c:v>582</c:v>
                </c:pt>
                <c:pt idx="273">
                  <c:v>583</c:v>
                </c:pt>
                <c:pt idx="274">
                  <c:v>584</c:v>
                </c:pt>
                <c:pt idx="275">
                  <c:v>585</c:v>
                </c:pt>
                <c:pt idx="276">
                  <c:v>586</c:v>
                </c:pt>
                <c:pt idx="277">
                  <c:v>587</c:v>
                </c:pt>
                <c:pt idx="278">
                  <c:v>588</c:v>
                </c:pt>
                <c:pt idx="279">
                  <c:v>589</c:v>
                </c:pt>
                <c:pt idx="280">
                  <c:v>590</c:v>
                </c:pt>
                <c:pt idx="281">
                  <c:v>591</c:v>
                </c:pt>
                <c:pt idx="282">
                  <c:v>592</c:v>
                </c:pt>
                <c:pt idx="283">
                  <c:v>593</c:v>
                </c:pt>
                <c:pt idx="284">
                  <c:v>594</c:v>
                </c:pt>
                <c:pt idx="285">
                  <c:v>595</c:v>
                </c:pt>
                <c:pt idx="286">
                  <c:v>596</c:v>
                </c:pt>
                <c:pt idx="287">
                  <c:v>597</c:v>
                </c:pt>
                <c:pt idx="288">
                  <c:v>598</c:v>
                </c:pt>
                <c:pt idx="289">
                  <c:v>599</c:v>
                </c:pt>
                <c:pt idx="290">
                  <c:v>600</c:v>
                </c:pt>
                <c:pt idx="291">
                  <c:v>601</c:v>
                </c:pt>
                <c:pt idx="292">
                  <c:v>602</c:v>
                </c:pt>
                <c:pt idx="293">
                  <c:v>603</c:v>
                </c:pt>
                <c:pt idx="294">
                  <c:v>604</c:v>
                </c:pt>
                <c:pt idx="295">
                  <c:v>605</c:v>
                </c:pt>
                <c:pt idx="296">
                  <c:v>606</c:v>
                </c:pt>
                <c:pt idx="297">
                  <c:v>607</c:v>
                </c:pt>
                <c:pt idx="298">
                  <c:v>608</c:v>
                </c:pt>
                <c:pt idx="299">
                  <c:v>609</c:v>
                </c:pt>
                <c:pt idx="300">
                  <c:v>610</c:v>
                </c:pt>
                <c:pt idx="301">
                  <c:v>611</c:v>
                </c:pt>
                <c:pt idx="302">
                  <c:v>612</c:v>
                </c:pt>
                <c:pt idx="303">
                  <c:v>613</c:v>
                </c:pt>
                <c:pt idx="304">
                  <c:v>614</c:v>
                </c:pt>
                <c:pt idx="305">
                  <c:v>615</c:v>
                </c:pt>
                <c:pt idx="306">
                  <c:v>616</c:v>
                </c:pt>
                <c:pt idx="307">
                  <c:v>617</c:v>
                </c:pt>
                <c:pt idx="308">
                  <c:v>618</c:v>
                </c:pt>
                <c:pt idx="309">
                  <c:v>619</c:v>
                </c:pt>
                <c:pt idx="310">
                  <c:v>620</c:v>
                </c:pt>
                <c:pt idx="311">
                  <c:v>621</c:v>
                </c:pt>
                <c:pt idx="312">
                  <c:v>622</c:v>
                </c:pt>
                <c:pt idx="313">
                  <c:v>623</c:v>
                </c:pt>
                <c:pt idx="314">
                  <c:v>624</c:v>
                </c:pt>
                <c:pt idx="315">
                  <c:v>625</c:v>
                </c:pt>
                <c:pt idx="316">
                  <c:v>626</c:v>
                </c:pt>
                <c:pt idx="317">
                  <c:v>627</c:v>
                </c:pt>
                <c:pt idx="318">
                  <c:v>628</c:v>
                </c:pt>
                <c:pt idx="319">
                  <c:v>629</c:v>
                </c:pt>
                <c:pt idx="320">
                  <c:v>630</c:v>
                </c:pt>
                <c:pt idx="321">
                  <c:v>631</c:v>
                </c:pt>
                <c:pt idx="322">
                  <c:v>632</c:v>
                </c:pt>
                <c:pt idx="323">
                  <c:v>633</c:v>
                </c:pt>
                <c:pt idx="324">
                  <c:v>634</c:v>
                </c:pt>
                <c:pt idx="325">
                  <c:v>635</c:v>
                </c:pt>
                <c:pt idx="326">
                  <c:v>636</c:v>
                </c:pt>
                <c:pt idx="327">
                  <c:v>637</c:v>
                </c:pt>
                <c:pt idx="328">
                  <c:v>638</c:v>
                </c:pt>
                <c:pt idx="329">
                  <c:v>639</c:v>
                </c:pt>
                <c:pt idx="330">
                  <c:v>640</c:v>
                </c:pt>
                <c:pt idx="331">
                  <c:v>641</c:v>
                </c:pt>
                <c:pt idx="332">
                  <c:v>642</c:v>
                </c:pt>
                <c:pt idx="333">
                  <c:v>643</c:v>
                </c:pt>
                <c:pt idx="334">
                  <c:v>644</c:v>
                </c:pt>
                <c:pt idx="335">
                  <c:v>645</c:v>
                </c:pt>
                <c:pt idx="336">
                  <c:v>646</c:v>
                </c:pt>
                <c:pt idx="337">
                  <c:v>647</c:v>
                </c:pt>
                <c:pt idx="338">
                  <c:v>648</c:v>
                </c:pt>
                <c:pt idx="339">
                  <c:v>649</c:v>
                </c:pt>
                <c:pt idx="340">
                  <c:v>650</c:v>
                </c:pt>
                <c:pt idx="341">
                  <c:v>651</c:v>
                </c:pt>
                <c:pt idx="342">
                  <c:v>652</c:v>
                </c:pt>
                <c:pt idx="343">
                  <c:v>653</c:v>
                </c:pt>
                <c:pt idx="344">
                  <c:v>654</c:v>
                </c:pt>
                <c:pt idx="345">
                  <c:v>655</c:v>
                </c:pt>
                <c:pt idx="346">
                  <c:v>656</c:v>
                </c:pt>
                <c:pt idx="347">
                  <c:v>657</c:v>
                </c:pt>
                <c:pt idx="348">
                  <c:v>658</c:v>
                </c:pt>
                <c:pt idx="349">
                  <c:v>659</c:v>
                </c:pt>
                <c:pt idx="350">
                  <c:v>660</c:v>
                </c:pt>
                <c:pt idx="351">
                  <c:v>661</c:v>
                </c:pt>
                <c:pt idx="352">
                  <c:v>662</c:v>
                </c:pt>
                <c:pt idx="353">
                  <c:v>663</c:v>
                </c:pt>
                <c:pt idx="354">
                  <c:v>664</c:v>
                </c:pt>
                <c:pt idx="355">
                  <c:v>665</c:v>
                </c:pt>
                <c:pt idx="356">
                  <c:v>666</c:v>
                </c:pt>
                <c:pt idx="357">
                  <c:v>667</c:v>
                </c:pt>
                <c:pt idx="358">
                  <c:v>668</c:v>
                </c:pt>
                <c:pt idx="359">
                  <c:v>669</c:v>
                </c:pt>
                <c:pt idx="360">
                  <c:v>670</c:v>
                </c:pt>
                <c:pt idx="361">
                  <c:v>671</c:v>
                </c:pt>
                <c:pt idx="362">
                  <c:v>672</c:v>
                </c:pt>
                <c:pt idx="363">
                  <c:v>673</c:v>
                </c:pt>
                <c:pt idx="364">
                  <c:v>674</c:v>
                </c:pt>
                <c:pt idx="365">
                  <c:v>675</c:v>
                </c:pt>
                <c:pt idx="366">
                  <c:v>676</c:v>
                </c:pt>
                <c:pt idx="367">
                  <c:v>677</c:v>
                </c:pt>
                <c:pt idx="368">
                  <c:v>678</c:v>
                </c:pt>
                <c:pt idx="369">
                  <c:v>679</c:v>
                </c:pt>
                <c:pt idx="370">
                  <c:v>680</c:v>
                </c:pt>
                <c:pt idx="371">
                  <c:v>681</c:v>
                </c:pt>
                <c:pt idx="372">
                  <c:v>682</c:v>
                </c:pt>
                <c:pt idx="373">
                  <c:v>683</c:v>
                </c:pt>
                <c:pt idx="374">
                  <c:v>684</c:v>
                </c:pt>
                <c:pt idx="375">
                  <c:v>685</c:v>
                </c:pt>
                <c:pt idx="376">
                  <c:v>686</c:v>
                </c:pt>
                <c:pt idx="377">
                  <c:v>687</c:v>
                </c:pt>
                <c:pt idx="378">
                  <c:v>688</c:v>
                </c:pt>
                <c:pt idx="379">
                  <c:v>689</c:v>
                </c:pt>
                <c:pt idx="380">
                  <c:v>690</c:v>
                </c:pt>
                <c:pt idx="381">
                  <c:v>691</c:v>
                </c:pt>
                <c:pt idx="382">
                  <c:v>692</c:v>
                </c:pt>
                <c:pt idx="383">
                  <c:v>693</c:v>
                </c:pt>
                <c:pt idx="384">
                  <c:v>694</c:v>
                </c:pt>
                <c:pt idx="385">
                  <c:v>695</c:v>
                </c:pt>
                <c:pt idx="386">
                  <c:v>696</c:v>
                </c:pt>
                <c:pt idx="387">
                  <c:v>697</c:v>
                </c:pt>
                <c:pt idx="388">
                  <c:v>698</c:v>
                </c:pt>
                <c:pt idx="389">
                  <c:v>699</c:v>
                </c:pt>
                <c:pt idx="390">
                  <c:v>700</c:v>
                </c:pt>
                <c:pt idx="391">
                  <c:v>701</c:v>
                </c:pt>
                <c:pt idx="392">
                  <c:v>702</c:v>
                </c:pt>
                <c:pt idx="393">
                  <c:v>703</c:v>
                </c:pt>
                <c:pt idx="394">
                  <c:v>704</c:v>
                </c:pt>
                <c:pt idx="395">
                  <c:v>705</c:v>
                </c:pt>
                <c:pt idx="396">
                  <c:v>706</c:v>
                </c:pt>
                <c:pt idx="397">
                  <c:v>707</c:v>
                </c:pt>
                <c:pt idx="398">
                  <c:v>708</c:v>
                </c:pt>
                <c:pt idx="399">
                  <c:v>709</c:v>
                </c:pt>
                <c:pt idx="400">
                  <c:v>710</c:v>
                </c:pt>
                <c:pt idx="401">
                  <c:v>711</c:v>
                </c:pt>
                <c:pt idx="402">
                  <c:v>712</c:v>
                </c:pt>
                <c:pt idx="403">
                  <c:v>713</c:v>
                </c:pt>
                <c:pt idx="404">
                  <c:v>714</c:v>
                </c:pt>
                <c:pt idx="405">
                  <c:v>715</c:v>
                </c:pt>
                <c:pt idx="406">
                  <c:v>716</c:v>
                </c:pt>
                <c:pt idx="407">
                  <c:v>717</c:v>
                </c:pt>
                <c:pt idx="408">
                  <c:v>718</c:v>
                </c:pt>
                <c:pt idx="409">
                  <c:v>719</c:v>
                </c:pt>
                <c:pt idx="410">
                  <c:v>720</c:v>
                </c:pt>
                <c:pt idx="411">
                  <c:v>721</c:v>
                </c:pt>
                <c:pt idx="412">
                  <c:v>722</c:v>
                </c:pt>
                <c:pt idx="413">
                  <c:v>723</c:v>
                </c:pt>
                <c:pt idx="414">
                  <c:v>724</c:v>
                </c:pt>
                <c:pt idx="415">
                  <c:v>725</c:v>
                </c:pt>
                <c:pt idx="416">
                  <c:v>726</c:v>
                </c:pt>
                <c:pt idx="417">
                  <c:v>727</c:v>
                </c:pt>
                <c:pt idx="418">
                  <c:v>728</c:v>
                </c:pt>
                <c:pt idx="419">
                  <c:v>729</c:v>
                </c:pt>
                <c:pt idx="420">
                  <c:v>730</c:v>
                </c:pt>
                <c:pt idx="421">
                  <c:v>731</c:v>
                </c:pt>
                <c:pt idx="422">
                  <c:v>732</c:v>
                </c:pt>
                <c:pt idx="423">
                  <c:v>733</c:v>
                </c:pt>
                <c:pt idx="424">
                  <c:v>734</c:v>
                </c:pt>
                <c:pt idx="425">
                  <c:v>735</c:v>
                </c:pt>
                <c:pt idx="426">
                  <c:v>736</c:v>
                </c:pt>
                <c:pt idx="427">
                  <c:v>737</c:v>
                </c:pt>
                <c:pt idx="428">
                  <c:v>738</c:v>
                </c:pt>
                <c:pt idx="429">
                  <c:v>739</c:v>
                </c:pt>
                <c:pt idx="430">
                  <c:v>740</c:v>
                </c:pt>
                <c:pt idx="431">
                  <c:v>741</c:v>
                </c:pt>
                <c:pt idx="432">
                  <c:v>742</c:v>
                </c:pt>
                <c:pt idx="433">
                  <c:v>743</c:v>
                </c:pt>
                <c:pt idx="434">
                  <c:v>744</c:v>
                </c:pt>
                <c:pt idx="435">
                  <c:v>745</c:v>
                </c:pt>
                <c:pt idx="436">
                  <c:v>746</c:v>
                </c:pt>
                <c:pt idx="437">
                  <c:v>747</c:v>
                </c:pt>
                <c:pt idx="438">
                  <c:v>748</c:v>
                </c:pt>
                <c:pt idx="439">
                  <c:v>749</c:v>
                </c:pt>
                <c:pt idx="440">
                  <c:v>750</c:v>
                </c:pt>
                <c:pt idx="441">
                  <c:v>751</c:v>
                </c:pt>
                <c:pt idx="442">
                  <c:v>752</c:v>
                </c:pt>
                <c:pt idx="443">
                  <c:v>753</c:v>
                </c:pt>
                <c:pt idx="444">
                  <c:v>754</c:v>
                </c:pt>
                <c:pt idx="445">
                  <c:v>755</c:v>
                </c:pt>
                <c:pt idx="446">
                  <c:v>756</c:v>
                </c:pt>
                <c:pt idx="447">
                  <c:v>757</c:v>
                </c:pt>
                <c:pt idx="448">
                  <c:v>758</c:v>
                </c:pt>
                <c:pt idx="449">
                  <c:v>759</c:v>
                </c:pt>
                <c:pt idx="450">
                  <c:v>760</c:v>
                </c:pt>
                <c:pt idx="451">
                  <c:v>761</c:v>
                </c:pt>
                <c:pt idx="452">
                  <c:v>762</c:v>
                </c:pt>
                <c:pt idx="453">
                  <c:v>763</c:v>
                </c:pt>
                <c:pt idx="454">
                  <c:v>764</c:v>
                </c:pt>
                <c:pt idx="455">
                  <c:v>765</c:v>
                </c:pt>
                <c:pt idx="456">
                  <c:v>766</c:v>
                </c:pt>
                <c:pt idx="457">
                  <c:v>767</c:v>
                </c:pt>
                <c:pt idx="458">
                  <c:v>768</c:v>
                </c:pt>
                <c:pt idx="459">
                  <c:v>769</c:v>
                </c:pt>
                <c:pt idx="460">
                  <c:v>770</c:v>
                </c:pt>
                <c:pt idx="461">
                  <c:v>771</c:v>
                </c:pt>
                <c:pt idx="462">
                  <c:v>772</c:v>
                </c:pt>
                <c:pt idx="463">
                  <c:v>773</c:v>
                </c:pt>
                <c:pt idx="464">
                  <c:v>774</c:v>
                </c:pt>
                <c:pt idx="465">
                  <c:v>775</c:v>
                </c:pt>
                <c:pt idx="466">
                  <c:v>776</c:v>
                </c:pt>
                <c:pt idx="467">
                  <c:v>777</c:v>
                </c:pt>
                <c:pt idx="468">
                  <c:v>778</c:v>
                </c:pt>
                <c:pt idx="469">
                  <c:v>779</c:v>
                </c:pt>
                <c:pt idx="470">
                  <c:v>780</c:v>
                </c:pt>
                <c:pt idx="471">
                  <c:v>781</c:v>
                </c:pt>
                <c:pt idx="472">
                  <c:v>782</c:v>
                </c:pt>
                <c:pt idx="473">
                  <c:v>783</c:v>
                </c:pt>
                <c:pt idx="474">
                  <c:v>784</c:v>
                </c:pt>
                <c:pt idx="475">
                  <c:v>785</c:v>
                </c:pt>
                <c:pt idx="476">
                  <c:v>786</c:v>
                </c:pt>
                <c:pt idx="477">
                  <c:v>787</c:v>
                </c:pt>
                <c:pt idx="478">
                  <c:v>788</c:v>
                </c:pt>
                <c:pt idx="479">
                  <c:v>789</c:v>
                </c:pt>
                <c:pt idx="480">
                  <c:v>790</c:v>
                </c:pt>
                <c:pt idx="481">
                  <c:v>791</c:v>
                </c:pt>
                <c:pt idx="482">
                  <c:v>792</c:v>
                </c:pt>
                <c:pt idx="483">
                  <c:v>793</c:v>
                </c:pt>
                <c:pt idx="484">
                  <c:v>794</c:v>
                </c:pt>
                <c:pt idx="485">
                  <c:v>795</c:v>
                </c:pt>
                <c:pt idx="486">
                  <c:v>796</c:v>
                </c:pt>
                <c:pt idx="487">
                  <c:v>797</c:v>
                </c:pt>
                <c:pt idx="488">
                  <c:v>798</c:v>
                </c:pt>
                <c:pt idx="489">
                  <c:v>799</c:v>
                </c:pt>
                <c:pt idx="490">
                  <c:v>800</c:v>
                </c:pt>
                <c:pt idx="491">
                  <c:v>801</c:v>
                </c:pt>
                <c:pt idx="492">
                  <c:v>802</c:v>
                </c:pt>
                <c:pt idx="493">
                  <c:v>803</c:v>
                </c:pt>
                <c:pt idx="494">
                  <c:v>804</c:v>
                </c:pt>
                <c:pt idx="495">
                  <c:v>805</c:v>
                </c:pt>
                <c:pt idx="496">
                  <c:v>806</c:v>
                </c:pt>
                <c:pt idx="497">
                  <c:v>807</c:v>
                </c:pt>
                <c:pt idx="498">
                  <c:v>808</c:v>
                </c:pt>
                <c:pt idx="499">
                  <c:v>809</c:v>
                </c:pt>
                <c:pt idx="500">
                  <c:v>810</c:v>
                </c:pt>
                <c:pt idx="501">
                  <c:v>811</c:v>
                </c:pt>
                <c:pt idx="502">
                  <c:v>812</c:v>
                </c:pt>
                <c:pt idx="503">
                  <c:v>813</c:v>
                </c:pt>
                <c:pt idx="504">
                  <c:v>814</c:v>
                </c:pt>
                <c:pt idx="505">
                  <c:v>815</c:v>
                </c:pt>
                <c:pt idx="506">
                  <c:v>816</c:v>
                </c:pt>
                <c:pt idx="507">
                  <c:v>817</c:v>
                </c:pt>
                <c:pt idx="508">
                  <c:v>818</c:v>
                </c:pt>
                <c:pt idx="509">
                  <c:v>819</c:v>
                </c:pt>
                <c:pt idx="510">
                  <c:v>820</c:v>
                </c:pt>
                <c:pt idx="511">
                  <c:v>821</c:v>
                </c:pt>
                <c:pt idx="512">
                  <c:v>822</c:v>
                </c:pt>
                <c:pt idx="513">
                  <c:v>823</c:v>
                </c:pt>
                <c:pt idx="514">
                  <c:v>824</c:v>
                </c:pt>
                <c:pt idx="515">
                  <c:v>825</c:v>
                </c:pt>
                <c:pt idx="516">
                  <c:v>826</c:v>
                </c:pt>
                <c:pt idx="517">
                  <c:v>827</c:v>
                </c:pt>
                <c:pt idx="518">
                  <c:v>828</c:v>
                </c:pt>
                <c:pt idx="519">
                  <c:v>829</c:v>
                </c:pt>
                <c:pt idx="520">
                  <c:v>830</c:v>
                </c:pt>
                <c:pt idx="521">
                  <c:v>831</c:v>
                </c:pt>
                <c:pt idx="522">
                  <c:v>832</c:v>
                </c:pt>
                <c:pt idx="523">
                  <c:v>833</c:v>
                </c:pt>
                <c:pt idx="524">
                  <c:v>834</c:v>
                </c:pt>
                <c:pt idx="525">
                  <c:v>835</c:v>
                </c:pt>
                <c:pt idx="526">
                  <c:v>836</c:v>
                </c:pt>
                <c:pt idx="527">
                  <c:v>837</c:v>
                </c:pt>
                <c:pt idx="528">
                  <c:v>838</c:v>
                </c:pt>
                <c:pt idx="529">
                  <c:v>839</c:v>
                </c:pt>
                <c:pt idx="530">
                  <c:v>840</c:v>
                </c:pt>
                <c:pt idx="531">
                  <c:v>841</c:v>
                </c:pt>
                <c:pt idx="532">
                  <c:v>842</c:v>
                </c:pt>
                <c:pt idx="533">
                  <c:v>843</c:v>
                </c:pt>
                <c:pt idx="534">
                  <c:v>844</c:v>
                </c:pt>
                <c:pt idx="535">
                  <c:v>845</c:v>
                </c:pt>
                <c:pt idx="536">
                  <c:v>846</c:v>
                </c:pt>
                <c:pt idx="537">
                  <c:v>847</c:v>
                </c:pt>
                <c:pt idx="538">
                  <c:v>848</c:v>
                </c:pt>
                <c:pt idx="539">
                  <c:v>849</c:v>
                </c:pt>
                <c:pt idx="540">
                  <c:v>850</c:v>
                </c:pt>
                <c:pt idx="541">
                  <c:v>851</c:v>
                </c:pt>
                <c:pt idx="542">
                  <c:v>852</c:v>
                </c:pt>
                <c:pt idx="543">
                  <c:v>853</c:v>
                </c:pt>
                <c:pt idx="544">
                  <c:v>854</c:v>
                </c:pt>
                <c:pt idx="545">
                  <c:v>855</c:v>
                </c:pt>
                <c:pt idx="546">
                  <c:v>856</c:v>
                </c:pt>
                <c:pt idx="547">
                  <c:v>857</c:v>
                </c:pt>
                <c:pt idx="548">
                  <c:v>858</c:v>
                </c:pt>
                <c:pt idx="549">
                  <c:v>859</c:v>
                </c:pt>
                <c:pt idx="550">
                  <c:v>860</c:v>
                </c:pt>
                <c:pt idx="551">
                  <c:v>861</c:v>
                </c:pt>
                <c:pt idx="552">
                  <c:v>862</c:v>
                </c:pt>
                <c:pt idx="553">
                  <c:v>863</c:v>
                </c:pt>
                <c:pt idx="554">
                  <c:v>864</c:v>
                </c:pt>
                <c:pt idx="555">
                  <c:v>865</c:v>
                </c:pt>
                <c:pt idx="556">
                  <c:v>866</c:v>
                </c:pt>
                <c:pt idx="557">
                  <c:v>867</c:v>
                </c:pt>
                <c:pt idx="558">
                  <c:v>868</c:v>
                </c:pt>
                <c:pt idx="559">
                  <c:v>869</c:v>
                </c:pt>
                <c:pt idx="560">
                  <c:v>870</c:v>
                </c:pt>
                <c:pt idx="561">
                  <c:v>871</c:v>
                </c:pt>
                <c:pt idx="562">
                  <c:v>872</c:v>
                </c:pt>
                <c:pt idx="563">
                  <c:v>873</c:v>
                </c:pt>
                <c:pt idx="564">
                  <c:v>874</c:v>
                </c:pt>
                <c:pt idx="565">
                  <c:v>875</c:v>
                </c:pt>
                <c:pt idx="566">
                  <c:v>876</c:v>
                </c:pt>
                <c:pt idx="567">
                  <c:v>877</c:v>
                </c:pt>
                <c:pt idx="568">
                  <c:v>878</c:v>
                </c:pt>
                <c:pt idx="569">
                  <c:v>879</c:v>
                </c:pt>
                <c:pt idx="570">
                  <c:v>880</c:v>
                </c:pt>
                <c:pt idx="571">
                  <c:v>881</c:v>
                </c:pt>
                <c:pt idx="572">
                  <c:v>882</c:v>
                </c:pt>
                <c:pt idx="573">
                  <c:v>883</c:v>
                </c:pt>
                <c:pt idx="574">
                  <c:v>884</c:v>
                </c:pt>
                <c:pt idx="575">
                  <c:v>885</c:v>
                </c:pt>
                <c:pt idx="576">
                  <c:v>886</c:v>
                </c:pt>
                <c:pt idx="577">
                  <c:v>887</c:v>
                </c:pt>
                <c:pt idx="578">
                  <c:v>888</c:v>
                </c:pt>
                <c:pt idx="579">
                  <c:v>889</c:v>
                </c:pt>
                <c:pt idx="580">
                  <c:v>890</c:v>
                </c:pt>
                <c:pt idx="581">
                  <c:v>891</c:v>
                </c:pt>
                <c:pt idx="582">
                  <c:v>892</c:v>
                </c:pt>
                <c:pt idx="583">
                  <c:v>893</c:v>
                </c:pt>
                <c:pt idx="584">
                  <c:v>894</c:v>
                </c:pt>
                <c:pt idx="585">
                  <c:v>895</c:v>
                </c:pt>
                <c:pt idx="586">
                  <c:v>896</c:v>
                </c:pt>
                <c:pt idx="587">
                  <c:v>897</c:v>
                </c:pt>
                <c:pt idx="588">
                  <c:v>898</c:v>
                </c:pt>
                <c:pt idx="589">
                  <c:v>899</c:v>
                </c:pt>
                <c:pt idx="590">
                  <c:v>900</c:v>
                </c:pt>
                <c:pt idx="591">
                  <c:v>901</c:v>
                </c:pt>
                <c:pt idx="592">
                  <c:v>902</c:v>
                </c:pt>
                <c:pt idx="593">
                  <c:v>903</c:v>
                </c:pt>
                <c:pt idx="594">
                  <c:v>904</c:v>
                </c:pt>
                <c:pt idx="595">
                  <c:v>905</c:v>
                </c:pt>
                <c:pt idx="596">
                  <c:v>906</c:v>
                </c:pt>
                <c:pt idx="597">
                  <c:v>907</c:v>
                </c:pt>
                <c:pt idx="598">
                  <c:v>908</c:v>
                </c:pt>
                <c:pt idx="599">
                  <c:v>909</c:v>
                </c:pt>
                <c:pt idx="600">
                  <c:v>910</c:v>
                </c:pt>
                <c:pt idx="601">
                  <c:v>911</c:v>
                </c:pt>
                <c:pt idx="602">
                  <c:v>912</c:v>
                </c:pt>
                <c:pt idx="603">
                  <c:v>913</c:v>
                </c:pt>
                <c:pt idx="604">
                  <c:v>914</c:v>
                </c:pt>
                <c:pt idx="605">
                  <c:v>915</c:v>
                </c:pt>
                <c:pt idx="606">
                  <c:v>916</c:v>
                </c:pt>
                <c:pt idx="607">
                  <c:v>917</c:v>
                </c:pt>
                <c:pt idx="608">
                  <c:v>918</c:v>
                </c:pt>
                <c:pt idx="609">
                  <c:v>919</c:v>
                </c:pt>
                <c:pt idx="610">
                  <c:v>920</c:v>
                </c:pt>
                <c:pt idx="611">
                  <c:v>921</c:v>
                </c:pt>
                <c:pt idx="612">
                  <c:v>922</c:v>
                </c:pt>
                <c:pt idx="613">
                  <c:v>923</c:v>
                </c:pt>
                <c:pt idx="614">
                  <c:v>924</c:v>
                </c:pt>
                <c:pt idx="615">
                  <c:v>925</c:v>
                </c:pt>
                <c:pt idx="616">
                  <c:v>926</c:v>
                </c:pt>
                <c:pt idx="617">
                  <c:v>927</c:v>
                </c:pt>
                <c:pt idx="618">
                  <c:v>928</c:v>
                </c:pt>
                <c:pt idx="619">
                  <c:v>929</c:v>
                </c:pt>
                <c:pt idx="620">
                  <c:v>930</c:v>
                </c:pt>
                <c:pt idx="621">
                  <c:v>931</c:v>
                </c:pt>
                <c:pt idx="622">
                  <c:v>932</c:v>
                </c:pt>
                <c:pt idx="623">
                  <c:v>933</c:v>
                </c:pt>
                <c:pt idx="624">
                  <c:v>934</c:v>
                </c:pt>
                <c:pt idx="625">
                  <c:v>935</c:v>
                </c:pt>
                <c:pt idx="626">
                  <c:v>936</c:v>
                </c:pt>
                <c:pt idx="627">
                  <c:v>937</c:v>
                </c:pt>
                <c:pt idx="628">
                  <c:v>938</c:v>
                </c:pt>
                <c:pt idx="629">
                  <c:v>939</c:v>
                </c:pt>
                <c:pt idx="630">
                  <c:v>940</c:v>
                </c:pt>
                <c:pt idx="631">
                  <c:v>941</c:v>
                </c:pt>
                <c:pt idx="632">
                  <c:v>942</c:v>
                </c:pt>
                <c:pt idx="633">
                  <c:v>943</c:v>
                </c:pt>
                <c:pt idx="634">
                  <c:v>944</c:v>
                </c:pt>
                <c:pt idx="635">
                  <c:v>945</c:v>
                </c:pt>
                <c:pt idx="636">
                  <c:v>946</c:v>
                </c:pt>
                <c:pt idx="637">
                  <c:v>947</c:v>
                </c:pt>
                <c:pt idx="638">
                  <c:v>948</c:v>
                </c:pt>
                <c:pt idx="639">
                  <c:v>949</c:v>
                </c:pt>
                <c:pt idx="640">
                  <c:v>950</c:v>
                </c:pt>
                <c:pt idx="641">
                  <c:v>951</c:v>
                </c:pt>
                <c:pt idx="642">
                  <c:v>952</c:v>
                </c:pt>
                <c:pt idx="643">
                  <c:v>953</c:v>
                </c:pt>
                <c:pt idx="644">
                  <c:v>954</c:v>
                </c:pt>
                <c:pt idx="645">
                  <c:v>955</c:v>
                </c:pt>
                <c:pt idx="646">
                  <c:v>956</c:v>
                </c:pt>
                <c:pt idx="647">
                  <c:v>957</c:v>
                </c:pt>
                <c:pt idx="648">
                  <c:v>958</c:v>
                </c:pt>
                <c:pt idx="649">
                  <c:v>959</c:v>
                </c:pt>
                <c:pt idx="650">
                  <c:v>960</c:v>
                </c:pt>
                <c:pt idx="651">
                  <c:v>961</c:v>
                </c:pt>
                <c:pt idx="652">
                  <c:v>962</c:v>
                </c:pt>
                <c:pt idx="653">
                  <c:v>963</c:v>
                </c:pt>
                <c:pt idx="654">
                  <c:v>964</c:v>
                </c:pt>
                <c:pt idx="655">
                  <c:v>965</c:v>
                </c:pt>
                <c:pt idx="656">
                  <c:v>966</c:v>
                </c:pt>
                <c:pt idx="657">
                  <c:v>967</c:v>
                </c:pt>
                <c:pt idx="658">
                  <c:v>968</c:v>
                </c:pt>
                <c:pt idx="659">
                  <c:v>969</c:v>
                </c:pt>
                <c:pt idx="660">
                  <c:v>970</c:v>
                </c:pt>
                <c:pt idx="661">
                  <c:v>971</c:v>
                </c:pt>
                <c:pt idx="662">
                  <c:v>972</c:v>
                </c:pt>
                <c:pt idx="663">
                  <c:v>973</c:v>
                </c:pt>
                <c:pt idx="664">
                  <c:v>974</c:v>
                </c:pt>
                <c:pt idx="665">
                  <c:v>975</c:v>
                </c:pt>
                <c:pt idx="666">
                  <c:v>976</c:v>
                </c:pt>
                <c:pt idx="667">
                  <c:v>977</c:v>
                </c:pt>
                <c:pt idx="668">
                  <c:v>978</c:v>
                </c:pt>
                <c:pt idx="669">
                  <c:v>979</c:v>
                </c:pt>
                <c:pt idx="670">
                  <c:v>980</c:v>
                </c:pt>
                <c:pt idx="671">
                  <c:v>981</c:v>
                </c:pt>
                <c:pt idx="672">
                  <c:v>982</c:v>
                </c:pt>
                <c:pt idx="673">
                  <c:v>983</c:v>
                </c:pt>
                <c:pt idx="674">
                  <c:v>984</c:v>
                </c:pt>
                <c:pt idx="675">
                  <c:v>985</c:v>
                </c:pt>
                <c:pt idx="676">
                  <c:v>986</c:v>
                </c:pt>
                <c:pt idx="677">
                  <c:v>987</c:v>
                </c:pt>
                <c:pt idx="678">
                  <c:v>988</c:v>
                </c:pt>
                <c:pt idx="679">
                  <c:v>989</c:v>
                </c:pt>
                <c:pt idx="680">
                  <c:v>990</c:v>
                </c:pt>
                <c:pt idx="681">
                  <c:v>991</c:v>
                </c:pt>
                <c:pt idx="682">
                  <c:v>992</c:v>
                </c:pt>
                <c:pt idx="683">
                  <c:v>993</c:v>
                </c:pt>
                <c:pt idx="684">
                  <c:v>994</c:v>
                </c:pt>
                <c:pt idx="685">
                  <c:v>995</c:v>
                </c:pt>
                <c:pt idx="686">
                  <c:v>996</c:v>
                </c:pt>
                <c:pt idx="687">
                  <c:v>997</c:v>
                </c:pt>
                <c:pt idx="688">
                  <c:v>998</c:v>
                </c:pt>
                <c:pt idx="689">
                  <c:v>999</c:v>
                </c:pt>
                <c:pt idx="690">
                  <c:v>1000</c:v>
                </c:pt>
                <c:pt idx="691">
                  <c:v>1001</c:v>
                </c:pt>
                <c:pt idx="692">
                  <c:v>1002</c:v>
                </c:pt>
                <c:pt idx="693">
                  <c:v>1003</c:v>
                </c:pt>
                <c:pt idx="694">
                  <c:v>1004</c:v>
                </c:pt>
                <c:pt idx="695">
                  <c:v>1005</c:v>
                </c:pt>
                <c:pt idx="696">
                  <c:v>1006</c:v>
                </c:pt>
                <c:pt idx="697">
                  <c:v>1007</c:v>
                </c:pt>
                <c:pt idx="698">
                  <c:v>1008</c:v>
                </c:pt>
                <c:pt idx="699">
                  <c:v>1009</c:v>
                </c:pt>
                <c:pt idx="700">
                  <c:v>1010</c:v>
                </c:pt>
                <c:pt idx="701">
                  <c:v>1011</c:v>
                </c:pt>
                <c:pt idx="702">
                  <c:v>1012</c:v>
                </c:pt>
                <c:pt idx="703">
                  <c:v>1013</c:v>
                </c:pt>
                <c:pt idx="704">
                  <c:v>1014</c:v>
                </c:pt>
                <c:pt idx="705">
                  <c:v>1015</c:v>
                </c:pt>
                <c:pt idx="706">
                  <c:v>1016</c:v>
                </c:pt>
                <c:pt idx="707">
                  <c:v>1017</c:v>
                </c:pt>
                <c:pt idx="708">
                  <c:v>1018</c:v>
                </c:pt>
                <c:pt idx="709">
                  <c:v>1019</c:v>
                </c:pt>
                <c:pt idx="710">
                  <c:v>1020</c:v>
                </c:pt>
                <c:pt idx="711">
                  <c:v>1021</c:v>
                </c:pt>
                <c:pt idx="712">
                  <c:v>1022</c:v>
                </c:pt>
                <c:pt idx="713">
                  <c:v>1023</c:v>
                </c:pt>
                <c:pt idx="714">
                  <c:v>1024</c:v>
                </c:pt>
                <c:pt idx="715">
                  <c:v>1025</c:v>
                </c:pt>
                <c:pt idx="716">
                  <c:v>1026</c:v>
                </c:pt>
                <c:pt idx="717">
                  <c:v>1027</c:v>
                </c:pt>
                <c:pt idx="718">
                  <c:v>1028</c:v>
                </c:pt>
                <c:pt idx="719">
                  <c:v>1029</c:v>
                </c:pt>
                <c:pt idx="720">
                  <c:v>1030</c:v>
                </c:pt>
                <c:pt idx="721">
                  <c:v>1031</c:v>
                </c:pt>
                <c:pt idx="722">
                  <c:v>1032</c:v>
                </c:pt>
                <c:pt idx="723">
                  <c:v>1033</c:v>
                </c:pt>
                <c:pt idx="724">
                  <c:v>1034</c:v>
                </c:pt>
                <c:pt idx="725">
                  <c:v>1035</c:v>
                </c:pt>
                <c:pt idx="726">
                  <c:v>1036</c:v>
                </c:pt>
                <c:pt idx="727">
                  <c:v>1037</c:v>
                </c:pt>
                <c:pt idx="728">
                  <c:v>1038</c:v>
                </c:pt>
                <c:pt idx="729">
                  <c:v>1039</c:v>
                </c:pt>
                <c:pt idx="730">
                  <c:v>1040</c:v>
                </c:pt>
                <c:pt idx="731">
                  <c:v>1041</c:v>
                </c:pt>
                <c:pt idx="732">
                  <c:v>1042</c:v>
                </c:pt>
                <c:pt idx="733">
                  <c:v>1043</c:v>
                </c:pt>
                <c:pt idx="734">
                  <c:v>1044</c:v>
                </c:pt>
                <c:pt idx="735">
                  <c:v>1045</c:v>
                </c:pt>
                <c:pt idx="736">
                  <c:v>1046</c:v>
                </c:pt>
                <c:pt idx="737">
                  <c:v>1047</c:v>
                </c:pt>
                <c:pt idx="738">
                  <c:v>1048</c:v>
                </c:pt>
                <c:pt idx="739">
                  <c:v>1049</c:v>
                </c:pt>
                <c:pt idx="740">
                  <c:v>1050</c:v>
                </c:pt>
              </c:numCache>
            </c:numRef>
          </c:xVal>
          <c:yVal>
            <c:numRef>
              <c:f>QE!$B$4:$B$744</c:f>
              <c:numCache>
                <c:formatCode>General</c:formatCode>
                <c:ptCount val="741"/>
                <c:pt idx="0">
                  <c:v>0.43466760520000003</c:v>
                </c:pt>
                <c:pt idx="1">
                  <c:v>0.43789521069999998</c:v>
                </c:pt>
                <c:pt idx="2">
                  <c:v>0.44130021359999999</c:v>
                </c:pt>
                <c:pt idx="3">
                  <c:v>0.44479304249999996</c:v>
                </c:pt>
                <c:pt idx="4">
                  <c:v>0.44828587149999999</c:v>
                </c:pt>
                <c:pt idx="5">
                  <c:v>0.45177870040000001</c:v>
                </c:pt>
                <c:pt idx="6">
                  <c:v>0.45527152939999999</c:v>
                </c:pt>
                <c:pt idx="7">
                  <c:v>0.45876435830000001</c:v>
                </c:pt>
                <c:pt idx="8">
                  <c:v>0.46219530710000001</c:v>
                </c:pt>
                <c:pt idx="9">
                  <c:v>0.46554325169999999</c:v>
                </c:pt>
                <c:pt idx="10">
                  <c:v>0.46889119639999999</c:v>
                </c:pt>
                <c:pt idx="11">
                  <c:v>0.47223914100000003</c:v>
                </c:pt>
                <c:pt idx="12">
                  <c:v>0.47558708560000001</c:v>
                </c:pt>
                <c:pt idx="13">
                  <c:v>0.47893503019999994</c:v>
                </c:pt>
                <c:pt idx="14">
                  <c:v>0.48228297480000004</c:v>
                </c:pt>
                <c:pt idx="15">
                  <c:v>0.48573386149999997</c:v>
                </c:pt>
                <c:pt idx="16">
                  <c:v>0.48920456369999998</c:v>
                </c:pt>
                <c:pt idx="17">
                  <c:v>0.49267526590000005</c:v>
                </c:pt>
                <c:pt idx="18">
                  <c:v>0.4961459681</c:v>
                </c:pt>
                <c:pt idx="19">
                  <c:v>0.49961667030000001</c:v>
                </c:pt>
                <c:pt idx="20">
                  <c:v>0.50308737260000003</c:v>
                </c:pt>
                <c:pt idx="21">
                  <c:v>0.50655807480000004</c:v>
                </c:pt>
                <c:pt idx="22">
                  <c:v>0.51002877700000004</c:v>
                </c:pt>
                <c:pt idx="23">
                  <c:v>0.51349947919999994</c:v>
                </c:pt>
                <c:pt idx="24">
                  <c:v>0.51734960070000002</c:v>
                </c:pt>
                <c:pt idx="25">
                  <c:v>0.52128148529999996</c:v>
                </c:pt>
                <c:pt idx="26">
                  <c:v>0.5252133698</c:v>
                </c:pt>
                <c:pt idx="27">
                  <c:v>0.52914525439999993</c:v>
                </c:pt>
                <c:pt idx="28">
                  <c:v>0.53307713889999997</c:v>
                </c:pt>
                <c:pt idx="29">
                  <c:v>0.53700902350000002</c:v>
                </c:pt>
                <c:pt idx="30">
                  <c:v>0.54098119470000006</c:v>
                </c:pt>
                <c:pt idx="31">
                  <c:v>0.54508510450000003</c:v>
                </c:pt>
                <c:pt idx="32">
                  <c:v>0.54918901440000001</c:v>
                </c:pt>
                <c:pt idx="33">
                  <c:v>0.55329292429999999</c:v>
                </c:pt>
                <c:pt idx="34">
                  <c:v>0.55739683419999997</c:v>
                </c:pt>
                <c:pt idx="35">
                  <c:v>0.56150074400000005</c:v>
                </c:pt>
                <c:pt idx="36">
                  <c:v>0.5662624906</c:v>
                </c:pt>
                <c:pt idx="37">
                  <c:v>0.57113191429999999</c:v>
                </c:pt>
                <c:pt idx="38">
                  <c:v>0.57600133809999998</c:v>
                </c:pt>
                <c:pt idx="39">
                  <c:v>0.58087076179999997</c:v>
                </c:pt>
                <c:pt idx="40">
                  <c:v>0.58647176000000001</c:v>
                </c:pt>
                <c:pt idx="41">
                  <c:v>0.59238902930000004</c:v>
                </c:pt>
                <c:pt idx="42">
                  <c:v>0.59830629870000007</c:v>
                </c:pt>
                <c:pt idx="43">
                  <c:v>0.6042235681</c:v>
                </c:pt>
                <c:pt idx="44">
                  <c:v>0.60993592949999997</c:v>
                </c:pt>
                <c:pt idx="45">
                  <c:v>0.61528967649999999</c:v>
                </c:pt>
                <c:pt idx="46">
                  <c:v>0.62064342350000001</c:v>
                </c:pt>
                <c:pt idx="47">
                  <c:v>0.62599717060000004</c:v>
                </c:pt>
                <c:pt idx="48">
                  <c:v>0.63287566210000001</c:v>
                </c:pt>
                <c:pt idx="49">
                  <c:v>0.64033949000000012</c:v>
                </c:pt>
                <c:pt idx="50">
                  <c:v>0.64780331800000002</c:v>
                </c:pt>
                <c:pt idx="51">
                  <c:v>0.65526714600000002</c:v>
                </c:pt>
                <c:pt idx="52">
                  <c:v>0.66126800540000008</c:v>
                </c:pt>
                <c:pt idx="53">
                  <c:v>0.66712097150000005</c:v>
                </c:pt>
                <c:pt idx="54">
                  <c:v>0.67297393770000002</c:v>
                </c:pt>
                <c:pt idx="55">
                  <c:v>0.67882690389999989</c:v>
                </c:pt>
                <c:pt idx="56">
                  <c:v>0.68746217229999995</c:v>
                </c:pt>
                <c:pt idx="57">
                  <c:v>0.69633806580000002</c:v>
                </c:pt>
                <c:pt idx="58">
                  <c:v>0.70364005039999999</c:v>
                </c:pt>
                <c:pt idx="59">
                  <c:v>0.70932375480000009</c:v>
                </c:pt>
                <c:pt idx="60">
                  <c:v>0.71500745919999997</c:v>
                </c:pt>
                <c:pt idx="61">
                  <c:v>0.72063957060000006</c:v>
                </c:pt>
                <c:pt idx="62">
                  <c:v>0.72606374000000007</c:v>
                </c:pt>
                <c:pt idx="63">
                  <c:v>0.73148790939999997</c:v>
                </c:pt>
                <c:pt idx="64">
                  <c:v>0.73841344520000007</c:v>
                </c:pt>
                <c:pt idx="65">
                  <c:v>0.74634800899999998</c:v>
                </c:pt>
                <c:pt idx="66">
                  <c:v>0.75207130070000006</c:v>
                </c:pt>
                <c:pt idx="67">
                  <c:v>0.75680511179999999</c:v>
                </c:pt>
                <c:pt idx="68">
                  <c:v>0.76153892290000003</c:v>
                </c:pt>
                <c:pt idx="69">
                  <c:v>0.76619168990000008</c:v>
                </c:pt>
                <c:pt idx="70">
                  <c:v>0.77056241660000002</c:v>
                </c:pt>
                <c:pt idx="71">
                  <c:v>0.77493314339999997</c:v>
                </c:pt>
                <c:pt idx="72">
                  <c:v>0.77930387010000002</c:v>
                </c:pt>
                <c:pt idx="73">
                  <c:v>0.78363842109999993</c:v>
                </c:pt>
                <c:pt idx="74">
                  <c:v>0.78792065739999995</c:v>
                </c:pt>
                <c:pt idx="75">
                  <c:v>0.79220289379999997</c:v>
                </c:pt>
                <c:pt idx="76">
                  <c:v>0.79635661899999999</c:v>
                </c:pt>
                <c:pt idx="77">
                  <c:v>0.79951697669999999</c:v>
                </c:pt>
                <c:pt idx="78">
                  <c:v>0.8026773344</c:v>
                </c:pt>
                <c:pt idx="79">
                  <c:v>0.8058376921</c:v>
                </c:pt>
                <c:pt idx="80">
                  <c:v>0.80897611440000006</c:v>
                </c:pt>
                <c:pt idx="81">
                  <c:v>0.81206338830000002</c:v>
                </c:pt>
                <c:pt idx="82">
                  <c:v>0.81515066219999999</c:v>
                </c:pt>
                <c:pt idx="83">
                  <c:v>0.81823793609999995</c:v>
                </c:pt>
                <c:pt idx="84">
                  <c:v>0.82117839939999993</c:v>
                </c:pt>
                <c:pt idx="85">
                  <c:v>0.82379565389999998</c:v>
                </c:pt>
                <c:pt idx="86">
                  <c:v>0.82641290839999992</c:v>
                </c:pt>
                <c:pt idx="87">
                  <c:v>0.82903016289999998</c:v>
                </c:pt>
                <c:pt idx="88">
                  <c:v>0.83164741739999992</c:v>
                </c:pt>
                <c:pt idx="89">
                  <c:v>0.83406328849999989</c:v>
                </c:pt>
                <c:pt idx="90">
                  <c:v>0.83643019699999999</c:v>
                </c:pt>
                <c:pt idx="91">
                  <c:v>0.83879710540000008</c:v>
                </c:pt>
                <c:pt idx="92">
                  <c:v>0.84116401389999995</c:v>
                </c:pt>
                <c:pt idx="93">
                  <c:v>0.84353092239999994</c:v>
                </c:pt>
                <c:pt idx="94">
                  <c:v>0.84589783080000003</c:v>
                </c:pt>
                <c:pt idx="95">
                  <c:v>0.84793011789999995</c:v>
                </c:pt>
                <c:pt idx="96">
                  <c:v>0.84984240249999998</c:v>
                </c:pt>
                <c:pt idx="97">
                  <c:v>0.85175468710000002</c:v>
                </c:pt>
                <c:pt idx="98">
                  <c:v>0.85366697169999994</c:v>
                </c:pt>
                <c:pt idx="99">
                  <c:v>0.85557925620000008</c:v>
                </c:pt>
                <c:pt idx="100">
                  <c:v>0.85749154080000001</c:v>
                </c:pt>
                <c:pt idx="101">
                  <c:v>0.85940382540000004</c:v>
                </c:pt>
                <c:pt idx="102">
                  <c:v>0.86114994569999992</c:v>
                </c:pt>
                <c:pt idx="103">
                  <c:v>0.86279737170000004</c:v>
                </c:pt>
                <c:pt idx="104">
                  <c:v>0.86444479770000004</c:v>
                </c:pt>
                <c:pt idx="105">
                  <c:v>0.86609222369999994</c:v>
                </c:pt>
                <c:pt idx="106">
                  <c:v>0.86773964969999995</c:v>
                </c:pt>
                <c:pt idx="107">
                  <c:v>0.86938707570000007</c:v>
                </c:pt>
                <c:pt idx="108">
                  <c:v>0.87103450170000007</c:v>
                </c:pt>
                <c:pt idx="109">
                  <c:v>0.87268192769999997</c:v>
                </c:pt>
                <c:pt idx="110">
                  <c:v>0.87382061070000006</c:v>
                </c:pt>
                <c:pt idx="111">
                  <c:v>0.87495856009999995</c:v>
                </c:pt>
                <c:pt idx="112">
                  <c:v>0.87609650950000006</c:v>
                </c:pt>
                <c:pt idx="113">
                  <c:v>0.87723445889999996</c:v>
                </c:pt>
                <c:pt idx="114">
                  <c:v>0.87837240829999996</c:v>
                </c:pt>
                <c:pt idx="115">
                  <c:v>0.87951035770000008</c:v>
                </c:pt>
                <c:pt idx="116">
                  <c:v>0.88063832750000004</c:v>
                </c:pt>
                <c:pt idx="117">
                  <c:v>0.88173410809999997</c:v>
                </c:pt>
                <c:pt idx="118">
                  <c:v>0.88282988880000002</c:v>
                </c:pt>
                <c:pt idx="119">
                  <c:v>0.88392566950000007</c:v>
                </c:pt>
                <c:pt idx="120">
                  <c:v>0.8850214502</c:v>
                </c:pt>
                <c:pt idx="121">
                  <c:v>0.8859468465</c:v>
                </c:pt>
                <c:pt idx="122">
                  <c:v>0.88673581629999998</c:v>
                </c:pt>
                <c:pt idx="123">
                  <c:v>0.88752478600000007</c:v>
                </c:pt>
                <c:pt idx="124">
                  <c:v>0.88831375580000005</c:v>
                </c:pt>
                <c:pt idx="125">
                  <c:v>0.88910272559999992</c:v>
                </c:pt>
                <c:pt idx="126">
                  <c:v>0.88989169540000002</c:v>
                </c:pt>
                <c:pt idx="127">
                  <c:v>0.89068066509999999</c:v>
                </c:pt>
                <c:pt idx="128">
                  <c:v>0.89146963490000009</c:v>
                </c:pt>
                <c:pt idx="129">
                  <c:v>0.89218071069999993</c:v>
                </c:pt>
                <c:pt idx="130">
                  <c:v>0.89286625479999993</c:v>
                </c:pt>
                <c:pt idx="131">
                  <c:v>0.89355179890000003</c:v>
                </c:pt>
                <c:pt idx="132">
                  <c:v>0.89423734300000002</c:v>
                </c:pt>
                <c:pt idx="133">
                  <c:v>0.89492288710000001</c:v>
                </c:pt>
                <c:pt idx="134">
                  <c:v>0.8956084312</c:v>
                </c:pt>
                <c:pt idx="135">
                  <c:v>0.8962939754</c:v>
                </c:pt>
                <c:pt idx="136">
                  <c:v>0.89681009320000005</c:v>
                </c:pt>
                <c:pt idx="137">
                  <c:v>0.89723274890000004</c:v>
                </c:pt>
                <c:pt idx="138">
                  <c:v>0.89765540459999993</c:v>
                </c:pt>
                <c:pt idx="139">
                  <c:v>0.89807806029999993</c:v>
                </c:pt>
                <c:pt idx="140">
                  <c:v>0.89850071600000003</c:v>
                </c:pt>
                <c:pt idx="141">
                  <c:v>0.89892337170000003</c:v>
                </c:pt>
                <c:pt idx="142">
                  <c:v>0.89934602740000003</c:v>
                </c:pt>
                <c:pt idx="143">
                  <c:v>0.89967377999999998</c:v>
                </c:pt>
                <c:pt idx="144">
                  <c:v>0.8998345833000001</c:v>
                </c:pt>
                <c:pt idx="145">
                  <c:v>0.89999538670000012</c:v>
                </c:pt>
                <c:pt idx="146">
                  <c:v>0.90015619000000002</c:v>
                </c:pt>
                <c:pt idx="147">
                  <c:v>0.90031699340000004</c:v>
                </c:pt>
                <c:pt idx="148">
                  <c:v>0.90047779669999994</c:v>
                </c:pt>
                <c:pt idx="149">
                  <c:v>0.90063860009999996</c:v>
                </c:pt>
                <c:pt idx="150">
                  <c:v>0.90079940339999998</c:v>
                </c:pt>
                <c:pt idx="151">
                  <c:v>0.90091482589999994</c:v>
                </c:pt>
                <c:pt idx="152">
                  <c:v>0.90095832040000001</c:v>
                </c:pt>
                <c:pt idx="153">
                  <c:v>0.90100181500000009</c:v>
                </c:pt>
                <c:pt idx="154">
                  <c:v>0.90104530960000007</c:v>
                </c:pt>
                <c:pt idx="155">
                  <c:v>0.90108880410000003</c:v>
                </c:pt>
                <c:pt idx="156">
                  <c:v>0.9011322987</c:v>
                </c:pt>
                <c:pt idx="157">
                  <c:v>0.90110985560000001</c:v>
                </c:pt>
                <c:pt idx="158">
                  <c:v>0.90101929250000001</c:v>
                </c:pt>
                <c:pt idx="159">
                  <c:v>0.90092872930000001</c:v>
                </c:pt>
                <c:pt idx="160">
                  <c:v>0.9008381661999999</c:v>
                </c:pt>
                <c:pt idx="161">
                  <c:v>0.9007476029999999</c:v>
                </c:pt>
                <c:pt idx="162">
                  <c:v>0.90065703990000001</c:v>
                </c:pt>
                <c:pt idx="163">
                  <c:v>0.90056647680000002</c:v>
                </c:pt>
                <c:pt idx="164">
                  <c:v>0.90047591360000001</c:v>
                </c:pt>
                <c:pt idx="165">
                  <c:v>0.9003853504999999</c:v>
                </c:pt>
                <c:pt idx="166">
                  <c:v>0.90021497269999995</c:v>
                </c:pt>
                <c:pt idx="167">
                  <c:v>0.90004428469999997</c:v>
                </c:pt>
                <c:pt idx="168">
                  <c:v>0.89987359680000001</c:v>
                </c:pt>
                <c:pt idx="169">
                  <c:v>0.89970290890000004</c:v>
                </c:pt>
                <c:pt idx="170">
                  <c:v>0.89953222100000008</c:v>
                </c:pt>
                <c:pt idx="171">
                  <c:v>0.8993615331</c:v>
                </c:pt>
                <c:pt idx="172">
                  <c:v>0.89919084520000003</c:v>
                </c:pt>
                <c:pt idx="173">
                  <c:v>0.89902015730000007</c:v>
                </c:pt>
                <c:pt idx="174">
                  <c:v>0.8988494694000001</c:v>
                </c:pt>
                <c:pt idx="175">
                  <c:v>0.89827151830000007</c:v>
                </c:pt>
                <c:pt idx="176">
                  <c:v>0.89768536609999994</c:v>
                </c:pt>
                <c:pt idx="177">
                  <c:v>0.89709921380000002</c:v>
                </c:pt>
                <c:pt idx="178">
                  <c:v>0.89651306149999999</c:v>
                </c:pt>
                <c:pt idx="179">
                  <c:v>0.89592690919999995</c:v>
                </c:pt>
                <c:pt idx="180">
                  <c:v>0.89534075689999992</c:v>
                </c:pt>
                <c:pt idx="181">
                  <c:v>0.89475460459999989</c:v>
                </c:pt>
                <c:pt idx="182">
                  <c:v>0.89416845230000008</c:v>
                </c:pt>
                <c:pt idx="183">
                  <c:v>0.89358230000000005</c:v>
                </c:pt>
                <c:pt idx="184">
                  <c:v>0.89306975290000001</c:v>
                </c:pt>
                <c:pt idx="185">
                  <c:v>0.89257665279999998</c:v>
                </c:pt>
                <c:pt idx="186">
                  <c:v>0.89208355260000005</c:v>
                </c:pt>
                <c:pt idx="187">
                  <c:v>0.89159045250000002</c:v>
                </c:pt>
                <c:pt idx="188">
                  <c:v>0.8910973524000001</c:v>
                </c:pt>
                <c:pt idx="189">
                  <c:v>0.89060425230000007</c:v>
                </c:pt>
                <c:pt idx="190">
                  <c:v>0.89011115219999992</c:v>
                </c:pt>
                <c:pt idx="191">
                  <c:v>0.88961805199999999</c:v>
                </c:pt>
                <c:pt idx="192">
                  <c:v>0.88912495189999996</c:v>
                </c:pt>
                <c:pt idx="193">
                  <c:v>0.88863185180000004</c:v>
                </c:pt>
                <c:pt idx="194">
                  <c:v>0.88791481919999993</c:v>
                </c:pt>
                <c:pt idx="195">
                  <c:v>0.88717515989999995</c:v>
                </c:pt>
                <c:pt idx="196">
                  <c:v>0.88643550059999998</c:v>
                </c:pt>
                <c:pt idx="197">
                  <c:v>0.88569584130000001</c:v>
                </c:pt>
                <c:pt idx="198">
                  <c:v>0.88495618199999992</c:v>
                </c:pt>
                <c:pt idx="199">
                  <c:v>0.88421652260000005</c:v>
                </c:pt>
                <c:pt idx="200">
                  <c:v>0.88347686329999997</c:v>
                </c:pt>
                <c:pt idx="201">
                  <c:v>0.882737204</c:v>
                </c:pt>
                <c:pt idx="202">
                  <c:v>0.88199754470000002</c:v>
                </c:pt>
                <c:pt idx="203">
                  <c:v>0.88125788540000005</c:v>
                </c:pt>
                <c:pt idx="204">
                  <c:v>0.88051822609999997</c:v>
                </c:pt>
                <c:pt idx="205">
                  <c:v>0.87991839010000006</c:v>
                </c:pt>
                <c:pt idx="206">
                  <c:v>0.87935097579999999</c:v>
                </c:pt>
                <c:pt idx="207">
                  <c:v>0.87878356159999993</c:v>
                </c:pt>
                <c:pt idx="208">
                  <c:v>0.87821614729999997</c:v>
                </c:pt>
                <c:pt idx="209">
                  <c:v>0.87764873300000001</c:v>
                </c:pt>
                <c:pt idx="210">
                  <c:v>0.87708131879999995</c:v>
                </c:pt>
                <c:pt idx="211">
                  <c:v>0.87651390449999989</c:v>
                </c:pt>
                <c:pt idx="212">
                  <c:v>0.87594649020000004</c:v>
                </c:pt>
                <c:pt idx="213">
                  <c:v>0.87537907599999998</c:v>
                </c:pt>
                <c:pt idx="214">
                  <c:v>0.87481166169999991</c:v>
                </c:pt>
                <c:pt idx="215">
                  <c:v>0.87424424740000006</c:v>
                </c:pt>
                <c:pt idx="216">
                  <c:v>0.87367683309999999</c:v>
                </c:pt>
                <c:pt idx="217">
                  <c:v>0.87310694459999993</c:v>
                </c:pt>
                <c:pt idx="218">
                  <c:v>0.87252355519999991</c:v>
                </c:pt>
                <c:pt idx="219">
                  <c:v>0.87194016569999999</c:v>
                </c:pt>
                <c:pt idx="220">
                  <c:v>0.87135677630000008</c:v>
                </c:pt>
                <c:pt idx="221">
                  <c:v>0.87077338679999994</c:v>
                </c:pt>
                <c:pt idx="222">
                  <c:v>0.87018999740000003</c:v>
                </c:pt>
                <c:pt idx="223">
                  <c:v>0.86960660790000011</c:v>
                </c:pt>
                <c:pt idx="224">
                  <c:v>0.86902321850000008</c:v>
                </c:pt>
                <c:pt idx="225">
                  <c:v>0.86843982900000005</c:v>
                </c:pt>
                <c:pt idx="226">
                  <c:v>0.86785643960000003</c:v>
                </c:pt>
                <c:pt idx="227">
                  <c:v>0.8672730501</c:v>
                </c:pt>
                <c:pt idx="228">
                  <c:v>0.86668966069999998</c:v>
                </c:pt>
                <c:pt idx="229">
                  <c:v>0.86610627120000006</c:v>
                </c:pt>
                <c:pt idx="230">
                  <c:v>0.86543549809999998</c:v>
                </c:pt>
                <c:pt idx="231">
                  <c:v>0.86474866539999995</c:v>
                </c:pt>
                <c:pt idx="232">
                  <c:v>0.86406183270000003</c:v>
                </c:pt>
                <c:pt idx="233">
                  <c:v>0.863375</c:v>
                </c:pt>
                <c:pt idx="234">
                  <c:v>0.86268816729999998</c:v>
                </c:pt>
                <c:pt idx="235">
                  <c:v>0.86200133460000006</c:v>
                </c:pt>
                <c:pt idx="236">
                  <c:v>0.86131450189999992</c:v>
                </c:pt>
                <c:pt idx="237">
                  <c:v>0.8606276692</c:v>
                </c:pt>
                <c:pt idx="238">
                  <c:v>0.85994083659999998</c:v>
                </c:pt>
                <c:pt idx="239">
                  <c:v>0.85925400389999995</c:v>
                </c:pt>
                <c:pt idx="240">
                  <c:v>0.85856717120000003</c:v>
                </c:pt>
                <c:pt idx="241">
                  <c:v>0.85788033850000001</c:v>
                </c:pt>
                <c:pt idx="242">
                  <c:v>0.85719350579999998</c:v>
                </c:pt>
                <c:pt idx="243">
                  <c:v>0.85650667310000006</c:v>
                </c:pt>
                <c:pt idx="244">
                  <c:v>0.85580191799999994</c:v>
                </c:pt>
                <c:pt idx="245">
                  <c:v>0.85505122499999997</c:v>
                </c:pt>
                <c:pt idx="246">
                  <c:v>0.85430053210000001</c:v>
                </c:pt>
                <c:pt idx="247">
                  <c:v>0.85354983910000004</c:v>
                </c:pt>
                <c:pt idx="248">
                  <c:v>0.85279914610000007</c:v>
                </c:pt>
                <c:pt idx="249">
                  <c:v>0.85204845309999999</c:v>
                </c:pt>
                <c:pt idx="250">
                  <c:v>0.85129776019999992</c:v>
                </c:pt>
                <c:pt idx="251">
                  <c:v>0.85054706719999995</c:v>
                </c:pt>
                <c:pt idx="252">
                  <c:v>0.84979637419999998</c:v>
                </c:pt>
                <c:pt idx="253">
                  <c:v>0.84904568130000002</c:v>
                </c:pt>
                <c:pt idx="254">
                  <c:v>0.84829498830000005</c:v>
                </c:pt>
                <c:pt idx="255">
                  <c:v>0.84754429529999997</c:v>
                </c:pt>
                <c:pt idx="256">
                  <c:v>0.84680092709999999</c:v>
                </c:pt>
                <c:pt idx="257">
                  <c:v>0.84606126450000008</c:v>
                </c:pt>
                <c:pt idx="258">
                  <c:v>0.84532160189999994</c:v>
                </c:pt>
                <c:pt idx="259">
                  <c:v>0.84458193929999992</c:v>
                </c:pt>
                <c:pt idx="260">
                  <c:v>0.8438422767</c:v>
                </c:pt>
                <c:pt idx="261">
                  <c:v>0.84310261409999998</c:v>
                </c:pt>
                <c:pt idx="262">
                  <c:v>0.84236295150000007</c:v>
                </c:pt>
                <c:pt idx="263">
                  <c:v>0.84162328889999993</c:v>
                </c:pt>
                <c:pt idx="264">
                  <c:v>0.84088362630000002</c:v>
                </c:pt>
                <c:pt idx="265">
                  <c:v>0.8401439637</c:v>
                </c:pt>
              </c:numCache>
            </c:numRef>
          </c:yVal>
          <c:smooth val="0"/>
          <c:extLst>
            <c:ext xmlns:c16="http://schemas.microsoft.com/office/drawing/2014/chart" uri="{C3380CC4-5D6E-409C-BE32-E72D297353CC}">
              <c16:uniqueId val="{00000000-093C-114F-B389-2F4A28C036C3}"/>
            </c:ext>
          </c:extLst>
        </c:ser>
        <c:ser>
          <c:idx val="1"/>
          <c:order val="1"/>
          <c:tx>
            <c:strRef>
              <c:f>QE!$C$3</c:f>
              <c:strCache>
                <c:ptCount val="1"/>
                <c:pt idx="0">
                  <c:v>Red QE</c:v>
                </c:pt>
              </c:strCache>
            </c:strRef>
          </c:tx>
          <c:spPr>
            <a:ln w="25400" cap="rnd">
              <a:solidFill>
                <a:srgbClr val="FF0000"/>
              </a:solidFill>
              <a:round/>
            </a:ln>
            <a:effectLst/>
          </c:spPr>
          <c:marker>
            <c:symbol val="none"/>
          </c:marker>
          <c:xVal>
            <c:numRef>
              <c:f>QE!$A$4:$A$744</c:f>
              <c:numCache>
                <c:formatCode>General</c:formatCode>
                <c:ptCount val="741"/>
                <c:pt idx="0">
                  <c:v>310</c:v>
                </c:pt>
                <c:pt idx="1">
                  <c:v>311</c:v>
                </c:pt>
                <c:pt idx="2">
                  <c:v>312</c:v>
                </c:pt>
                <c:pt idx="3">
                  <c:v>313</c:v>
                </c:pt>
                <c:pt idx="4">
                  <c:v>314</c:v>
                </c:pt>
                <c:pt idx="5">
                  <c:v>315</c:v>
                </c:pt>
                <c:pt idx="6">
                  <c:v>316</c:v>
                </c:pt>
                <c:pt idx="7">
                  <c:v>317</c:v>
                </c:pt>
                <c:pt idx="8">
                  <c:v>318</c:v>
                </c:pt>
                <c:pt idx="9">
                  <c:v>319</c:v>
                </c:pt>
                <c:pt idx="10">
                  <c:v>320</c:v>
                </c:pt>
                <c:pt idx="11">
                  <c:v>321</c:v>
                </c:pt>
                <c:pt idx="12">
                  <c:v>322</c:v>
                </c:pt>
                <c:pt idx="13">
                  <c:v>323</c:v>
                </c:pt>
                <c:pt idx="14">
                  <c:v>324</c:v>
                </c:pt>
                <c:pt idx="15">
                  <c:v>325</c:v>
                </c:pt>
                <c:pt idx="16">
                  <c:v>326</c:v>
                </c:pt>
                <c:pt idx="17">
                  <c:v>327</c:v>
                </c:pt>
                <c:pt idx="18">
                  <c:v>328</c:v>
                </c:pt>
                <c:pt idx="19">
                  <c:v>329</c:v>
                </c:pt>
                <c:pt idx="20">
                  <c:v>330</c:v>
                </c:pt>
                <c:pt idx="21">
                  <c:v>331</c:v>
                </c:pt>
                <c:pt idx="22">
                  <c:v>332</c:v>
                </c:pt>
                <c:pt idx="23">
                  <c:v>333</c:v>
                </c:pt>
                <c:pt idx="24">
                  <c:v>334</c:v>
                </c:pt>
                <c:pt idx="25">
                  <c:v>335</c:v>
                </c:pt>
                <c:pt idx="26">
                  <c:v>336</c:v>
                </c:pt>
                <c:pt idx="27">
                  <c:v>337</c:v>
                </c:pt>
                <c:pt idx="28">
                  <c:v>338</c:v>
                </c:pt>
                <c:pt idx="29">
                  <c:v>339</c:v>
                </c:pt>
                <c:pt idx="30">
                  <c:v>340</c:v>
                </c:pt>
                <c:pt idx="31">
                  <c:v>341</c:v>
                </c:pt>
                <c:pt idx="32">
                  <c:v>342</c:v>
                </c:pt>
                <c:pt idx="33">
                  <c:v>343</c:v>
                </c:pt>
                <c:pt idx="34">
                  <c:v>344</c:v>
                </c:pt>
                <c:pt idx="35">
                  <c:v>345</c:v>
                </c:pt>
                <c:pt idx="36">
                  <c:v>346</c:v>
                </c:pt>
                <c:pt idx="37">
                  <c:v>347</c:v>
                </c:pt>
                <c:pt idx="38">
                  <c:v>348</c:v>
                </c:pt>
                <c:pt idx="39">
                  <c:v>349</c:v>
                </c:pt>
                <c:pt idx="40">
                  <c:v>350</c:v>
                </c:pt>
                <c:pt idx="41">
                  <c:v>351</c:v>
                </c:pt>
                <c:pt idx="42">
                  <c:v>352</c:v>
                </c:pt>
                <c:pt idx="43">
                  <c:v>353</c:v>
                </c:pt>
                <c:pt idx="44">
                  <c:v>354</c:v>
                </c:pt>
                <c:pt idx="45">
                  <c:v>355</c:v>
                </c:pt>
                <c:pt idx="46">
                  <c:v>356</c:v>
                </c:pt>
                <c:pt idx="47">
                  <c:v>357</c:v>
                </c:pt>
                <c:pt idx="48">
                  <c:v>358</c:v>
                </c:pt>
                <c:pt idx="49">
                  <c:v>359</c:v>
                </c:pt>
                <c:pt idx="50">
                  <c:v>360</c:v>
                </c:pt>
                <c:pt idx="51">
                  <c:v>361</c:v>
                </c:pt>
                <c:pt idx="52">
                  <c:v>362</c:v>
                </c:pt>
                <c:pt idx="53">
                  <c:v>363</c:v>
                </c:pt>
                <c:pt idx="54">
                  <c:v>364</c:v>
                </c:pt>
                <c:pt idx="55">
                  <c:v>365</c:v>
                </c:pt>
                <c:pt idx="56">
                  <c:v>366</c:v>
                </c:pt>
                <c:pt idx="57">
                  <c:v>367</c:v>
                </c:pt>
                <c:pt idx="58">
                  <c:v>368</c:v>
                </c:pt>
                <c:pt idx="59">
                  <c:v>369</c:v>
                </c:pt>
                <c:pt idx="60">
                  <c:v>370</c:v>
                </c:pt>
                <c:pt idx="61">
                  <c:v>371</c:v>
                </c:pt>
                <c:pt idx="62">
                  <c:v>372</c:v>
                </c:pt>
                <c:pt idx="63">
                  <c:v>373</c:v>
                </c:pt>
                <c:pt idx="64">
                  <c:v>374</c:v>
                </c:pt>
                <c:pt idx="65">
                  <c:v>375</c:v>
                </c:pt>
                <c:pt idx="66">
                  <c:v>376</c:v>
                </c:pt>
                <c:pt idx="67">
                  <c:v>377</c:v>
                </c:pt>
                <c:pt idx="68">
                  <c:v>378</c:v>
                </c:pt>
                <c:pt idx="69">
                  <c:v>379</c:v>
                </c:pt>
                <c:pt idx="70">
                  <c:v>380</c:v>
                </c:pt>
                <c:pt idx="71">
                  <c:v>381</c:v>
                </c:pt>
                <c:pt idx="72">
                  <c:v>382</c:v>
                </c:pt>
                <c:pt idx="73">
                  <c:v>383</c:v>
                </c:pt>
                <c:pt idx="74">
                  <c:v>384</c:v>
                </c:pt>
                <c:pt idx="75">
                  <c:v>385</c:v>
                </c:pt>
                <c:pt idx="76">
                  <c:v>386</c:v>
                </c:pt>
                <c:pt idx="77">
                  <c:v>387</c:v>
                </c:pt>
                <c:pt idx="78">
                  <c:v>388</c:v>
                </c:pt>
                <c:pt idx="79">
                  <c:v>389</c:v>
                </c:pt>
                <c:pt idx="80">
                  <c:v>390</c:v>
                </c:pt>
                <c:pt idx="81">
                  <c:v>391</c:v>
                </c:pt>
                <c:pt idx="82">
                  <c:v>392</c:v>
                </c:pt>
                <c:pt idx="83">
                  <c:v>393</c:v>
                </c:pt>
                <c:pt idx="84">
                  <c:v>394</c:v>
                </c:pt>
                <c:pt idx="85">
                  <c:v>395</c:v>
                </c:pt>
                <c:pt idx="86">
                  <c:v>396</c:v>
                </c:pt>
                <c:pt idx="87">
                  <c:v>397</c:v>
                </c:pt>
                <c:pt idx="88">
                  <c:v>398</c:v>
                </c:pt>
                <c:pt idx="89">
                  <c:v>399</c:v>
                </c:pt>
                <c:pt idx="90">
                  <c:v>400</c:v>
                </c:pt>
                <c:pt idx="91">
                  <c:v>401</c:v>
                </c:pt>
                <c:pt idx="92">
                  <c:v>402</c:v>
                </c:pt>
                <c:pt idx="93">
                  <c:v>403</c:v>
                </c:pt>
                <c:pt idx="94">
                  <c:v>404</c:v>
                </c:pt>
                <c:pt idx="95">
                  <c:v>405</c:v>
                </c:pt>
                <c:pt idx="96">
                  <c:v>406</c:v>
                </c:pt>
                <c:pt idx="97">
                  <c:v>407</c:v>
                </c:pt>
                <c:pt idx="98">
                  <c:v>408</c:v>
                </c:pt>
                <c:pt idx="99">
                  <c:v>409</c:v>
                </c:pt>
                <c:pt idx="100">
                  <c:v>410</c:v>
                </c:pt>
                <c:pt idx="101">
                  <c:v>411</c:v>
                </c:pt>
                <c:pt idx="102">
                  <c:v>412</c:v>
                </c:pt>
                <c:pt idx="103">
                  <c:v>413</c:v>
                </c:pt>
                <c:pt idx="104">
                  <c:v>414</c:v>
                </c:pt>
                <c:pt idx="105">
                  <c:v>415</c:v>
                </c:pt>
                <c:pt idx="106">
                  <c:v>416</c:v>
                </c:pt>
                <c:pt idx="107">
                  <c:v>417</c:v>
                </c:pt>
                <c:pt idx="108">
                  <c:v>418</c:v>
                </c:pt>
                <c:pt idx="109">
                  <c:v>419</c:v>
                </c:pt>
                <c:pt idx="110">
                  <c:v>420</c:v>
                </c:pt>
                <c:pt idx="111">
                  <c:v>421</c:v>
                </c:pt>
                <c:pt idx="112">
                  <c:v>422</c:v>
                </c:pt>
                <c:pt idx="113">
                  <c:v>423</c:v>
                </c:pt>
                <c:pt idx="114">
                  <c:v>424</c:v>
                </c:pt>
                <c:pt idx="115">
                  <c:v>425</c:v>
                </c:pt>
                <c:pt idx="116">
                  <c:v>426</c:v>
                </c:pt>
                <c:pt idx="117">
                  <c:v>427</c:v>
                </c:pt>
                <c:pt idx="118">
                  <c:v>428</c:v>
                </c:pt>
                <c:pt idx="119">
                  <c:v>429</c:v>
                </c:pt>
                <c:pt idx="120">
                  <c:v>430</c:v>
                </c:pt>
                <c:pt idx="121">
                  <c:v>431</c:v>
                </c:pt>
                <c:pt idx="122">
                  <c:v>432</c:v>
                </c:pt>
                <c:pt idx="123">
                  <c:v>433</c:v>
                </c:pt>
                <c:pt idx="124">
                  <c:v>434</c:v>
                </c:pt>
                <c:pt idx="125">
                  <c:v>435</c:v>
                </c:pt>
                <c:pt idx="126">
                  <c:v>436</c:v>
                </c:pt>
                <c:pt idx="127">
                  <c:v>437</c:v>
                </c:pt>
                <c:pt idx="128">
                  <c:v>438</c:v>
                </c:pt>
                <c:pt idx="129">
                  <c:v>439</c:v>
                </c:pt>
                <c:pt idx="130">
                  <c:v>440</c:v>
                </c:pt>
                <c:pt idx="131">
                  <c:v>441</c:v>
                </c:pt>
                <c:pt idx="132">
                  <c:v>442</c:v>
                </c:pt>
                <c:pt idx="133">
                  <c:v>443</c:v>
                </c:pt>
                <c:pt idx="134">
                  <c:v>444</c:v>
                </c:pt>
                <c:pt idx="135">
                  <c:v>445</c:v>
                </c:pt>
                <c:pt idx="136">
                  <c:v>446</c:v>
                </c:pt>
                <c:pt idx="137">
                  <c:v>447</c:v>
                </c:pt>
                <c:pt idx="138">
                  <c:v>448</c:v>
                </c:pt>
                <c:pt idx="139">
                  <c:v>449</c:v>
                </c:pt>
                <c:pt idx="140">
                  <c:v>450</c:v>
                </c:pt>
                <c:pt idx="141">
                  <c:v>451</c:v>
                </c:pt>
                <c:pt idx="142">
                  <c:v>452</c:v>
                </c:pt>
                <c:pt idx="143">
                  <c:v>453</c:v>
                </c:pt>
                <c:pt idx="144">
                  <c:v>454</c:v>
                </c:pt>
                <c:pt idx="145">
                  <c:v>455</c:v>
                </c:pt>
                <c:pt idx="146">
                  <c:v>456</c:v>
                </c:pt>
                <c:pt idx="147">
                  <c:v>457</c:v>
                </c:pt>
                <c:pt idx="148">
                  <c:v>458</c:v>
                </c:pt>
                <c:pt idx="149">
                  <c:v>459</c:v>
                </c:pt>
                <c:pt idx="150">
                  <c:v>460</c:v>
                </c:pt>
                <c:pt idx="151">
                  <c:v>461</c:v>
                </c:pt>
                <c:pt idx="152">
                  <c:v>462</c:v>
                </c:pt>
                <c:pt idx="153">
                  <c:v>463</c:v>
                </c:pt>
                <c:pt idx="154">
                  <c:v>464</c:v>
                </c:pt>
                <c:pt idx="155">
                  <c:v>465</c:v>
                </c:pt>
                <c:pt idx="156">
                  <c:v>466</c:v>
                </c:pt>
                <c:pt idx="157">
                  <c:v>467</c:v>
                </c:pt>
                <c:pt idx="158">
                  <c:v>468</c:v>
                </c:pt>
                <c:pt idx="159">
                  <c:v>469</c:v>
                </c:pt>
                <c:pt idx="160">
                  <c:v>470</c:v>
                </c:pt>
                <c:pt idx="161">
                  <c:v>471</c:v>
                </c:pt>
                <c:pt idx="162">
                  <c:v>472</c:v>
                </c:pt>
                <c:pt idx="163">
                  <c:v>473</c:v>
                </c:pt>
                <c:pt idx="164">
                  <c:v>474</c:v>
                </c:pt>
                <c:pt idx="165">
                  <c:v>475</c:v>
                </c:pt>
                <c:pt idx="166">
                  <c:v>476</c:v>
                </c:pt>
                <c:pt idx="167">
                  <c:v>477</c:v>
                </c:pt>
                <c:pt idx="168">
                  <c:v>478</c:v>
                </c:pt>
                <c:pt idx="169">
                  <c:v>479</c:v>
                </c:pt>
                <c:pt idx="170">
                  <c:v>480</c:v>
                </c:pt>
                <c:pt idx="171">
                  <c:v>481</c:v>
                </c:pt>
                <c:pt idx="172">
                  <c:v>482</c:v>
                </c:pt>
                <c:pt idx="173">
                  <c:v>483</c:v>
                </c:pt>
                <c:pt idx="174">
                  <c:v>484</c:v>
                </c:pt>
                <c:pt idx="175">
                  <c:v>485</c:v>
                </c:pt>
                <c:pt idx="176">
                  <c:v>486</c:v>
                </c:pt>
                <c:pt idx="177">
                  <c:v>487</c:v>
                </c:pt>
                <c:pt idx="178">
                  <c:v>488</c:v>
                </c:pt>
                <c:pt idx="179">
                  <c:v>489</c:v>
                </c:pt>
                <c:pt idx="180">
                  <c:v>490</c:v>
                </c:pt>
                <c:pt idx="181">
                  <c:v>491</c:v>
                </c:pt>
                <c:pt idx="182">
                  <c:v>492</c:v>
                </c:pt>
                <c:pt idx="183">
                  <c:v>493</c:v>
                </c:pt>
                <c:pt idx="184">
                  <c:v>494</c:v>
                </c:pt>
                <c:pt idx="185">
                  <c:v>495</c:v>
                </c:pt>
                <c:pt idx="186">
                  <c:v>496</c:v>
                </c:pt>
                <c:pt idx="187">
                  <c:v>497</c:v>
                </c:pt>
                <c:pt idx="188">
                  <c:v>498</c:v>
                </c:pt>
                <c:pt idx="189">
                  <c:v>499</c:v>
                </c:pt>
                <c:pt idx="190">
                  <c:v>500</c:v>
                </c:pt>
                <c:pt idx="191">
                  <c:v>501</c:v>
                </c:pt>
                <c:pt idx="192">
                  <c:v>502</c:v>
                </c:pt>
                <c:pt idx="193">
                  <c:v>503</c:v>
                </c:pt>
                <c:pt idx="194">
                  <c:v>504</c:v>
                </c:pt>
                <c:pt idx="195">
                  <c:v>505</c:v>
                </c:pt>
                <c:pt idx="196">
                  <c:v>506</c:v>
                </c:pt>
                <c:pt idx="197">
                  <c:v>507</c:v>
                </c:pt>
                <c:pt idx="198">
                  <c:v>508</c:v>
                </c:pt>
                <c:pt idx="199">
                  <c:v>509</c:v>
                </c:pt>
                <c:pt idx="200">
                  <c:v>510</c:v>
                </c:pt>
                <c:pt idx="201">
                  <c:v>511</c:v>
                </c:pt>
                <c:pt idx="202">
                  <c:v>512</c:v>
                </c:pt>
                <c:pt idx="203">
                  <c:v>513</c:v>
                </c:pt>
                <c:pt idx="204">
                  <c:v>514</c:v>
                </c:pt>
                <c:pt idx="205">
                  <c:v>515</c:v>
                </c:pt>
                <c:pt idx="206">
                  <c:v>516</c:v>
                </c:pt>
                <c:pt idx="207">
                  <c:v>517</c:v>
                </c:pt>
                <c:pt idx="208">
                  <c:v>518</c:v>
                </c:pt>
                <c:pt idx="209">
                  <c:v>519</c:v>
                </c:pt>
                <c:pt idx="210">
                  <c:v>520</c:v>
                </c:pt>
                <c:pt idx="211">
                  <c:v>521</c:v>
                </c:pt>
                <c:pt idx="212">
                  <c:v>522</c:v>
                </c:pt>
                <c:pt idx="213">
                  <c:v>523</c:v>
                </c:pt>
                <c:pt idx="214">
                  <c:v>524</c:v>
                </c:pt>
                <c:pt idx="215">
                  <c:v>525</c:v>
                </c:pt>
                <c:pt idx="216">
                  <c:v>526</c:v>
                </c:pt>
                <c:pt idx="217">
                  <c:v>527</c:v>
                </c:pt>
                <c:pt idx="218">
                  <c:v>528</c:v>
                </c:pt>
                <c:pt idx="219">
                  <c:v>529</c:v>
                </c:pt>
                <c:pt idx="220">
                  <c:v>530</c:v>
                </c:pt>
                <c:pt idx="221">
                  <c:v>531</c:v>
                </c:pt>
                <c:pt idx="222">
                  <c:v>532</c:v>
                </c:pt>
                <c:pt idx="223">
                  <c:v>533</c:v>
                </c:pt>
                <c:pt idx="224">
                  <c:v>534</c:v>
                </c:pt>
                <c:pt idx="225">
                  <c:v>535</c:v>
                </c:pt>
                <c:pt idx="226">
                  <c:v>536</c:v>
                </c:pt>
                <c:pt idx="227">
                  <c:v>537</c:v>
                </c:pt>
                <c:pt idx="228">
                  <c:v>538</c:v>
                </c:pt>
                <c:pt idx="229">
                  <c:v>539</c:v>
                </c:pt>
                <c:pt idx="230">
                  <c:v>540</c:v>
                </c:pt>
                <c:pt idx="231">
                  <c:v>541</c:v>
                </c:pt>
                <c:pt idx="232">
                  <c:v>542</c:v>
                </c:pt>
                <c:pt idx="233">
                  <c:v>543</c:v>
                </c:pt>
                <c:pt idx="234">
                  <c:v>544</c:v>
                </c:pt>
                <c:pt idx="235">
                  <c:v>545</c:v>
                </c:pt>
                <c:pt idx="236">
                  <c:v>546</c:v>
                </c:pt>
                <c:pt idx="237">
                  <c:v>547</c:v>
                </c:pt>
                <c:pt idx="238">
                  <c:v>548</c:v>
                </c:pt>
                <c:pt idx="239">
                  <c:v>549</c:v>
                </c:pt>
                <c:pt idx="240">
                  <c:v>550</c:v>
                </c:pt>
                <c:pt idx="241">
                  <c:v>551</c:v>
                </c:pt>
                <c:pt idx="242">
                  <c:v>552</c:v>
                </c:pt>
                <c:pt idx="243">
                  <c:v>553</c:v>
                </c:pt>
                <c:pt idx="244">
                  <c:v>554</c:v>
                </c:pt>
                <c:pt idx="245">
                  <c:v>555</c:v>
                </c:pt>
                <c:pt idx="246">
                  <c:v>556</c:v>
                </c:pt>
                <c:pt idx="247">
                  <c:v>557</c:v>
                </c:pt>
                <c:pt idx="248">
                  <c:v>558</c:v>
                </c:pt>
                <c:pt idx="249">
                  <c:v>559</c:v>
                </c:pt>
                <c:pt idx="250">
                  <c:v>560</c:v>
                </c:pt>
                <c:pt idx="251">
                  <c:v>561</c:v>
                </c:pt>
                <c:pt idx="252">
                  <c:v>562</c:v>
                </c:pt>
                <c:pt idx="253">
                  <c:v>563</c:v>
                </c:pt>
                <c:pt idx="254">
                  <c:v>564</c:v>
                </c:pt>
                <c:pt idx="255">
                  <c:v>565</c:v>
                </c:pt>
                <c:pt idx="256">
                  <c:v>566</c:v>
                </c:pt>
                <c:pt idx="257">
                  <c:v>567</c:v>
                </c:pt>
                <c:pt idx="258">
                  <c:v>568</c:v>
                </c:pt>
                <c:pt idx="259">
                  <c:v>569</c:v>
                </c:pt>
                <c:pt idx="260">
                  <c:v>570</c:v>
                </c:pt>
                <c:pt idx="261">
                  <c:v>571</c:v>
                </c:pt>
                <c:pt idx="262">
                  <c:v>572</c:v>
                </c:pt>
                <c:pt idx="263">
                  <c:v>573</c:v>
                </c:pt>
                <c:pt idx="264">
                  <c:v>574</c:v>
                </c:pt>
                <c:pt idx="265">
                  <c:v>575</c:v>
                </c:pt>
                <c:pt idx="266">
                  <c:v>576</c:v>
                </c:pt>
                <c:pt idx="267">
                  <c:v>577</c:v>
                </c:pt>
                <c:pt idx="268">
                  <c:v>578</c:v>
                </c:pt>
                <c:pt idx="269">
                  <c:v>579</c:v>
                </c:pt>
                <c:pt idx="270">
                  <c:v>580</c:v>
                </c:pt>
                <c:pt idx="271">
                  <c:v>581</c:v>
                </c:pt>
                <c:pt idx="272">
                  <c:v>582</c:v>
                </c:pt>
                <c:pt idx="273">
                  <c:v>583</c:v>
                </c:pt>
                <c:pt idx="274">
                  <c:v>584</c:v>
                </c:pt>
                <c:pt idx="275">
                  <c:v>585</c:v>
                </c:pt>
                <c:pt idx="276">
                  <c:v>586</c:v>
                </c:pt>
                <c:pt idx="277">
                  <c:v>587</c:v>
                </c:pt>
                <c:pt idx="278">
                  <c:v>588</c:v>
                </c:pt>
                <c:pt idx="279">
                  <c:v>589</c:v>
                </c:pt>
                <c:pt idx="280">
                  <c:v>590</c:v>
                </c:pt>
                <c:pt idx="281">
                  <c:v>591</c:v>
                </c:pt>
                <c:pt idx="282">
                  <c:v>592</c:v>
                </c:pt>
                <c:pt idx="283">
                  <c:v>593</c:v>
                </c:pt>
                <c:pt idx="284">
                  <c:v>594</c:v>
                </c:pt>
                <c:pt idx="285">
                  <c:v>595</c:v>
                </c:pt>
                <c:pt idx="286">
                  <c:v>596</c:v>
                </c:pt>
                <c:pt idx="287">
                  <c:v>597</c:v>
                </c:pt>
                <c:pt idx="288">
                  <c:v>598</c:v>
                </c:pt>
                <c:pt idx="289">
                  <c:v>599</c:v>
                </c:pt>
                <c:pt idx="290">
                  <c:v>600</c:v>
                </c:pt>
                <c:pt idx="291">
                  <c:v>601</c:v>
                </c:pt>
                <c:pt idx="292">
                  <c:v>602</c:v>
                </c:pt>
                <c:pt idx="293">
                  <c:v>603</c:v>
                </c:pt>
                <c:pt idx="294">
                  <c:v>604</c:v>
                </c:pt>
                <c:pt idx="295">
                  <c:v>605</c:v>
                </c:pt>
                <c:pt idx="296">
                  <c:v>606</c:v>
                </c:pt>
                <c:pt idx="297">
                  <c:v>607</c:v>
                </c:pt>
                <c:pt idx="298">
                  <c:v>608</c:v>
                </c:pt>
                <c:pt idx="299">
                  <c:v>609</c:v>
                </c:pt>
                <c:pt idx="300">
                  <c:v>610</c:v>
                </c:pt>
                <c:pt idx="301">
                  <c:v>611</c:v>
                </c:pt>
                <c:pt idx="302">
                  <c:v>612</c:v>
                </c:pt>
                <c:pt idx="303">
                  <c:v>613</c:v>
                </c:pt>
                <c:pt idx="304">
                  <c:v>614</c:v>
                </c:pt>
                <c:pt idx="305">
                  <c:v>615</c:v>
                </c:pt>
                <c:pt idx="306">
                  <c:v>616</c:v>
                </c:pt>
                <c:pt idx="307">
                  <c:v>617</c:v>
                </c:pt>
                <c:pt idx="308">
                  <c:v>618</c:v>
                </c:pt>
                <c:pt idx="309">
                  <c:v>619</c:v>
                </c:pt>
                <c:pt idx="310">
                  <c:v>620</c:v>
                </c:pt>
                <c:pt idx="311">
                  <c:v>621</c:v>
                </c:pt>
                <c:pt idx="312">
                  <c:v>622</c:v>
                </c:pt>
                <c:pt idx="313">
                  <c:v>623</c:v>
                </c:pt>
                <c:pt idx="314">
                  <c:v>624</c:v>
                </c:pt>
                <c:pt idx="315">
                  <c:v>625</c:v>
                </c:pt>
                <c:pt idx="316">
                  <c:v>626</c:v>
                </c:pt>
                <c:pt idx="317">
                  <c:v>627</c:v>
                </c:pt>
                <c:pt idx="318">
                  <c:v>628</c:v>
                </c:pt>
                <c:pt idx="319">
                  <c:v>629</c:v>
                </c:pt>
                <c:pt idx="320">
                  <c:v>630</c:v>
                </c:pt>
                <c:pt idx="321">
                  <c:v>631</c:v>
                </c:pt>
                <c:pt idx="322">
                  <c:v>632</c:v>
                </c:pt>
                <c:pt idx="323">
                  <c:v>633</c:v>
                </c:pt>
                <c:pt idx="324">
                  <c:v>634</c:v>
                </c:pt>
                <c:pt idx="325">
                  <c:v>635</c:v>
                </c:pt>
                <c:pt idx="326">
                  <c:v>636</c:v>
                </c:pt>
                <c:pt idx="327">
                  <c:v>637</c:v>
                </c:pt>
                <c:pt idx="328">
                  <c:v>638</c:v>
                </c:pt>
                <c:pt idx="329">
                  <c:v>639</c:v>
                </c:pt>
                <c:pt idx="330">
                  <c:v>640</c:v>
                </c:pt>
                <c:pt idx="331">
                  <c:v>641</c:v>
                </c:pt>
                <c:pt idx="332">
                  <c:v>642</c:v>
                </c:pt>
                <c:pt idx="333">
                  <c:v>643</c:v>
                </c:pt>
                <c:pt idx="334">
                  <c:v>644</c:v>
                </c:pt>
                <c:pt idx="335">
                  <c:v>645</c:v>
                </c:pt>
                <c:pt idx="336">
                  <c:v>646</c:v>
                </c:pt>
                <c:pt idx="337">
                  <c:v>647</c:v>
                </c:pt>
                <c:pt idx="338">
                  <c:v>648</c:v>
                </c:pt>
                <c:pt idx="339">
                  <c:v>649</c:v>
                </c:pt>
                <c:pt idx="340">
                  <c:v>650</c:v>
                </c:pt>
                <c:pt idx="341">
                  <c:v>651</c:v>
                </c:pt>
                <c:pt idx="342">
                  <c:v>652</c:v>
                </c:pt>
                <c:pt idx="343">
                  <c:v>653</c:v>
                </c:pt>
                <c:pt idx="344">
                  <c:v>654</c:v>
                </c:pt>
                <c:pt idx="345">
                  <c:v>655</c:v>
                </c:pt>
                <c:pt idx="346">
                  <c:v>656</c:v>
                </c:pt>
                <c:pt idx="347">
                  <c:v>657</c:v>
                </c:pt>
                <c:pt idx="348">
                  <c:v>658</c:v>
                </c:pt>
                <c:pt idx="349">
                  <c:v>659</c:v>
                </c:pt>
                <c:pt idx="350">
                  <c:v>660</c:v>
                </c:pt>
                <c:pt idx="351">
                  <c:v>661</c:v>
                </c:pt>
                <c:pt idx="352">
                  <c:v>662</c:v>
                </c:pt>
                <c:pt idx="353">
                  <c:v>663</c:v>
                </c:pt>
                <c:pt idx="354">
                  <c:v>664</c:v>
                </c:pt>
                <c:pt idx="355">
                  <c:v>665</c:v>
                </c:pt>
                <c:pt idx="356">
                  <c:v>666</c:v>
                </c:pt>
                <c:pt idx="357">
                  <c:v>667</c:v>
                </c:pt>
                <c:pt idx="358">
                  <c:v>668</c:v>
                </c:pt>
                <c:pt idx="359">
                  <c:v>669</c:v>
                </c:pt>
                <c:pt idx="360">
                  <c:v>670</c:v>
                </c:pt>
                <c:pt idx="361">
                  <c:v>671</c:v>
                </c:pt>
                <c:pt idx="362">
                  <c:v>672</c:v>
                </c:pt>
                <c:pt idx="363">
                  <c:v>673</c:v>
                </c:pt>
                <c:pt idx="364">
                  <c:v>674</c:v>
                </c:pt>
                <c:pt idx="365">
                  <c:v>675</c:v>
                </c:pt>
                <c:pt idx="366">
                  <c:v>676</c:v>
                </c:pt>
                <c:pt idx="367">
                  <c:v>677</c:v>
                </c:pt>
                <c:pt idx="368">
                  <c:v>678</c:v>
                </c:pt>
                <c:pt idx="369">
                  <c:v>679</c:v>
                </c:pt>
                <c:pt idx="370">
                  <c:v>680</c:v>
                </c:pt>
                <c:pt idx="371">
                  <c:v>681</c:v>
                </c:pt>
                <c:pt idx="372">
                  <c:v>682</c:v>
                </c:pt>
                <c:pt idx="373">
                  <c:v>683</c:v>
                </c:pt>
                <c:pt idx="374">
                  <c:v>684</c:v>
                </c:pt>
                <c:pt idx="375">
                  <c:v>685</c:v>
                </c:pt>
                <c:pt idx="376">
                  <c:v>686</c:v>
                </c:pt>
                <c:pt idx="377">
                  <c:v>687</c:v>
                </c:pt>
                <c:pt idx="378">
                  <c:v>688</c:v>
                </c:pt>
                <c:pt idx="379">
                  <c:v>689</c:v>
                </c:pt>
                <c:pt idx="380">
                  <c:v>690</c:v>
                </c:pt>
                <c:pt idx="381">
                  <c:v>691</c:v>
                </c:pt>
                <c:pt idx="382">
                  <c:v>692</c:v>
                </c:pt>
                <c:pt idx="383">
                  <c:v>693</c:v>
                </c:pt>
                <c:pt idx="384">
                  <c:v>694</c:v>
                </c:pt>
                <c:pt idx="385">
                  <c:v>695</c:v>
                </c:pt>
                <c:pt idx="386">
                  <c:v>696</c:v>
                </c:pt>
                <c:pt idx="387">
                  <c:v>697</c:v>
                </c:pt>
                <c:pt idx="388">
                  <c:v>698</c:v>
                </c:pt>
                <c:pt idx="389">
                  <c:v>699</c:v>
                </c:pt>
                <c:pt idx="390">
                  <c:v>700</c:v>
                </c:pt>
                <c:pt idx="391">
                  <c:v>701</c:v>
                </c:pt>
                <c:pt idx="392">
                  <c:v>702</c:v>
                </c:pt>
                <c:pt idx="393">
                  <c:v>703</c:v>
                </c:pt>
                <c:pt idx="394">
                  <c:v>704</c:v>
                </c:pt>
                <c:pt idx="395">
                  <c:v>705</c:v>
                </c:pt>
                <c:pt idx="396">
                  <c:v>706</c:v>
                </c:pt>
                <c:pt idx="397">
                  <c:v>707</c:v>
                </c:pt>
                <c:pt idx="398">
                  <c:v>708</c:v>
                </c:pt>
                <c:pt idx="399">
                  <c:v>709</c:v>
                </c:pt>
                <c:pt idx="400">
                  <c:v>710</c:v>
                </c:pt>
                <c:pt idx="401">
                  <c:v>711</c:v>
                </c:pt>
                <c:pt idx="402">
                  <c:v>712</c:v>
                </c:pt>
                <c:pt idx="403">
                  <c:v>713</c:v>
                </c:pt>
                <c:pt idx="404">
                  <c:v>714</c:v>
                </c:pt>
                <c:pt idx="405">
                  <c:v>715</c:v>
                </c:pt>
                <c:pt idx="406">
                  <c:v>716</c:v>
                </c:pt>
                <c:pt idx="407">
                  <c:v>717</c:v>
                </c:pt>
                <c:pt idx="408">
                  <c:v>718</c:v>
                </c:pt>
                <c:pt idx="409">
                  <c:v>719</c:v>
                </c:pt>
                <c:pt idx="410">
                  <c:v>720</c:v>
                </c:pt>
                <c:pt idx="411">
                  <c:v>721</c:v>
                </c:pt>
                <c:pt idx="412">
                  <c:v>722</c:v>
                </c:pt>
                <c:pt idx="413">
                  <c:v>723</c:v>
                </c:pt>
                <c:pt idx="414">
                  <c:v>724</c:v>
                </c:pt>
                <c:pt idx="415">
                  <c:v>725</c:v>
                </c:pt>
                <c:pt idx="416">
                  <c:v>726</c:v>
                </c:pt>
                <c:pt idx="417">
                  <c:v>727</c:v>
                </c:pt>
                <c:pt idx="418">
                  <c:v>728</c:v>
                </c:pt>
                <c:pt idx="419">
                  <c:v>729</c:v>
                </c:pt>
                <c:pt idx="420">
                  <c:v>730</c:v>
                </c:pt>
                <c:pt idx="421">
                  <c:v>731</c:v>
                </c:pt>
                <c:pt idx="422">
                  <c:v>732</c:v>
                </c:pt>
                <c:pt idx="423">
                  <c:v>733</c:v>
                </c:pt>
                <c:pt idx="424">
                  <c:v>734</c:v>
                </c:pt>
                <c:pt idx="425">
                  <c:v>735</c:v>
                </c:pt>
                <c:pt idx="426">
                  <c:v>736</c:v>
                </c:pt>
                <c:pt idx="427">
                  <c:v>737</c:v>
                </c:pt>
                <c:pt idx="428">
                  <c:v>738</c:v>
                </c:pt>
                <c:pt idx="429">
                  <c:v>739</c:v>
                </c:pt>
                <c:pt idx="430">
                  <c:v>740</c:v>
                </c:pt>
                <c:pt idx="431">
                  <c:v>741</c:v>
                </c:pt>
                <c:pt idx="432">
                  <c:v>742</c:v>
                </c:pt>
                <c:pt idx="433">
                  <c:v>743</c:v>
                </c:pt>
                <c:pt idx="434">
                  <c:v>744</c:v>
                </c:pt>
                <c:pt idx="435">
                  <c:v>745</c:v>
                </c:pt>
                <c:pt idx="436">
                  <c:v>746</c:v>
                </c:pt>
                <c:pt idx="437">
                  <c:v>747</c:v>
                </c:pt>
                <c:pt idx="438">
                  <c:v>748</c:v>
                </c:pt>
                <c:pt idx="439">
                  <c:v>749</c:v>
                </c:pt>
                <c:pt idx="440">
                  <c:v>750</c:v>
                </c:pt>
                <c:pt idx="441">
                  <c:v>751</c:v>
                </c:pt>
                <c:pt idx="442">
                  <c:v>752</c:v>
                </c:pt>
                <c:pt idx="443">
                  <c:v>753</c:v>
                </c:pt>
                <c:pt idx="444">
                  <c:v>754</c:v>
                </c:pt>
                <c:pt idx="445">
                  <c:v>755</c:v>
                </c:pt>
                <c:pt idx="446">
                  <c:v>756</c:v>
                </c:pt>
                <c:pt idx="447">
                  <c:v>757</c:v>
                </c:pt>
                <c:pt idx="448">
                  <c:v>758</c:v>
                </c:pt>
                <c:pt idx="449">
                  <c:v>759</c:v>
                </c:pt>
                <c:pt idx="450">
                  <c:v>760</c:v>
                </c:pt>
                <c:pt idx="451">
                  <c:v>761</c:v>
                </c:pt>
                <c:pt idx="452">
                  <c:v>762</c:v>
                </c:pt>
                <c:pt idx="453">
                  <c:v>763</c:v>
                </c:pt>
                <c:pt idx="454">
                  <c:v>764</c:v>
                </c:pt>
                <c:pt idx="455">
                  <c:v>765</c:v>
                </c:pt>
                <c:pt idx="456">
                  <c:v>766</c:v>
                </c:pt>
                <c:pt idx="457">
                  <c:v>767</c:v>
                </c:pt>
                <c:pt idx="458">
                  <c:v>768</c:v>
                </c:pt>
                <c:pt idx="459">
                  <c:v>769</c:v>
                </c:pt>
                <c:pt idx="460">
                  <c:v>770</c:v>
                </c:pt>
                <c:pt idx="461">
                  <c:v>771</c:v>
                </c:pt>
                <c:pt idx="462">
                  <c:v>772</c:v>
                </c:pt>
                <c:pt idx="463">
                  <c:v>773</c:v>
                </c:pt>
                <c:pt idx="464">
                  <c:v>774</c:v>
                </c:pt>
                <c:pt idx="465">
                  <c:v>775</c:v>
                </c:pt>
                <c:pt idx="466">
                  <c:v>776</c:v>
                </c:pt>
                <c:pt idx="467">
                  <c:v>777</c:v>
                </c:pt>
                <c:pt idx="468">
                  <c:v>778</c:v>
                </c:pt>
                <c:pt idx="469">
                  <c:v>779</c:v>
                </c:pt>
                <c:pt idx="470">
                  <c:v>780</c:v>
                </c:pt>
                <c:pt idx="471">
                  <c:v>781</c:v>
                </c:pt>
                <c:pt idx="472">
                  <c:v>782</c:v>
                </c:pt>
                <c:pt idx="473">
                  <c:v>783</c:v>
                </c:pt>
                <c:pt idx="474">
                  <c:v>784</c:v>
                </c:pt>
                <c:pt idx="475">
                  <c:v>785</c:v>
                </c:pt>
                <c:pt idx="476">
                  <c:v>786</c:v>
                </c:pt>
                <c:pt idx="477">
                  <c:v>787</c:v>
                </c:pt>
                <c:pt idx="478">
                  <c:v>788</c:v>
                </c:pt>
                <c:pt idx="479">
                  <c:v>789</c:v>
                </c:pt>
                <c:pt idx="480">
                  <c:v>790</c:v>
                </c:pt>
                <c:pt idx="481">
                  <c:v>791</c:v>
                </c:pt>
                <c:pt idx="482">
                  <c:v>792</c:v>
                </c:pt>
                <c:pt idx="483">
                  <c:v>793</c:v>
                </c:pt>
                <c:pt idx="484">
                  <c:v>794</c:v>
                </c:pt>
                <c:pt idx="485">
                  <c:v>795</c:v>
                </c:pt>
                <c:pt idx="486">
                  <c:v>796</c:v>
                </c:pt>
                <c:pt idx="487">
                  <c:v>797</c:v>
                </c:pt>
                <c:pt idx="488">
                  <c:v>798</c:v>
                </c:pt>
                <c:pt idx="489">
                  <c:v>799</c:v>
                </c:pt>
                <c:pt idx="490">
                  <c:v>800</c:v>
                </c:pt>
                <c:pt idx="491">
                  <c:v>801</c:v>
                </c:pt>
                <c:pt idx="492">
                  <c:v>802</c:v>
                </c:pt>
                <c:pt idx="493">
                  <c:v>803</c:v>
                </c:pt>
                <c:pt idx="494">
                  <c:v>804</c:v>
                </c:pt>
                <c:pt idx="495">
                  <c:v>805</c:v>
                </c:pt>
                <c:pt idx="496">
                  <c:v>806</c:v>
                </c:pt>
                <c:pt idx="497">
                  <c:v>807</c:v>
                </c:pt>
                <c:pt idx="498">
                  <c:v>808</c:v>
                </c:pt>
                <c:pt idx="499">
                  <c:v>809</c:v>
                </c:pt>
                <c:pt idx="500">
                  <c:v>810</c:v>
                </c:pt>
                <c:pt idx="501">
                  <c:v>811</c:v>
                </c:pt>
                <c:pt idx="502">
                  <c:v>812</c:v>
                </c:pt>
                <c:pt idx="503">
                  <c:v>813</c:v>
                </c:pt>
                <c:pt idx="504">
                  <c:v>814</c:v>
                </c:pt>
                <c:pt idx="505">
                  <c:v>815</c:v>
                </c:pt>
                <c:pt idx="506">
                  <c:v>816</c:v>
                </c:pt>
                <c:pt idx="507">
                  <c:v>817</c:v>
                </c:pt>
                <c:pt idx="508">
                  <c:v>818</c:v>
                </c:pt>
                <c:pt idx="509">
                  <c:v>819</c:v>
                </c:pt>
                <c:pt idx="510">
                  <c:v>820</c:v>
                </c:pt>
                <c:pt idx="511">
                  <c:v>821</c:v>
                </c:pt>
                <c:pt idx="512">
                  <c:v>822</c:v>
                </c:pt>
                <c:pt idx="513">
                  <c:v>823</c:v>
                </c:pt>
                <c:pt idx="514">
                  <c:v>824</c:v>
                </c:pt>
                <c:pt idx="515">
                  <c:v>825</c:v>
                </c:pt>
                <c:pt idx="516">
                  <c:v>826</c:v>
                </c:pt>
                <c:pt idx="517">
                  <c:v>827</c:v>
                </c:pt>
                <c:pt idx="518">
                  <c:v>828</c:v>
                </c:pt>
                <c:pt idx="519">
                  <c:v>829</c:v>
                </c:pt>
                <c:pt idx="520">
                  <c:v>830</c:v>
                </c:pt>
                <c:pt idx="521">
                  <c:v>831</c:v>
                </c:pt>
                <c:pt idx="522">
                  <c:v>832</c:v>
                </c:pt>
                <c:pt idx="523">
                  <c:v>833</c:v>
                </c:pt>
                <c:pt idx="524">
                  <c:v>834</c:v>
                </c:pt>
                <c:pt idx="525">
                  <c:v>835</c:v>
                </c:pt>
                <c:pt idx="526">
                  <c:v>836</c:v>
                </c:pt>
                <c:pt idx="527">
                  <c:v>837</c:v>
                </c:pt>
                <c:pt idx="528">
                  <c:v>838</c:v>
                </c:pt>
                <c:pt idx="529">
                  <c:v>839</c:v>
                </c:pt>
                <c:pt idx="530">
                  <c:v>840</c:v>
                </c:pt>
                <c:pt idx="531">
                  <c:v>841</c:v>
                </c:pt>
                <c:pt idx="532">
                  <c:v>842</c:v>
                </c:pt>
                <c:pt idx="533">
                  <c:v>843</c:v>
                </c:pt>
                <c:pt idx="534">
                  <c:v>844</c:v>
                </c:pt>
                <c:pt idx="535">
                  <c:v>845</c:v>
                </c:pt>
                <c:pt idx="536">
                  <c:v>846</c:v>
                </c:pt>
                <c:pt idx="537">
                  <c:v>847</c:v>
                </c:pt>
                <c:pt idx="538">
                  <c:v>848</c:v>
                </c:pt>
                <c:pt idx="539">
                  <c:v>849</c:v>
                </c:pt>
                <c:pt idx="540">
                  <c:v>850</c:v>
                </c:pt>
                <c:pt idx="541">
                  <c:v>851</c:v>
                </c:pt>
                <c:pt idx="542">
                  <c:v>852</c:v>
                </c:pt>
                <c:pt idx="543">
                  <c:v>853</c:v>
                </c:pt>
                <c:pt idx="544">
                  <c:v>854</c:v>
                </c:pt>
                <c:pt idx="545">
                  <c:v>855</c:v>
                </c:pt>
                <c:pt idx="546">
                  <c:v>856</c:v>
                </c:pt>
                <c:pt idx="547">
                  <c:v>857</c:v>
                </c:pt>
                <c:pt idx="548">
                  <c:v>858</c:v>
                </c:pt>
                <c:pt idx="549">
                  <c:v>859</c:v>
                </c:pt>
                <c:pt idx="550">
                  <c:v>860</c:v>
                </c:pt>
                <c:pt idx="551">
                  <c:v>861</c:v>
                </c:pt>
                <c:pt idx="552">
                  <c:v>862</c:v>
                </c:pt>
                <c:pt idx="553">
                  <c:v>863</c:v>
                </c:pt>
                <c:pt idx="554">
                  <c:v>864</c:v>
                </c:pt>
                <c:pt idx="555">
                  <c:v>865</c:v>
                </c:pt>
                <c:pt idx="556">
                  <c:v>866</c:v>
                </c:pt>
                <c:pt idx="557">
                  <c:v>867</c:v>
                </c:pt>
                <c:pt idx="558">
                  <c:v>868</c:v>
                </c:pt>
                <c:pt idx="559">
                  <c:v>869</c:v>
                </c:pt>
                <c:pt idx="560">
                  <c:v>870</c:v>
                </c:pt>
                <c:pt idx="561">
                  <c:v>871</c:v>
                </c:pt>
                <c:pt idx="562">
                  <c:v>872</c:v>
                </c:pt>
                <c:pt idx="563">
                  <c:v>873</c:v>
                </c:pt>
                <c:pt idx="564">
                  <c:v>874</c:v>
                </c:pt>
                <c:pt idx="565">
                  <c:v>875</c:v>
                </c:pt>
                <c:pt idx="566">
                  <c:v>876</c:v>
                </c:pt>
                <c:pt idx="567">
                  <c:v>877</c:v>
                </c:pt>
                <c:pt idx="568">
                  <c:v>878</c:v>
                </c:pt>
                <c:pt idx="569">
                  <c:v>879</c:v>
                </c:pt>
                <c:pt idx="570">
                  <c:v>880</c:v>
                </c:pt>
                <c:pt idx="571">
                  <c:v>881</c:v>
                </c:pt>
                <c:pt idx="572">
                  <c:v>882</c:v>
                </c:pt>
                <c:pt idx="573">
                  <c:v>883</c:v>
                </c:pt>
                <c:pt idx="574">
                  <c:v>884</c:v>
                </c:pt>
                <c:pt idx="575">
                  <c:v>885</c:v>
                </c:pt>
                <c:pt idx="576">
                  <c:v>886</c:v>
                </c:pt>
                <c:pt idx="577">
                  <c:v>887</c:v>
                </c:pt>
                <c:pt idx="578">
                  <c:v>888</c:v>
                </c:pt>
                <c:pt idx="579">
                  <c:v>889</c:v>
                </c:pt>
                <c:pt idx="580">
                  <c:v>890</c:v>
                </c:pt>
                <c:pt idx="581">
                  <c:v>891</c:v>
                </c:pt>
                <c:pt idx="582">
                  <c:v>892</c:v>
                </c:pt>
                <c:pt idx="583">
                  <c:v>893</c:v>
                </c:pt>
                <c:pt idx="584">
                  <c:v>894</c:v>
                </c:pt>
                <c:pt idx="585">
                  <c:v>895</c:v>
                </c:pt>
                <c:pt idx="586">
                  <c:v>896</c:v>
                </c:pt>
                <c:pt idx="587">
                  <c:v>897</c:v>
                </c:pt>
                <c:pt idx="588">
                  <c:v>898</c:v>
                </c:pt>
                <c:pt idx="589">
                  <c:v>899</c:v>
                </c:pt>
                <c:pt idx="590">
                  <c:v>900</c:v>
                </c:pt>
                <c:pt idx="591">
                  <c:v>901</c:v>
                </c:pt>
                <c:pt idx="592">
                  <c:v>902</c:v>
                </c:pt>
                <c:pt idx="593">
                  <c:v>903</c:v>
                </c:pt>
                <c:pt idx="594">
                  <c:v>904</c:v>
                </c:pt>
                <c:pt idx="595">
                  <c:v>905</c:v>
                </c:pt>
                <c:pt idx="596">
                  <c:v>906</c:v>
                </c:pt>
                <c:pt idx="597">
                  <c:v>907</c:v>
                </c:pt>
                <c:pt idx="598">
                  <c:v>908</c:v>
                </c:pt>
                <c:pt idx="599">
                  <c:v>909</c:v>
                </c:pt>
                <c:pt idx="600">
                  <c:v>910</c:v>
                </c:pt>
                <c:pt idx="601">
                  <c:v>911</c:v>
                </c:pt>
                <c:pt idx="602">
                  <c:v>912</c:v>
                </c:pt>
                <c:pt idx="603">
                  <c:v>913</c:v>
                </c:pt>
                <c:pt idx="604">
                  <c:v>914</c:v>
                </c:pt>
                <c:pt idx="605">
                  <c:v>915</c:v>
                </c:pt>
                <c:pt idx="606">
                  <c:v>916</c:v>
                </c:pt>
                <c:pt idx="607">
                  <c:v>917</c:v>
                </c:pt>
                <c:pt idx="608">
                  <c:v>918</c:v>
                </c:pt>
                <c:pt idx="609">
                  <c:v>919</c:v>
                </c:pt>
                <c:pt idx="610">
                  <c:v>920</c:v>
                </c:pt>
                <c:pt idx="611">
                  <c:v>921</c:v>
                </c:pt>
                <c:pt idx="612">
                  <c:v>922</c:v>
                </c:pt>
                <c:pt idx="613">
                  <c:v>923</c:v>
                </c:pt>
                <c:pt idx="614">
                  <c:v>924</c:v>
                </c:pt>
                <c:pt idx="615">
                  <c:v>925</c:v>
                </c:pt>
                <c:pt idx="616">
                  <c:v>926</c:v>
                </c:pt>
                <c:pt idx="617">
                  <c:v>927</c:v>
                </c:pt>
                <c:pt idx="618">
                  <c:v>928</c:v>
                </c:pt>
                <c:pt idx="619">
                  <c:v>929</c:v>
                </c:pt>
                <c:pt idx="620">
                  <c:v>930</c:v>
                </c:pt>
                <c:pt idx="621">
                  <c:v>931</c:v>
                </c:pt>
                <c:pt idx="622">
                  <c:v>932</c:v>
                </c:pt>
                <c:pt idx="623">
                  <c:v>933</c:v>
                </c:pt>
                <c:pt idx="624">
                  <c:v>934</c:v>
                </c:pt>
                <c:pt idx="625">
                  <c:v>935</c:v>
                </c:pt>
                <c:pt idx="626">
                  <c:v>936</c:v>
                </c:pt>
                <c:pt idx="627">
                  <c:v>937</c:v>
                </c:pt>
                <c:pt idx="628">
                  <c:v>938</c:v>
                </c:pt>
                <c:pt idx="629">
                  <c:v>939</c:v>
                </c:pt>
                <c:pt idx="630">
                  <c:v>940</c:v>
                </c:pt>
                <c:pt idx="631">
                  <c:v>941</c:v>
                </c:pt>
                <c:pt idx="632">
                  <c:v>942</c:v>
                </c:pt>
                <c:pt idx="633">
                  <c:v>943</c:v>
                </c:pt>
                <c:pt idx="634">
                  <c:v>944</c:v>
                </c:pt>
                <c:pt idx="635">
                  <c:v>945</c:v>
                </c:pt>
                <c:pt idx="636">
                  <c:v>946</c:v>
                </c:pt>
                <c:pt idx="637">
                  <c:v>947</c:v>
                </c:pt>
                <c:pt idx="638">
                  <c:v>948</c:v>
                </c:pt>
                <c:pt idx="639">
                  <c:v>949</c:v>
                </c:pt>
                <c:pt idx="640">
                  <c:v>950</c:v>
                </c:pt>
                <c:pt idx="641">
                  <c:v>951</c:v>
                </c:pt>
                <c:pt idx="642">
                  <c:v>952</c:v>
                </c:pt>
                <c:pt idx="643">
                  <c:v>953</c:v>
                </c:pt>
                <c:pt idx="644">
                  <c:v>954</c:v>
                </c:pt>
                <c:pt idx="645">
                  <c:v>955</c:v>
                </c:pt>
                <c:pt idx="646">
                  <c:v>956</c:v>
                </c:pt>
                <c:pt idx="647">
                  <c:v>957</c:v>
                </c:pt>
                <c:pt idx="648">
                  <c:v>958</c:v>
                </c:pt>
                <c:pt idx="649">
                  <c:v>959</c:v>
                </c:pt>
                <c:pt idx="650">
                  <c:v>960</c:v>
                </c:pt>
                <c:pt idx="651">
                  <c:v>961</c:v>
                </c:pt>
                <c:pt idx="652">
                  <c:v>962</c:v>
                </c:pt>
                <c:pt idx="653">
                  <c:v>963</c:v>
                </c:pt>
                <c:pt idx="654">
                  <c:v>964</c:v>
                </c:pt>
                <c:pt idx="655">
                  <c:v>965</c:v>
                </c:pt>
                <c:pt idx="656">
                  <c:v>966</c:v>
                </c:pt>
                <c:pt idx="657">
                  <c:v>967</c:v>
                </c:pt>
                <c:pt idx="658">
                  <c:v>968</c:v>
                </c:pt>
                <c:pt idx="659">
                  <c:v>969</c:v>
                </c:pt>
                <c:pt idx="660">
                  <c:v>970</c:v>
                </c:pt>
                <c:pt idx="661">
                  <c:v>971</c:v>
                </c:pt>
                <c:pt idx="662">
                  <c:v>972</c:v>
                </c:pt>
                <c:pt idx="663">
                  <c:v>973</c:v>
                </c:pt>
                <c:pt idx="664">
                  <c:v>974</c:v>
                </c:pt>
                <c:pt idx="665">
                  <c:v>975</c:v>
                </c:pt>
                <c:pt idx="666">
                  <c:v>976</c:v>
                </c:pt>
                <c:pt idx="667">
                  <c:v>977</c:v>
                </c:pt>
                <c:pt idx="668">
                  <c:v>978</c:v>
                </c:pt>
                <c:pt idx="669">
                  <c:v>979</c:v>
                </c:pt>
                <c:pt idx="670">
                  <c:v>980</c:v>
                </c:pt>
                <c:pt idx="671">
                  <c:v>981</c:v>
                </c:pt>
                <c:pt idx="672">
                  <c:v>982</c:v>
                </c:pt>
                <c:pt idx="673">
                  <c:v>983</c:v>
                </c:pt>
                <c:pt idx="674">
                  <c:v>984</c:v>
                </c:pt>
                <c:pt idx="675">
                  <c:v>985</c:v>
                </c:pt>
                <c:pt idx="676">
                  <c:v>986</c:v>
                </c:pt>
                <c:pt idx="677">
                  <c:v>987</c:v>
                </c:pt>
                <c:pt idx="678">
                  <c:v>988</c:v>
                </c:pt>
                <c:pt idx="679">
                  <c:v>989</c:v>
                </c:pt>
                <c:pt idx="680">
                  <c:v>990</c:v>
                </c:pt>
                <c:pt idx="681">
                  <c:v>991</c:v>
                </c:pt>
                <c:pt idx="682">
                  <c:v>992</c:v>
                </c:pt>
                <c:pt idx="683">
                  <c:v>993</c:v>
                </c:pt>
                <c:pt idx="684">
                  <c:v>994</c:v>
                </c:pt>
                <c:pt idx="685">
                  <c:v>995</c:v>
                </c:pt>
                <c:pt idx="686">
                  <c:v>996</c:v>
                </c:pt>
                <c:pt idx="687">
                  <c:v>997</c:v>
                </c:pt>
                <c:pt idx="688">
                  <c:v>998</c:v>
                </c:pt>
                <c:pt idx="689">
                  <c:v>999</c:v>
                </c:pt>
                <c:pt idx="690">
                  <c:v>1000</c:v>
                </c:pt>
                <c:pt idx="691">
                  <c:v>1001</c:v>
                </c:pt>
                <c:pt idx="692">
                  <c:v>1002</c:v>
                </c:pt>
                <c:pt idx="693">
                  <c:v>1003</c:v>
                </c:pt>
                <c:pt idx="694">
                  <c:v>1004</c:v>
                </c:pt>
                <c:pt idx="695">
                  <c:v>1005</c:v>
                </c:pt>
                <c:pt idx="696">
                  <c:v>1006</c:v>
                </c:pt>
                <c:pt idx="697">
                  <c:v>1007</c:v>
                </c:pt>
                <c:pt idx="698">
                  <c:v>1008</c:v>
                </c:pt>
                <c:pt idx="699">
                  <c:v>1009</c:v>
                </c:pt>
                <c:pt idx="700">
                  <c:v>1010</c:v>
                </c:pt>
                <c:pt idx="701">
                  <c:v>1011</c:v>
                </c:pt>
                <c:pt idx="702">
                  <c:v>1012</c:v>
                </c:pt>
                <c:pt idx="703">
                  <c:v>1013</c:v>
                </c:pt>
                <c:pt idx="704">
                  <c:v>1014</c:v>
                </c:pt>
                <c:pt idx="705">
                  <c:v>1015</c:v>
                </c:pt>
                <c:pt idx="706">
                  <c:v>1016</c:v>
                </c:pt>
                <c:pt idx="707">
                  <c:v>1017</c:v>
                </c:pt>
                <c:pt idx="708">
                  <c:v>1018</c:v>
                </c:pt>
                <c:pt idx="709">
                  <c:v>1019</c:v>
                </c:pt>
                <c:pt idx="710">
                  <c:v>1020</c:v>
                </c:pt>
                <c:pt idx="711">
                  <c:v>1021</c:v>
                </c:pt>
                <c:pt idx="712">
                  <c:v>1022</c:v>
                </c:pt>
                <c:pt idx="713">
                  <c:v>1023</c:v>
                </c:pt>
                <c:pt idx="714">
                  <c:v>1024</c:v>
                </c:pt>
                <c:pt idx="715">
                  <c:v>1025</c:v>
                </c:pt>
                <c:pt idx="716">
                  <c:v>1026</c:v>
                </c:pt>
                <c:pt idx="717">
                  <c:v>1027</c:v>
                </c:pt>
                <c:pt idx="718">
                  <c:v>1028</c:v>
                </c:pt>
                <c:pt idx="719">
                  <c:v>1029</c:v>
                </c:pt>
                <c:pt idx="720">
                  <c:v>1030</c:v>
                </c:pt>
                <c:pt idx="721">
                  <c:v>1031</c:v>
                </c:pt>
                <c:pt idx="722">
                  <c:v>1032</c:v>
                </c:pt>
                <c:pt idx="723">
                  <c:v>1033</c:v>
                </c:pt>
                <c:pt idx="724">
                  <c:v>1034</c:v>
                </c:pt>
                <c:pt idx="725">
                  <c:v>1035</c:v>
                </c:pt>
                <c:pt idx="726">
                  <c:v>1036</c:v>
                </c:pt>
                <c:pt idx="727">
                  <c:v>1037</c:v>
                </c:pt>
                <c:pt idx="728">
                  <c:v>1038</c:v>
                </c:pt>
                <c:pt idx="729">
                  <c:v>1039</c:v>
                </c:pt>
                <c:pt idx="730">
                  <c:v>1040</c:v>
                </c:pt>
                <c:pt idx="731">
                  <c:v>1041</c:v>
                </c:pt>
                <c:pt idx="732">
                  <c:v>1042</c:v>
                </c:pt>
                <c:pt idx="733">
                  <c:v>1043</c:v>
                </c:pt>
                <c:pt idx="734">
                  <c:v>1044</c:v>
                </c:pt>
                <c:pt idx="735">
                  <c:v>1045</c:v>
                </c:pt>
                <c:pt idx="736">
                  <c:v>1046</c:v>
                </c:pt>
                <c:pt idx="737">
                  <c:v>1047</c:v>
                </c:pt>
                <c:pt idx="738">
                  <c:v>1048</c:v>
                </c:pt>
                <c:pt idx="739">
                  <c:v>1049</c:v>
                </c:pt>
                <c:pt idx="740">
                  <c:v>1050</c:v>
                </c:pt>
              </c:numCache>
            </c:numRef>
          </c:xVal>
          <c:yVal>
            <c:numRef>
              <c:f>QE!$C$4:$C$744</c:f>
              <c:numCache>
                <c:formatCode>General</c:formatCode>
                <c:ptCount val="741"/>
                <c:pt idx="31">
                  <c:v>8.3400000000000002E-2</c:v>
                </c:pt>
                <c:pt idx="32">
                  <c:v>8.7599999999999997E-2</c:v>
                </c:pt>
                <c:pt idx="33">
                  <c:v>9.1700000000000004E-2</c:v>
                </c:pt>
                <c:pt idx="34">
                  <c:v>9.5899999999999999E-2</c:v>
                </c:pt>
                <c:pt idx="35">
                  <c:v>0.1</c:v>
                </c:pt>
                <c:pt idx="36">
                  <c:v>0.1042</c:v>
                </c:pt>
                <c:pt idx="37">
                  <c:v>0.1084</c:v>
                </c:pt>
                <c:pt idx="38">
                  <c:v>0.1125</c:v>
                </c:pt>
                <c:pt idx="39">
                  <c:v>0.1167</c:v>
                </c:pt>
                <c:pt idx="40">
                  <c:v>0.1208</c:v>
                </c:pt>
                <c:pt idx="41">
                  <c:v>0.125</c:v>
                </c:pt>
                <c:pt idx="42">
                  <c:v>0.12920000000000001</c:v>
                </c:pt>
                <c:pt idx="43">
                  <c:v>0.1333</c:v>
                </c:pt>
                <c:pt idx="44">
                  <c:v>0.13750000000000001</c:v>
                </c:pt>
                <c:pt idx="45">
                  <c:v>0.1416</c:v>
                </c:pt>
                <c:pt idx="46">
                  <c:v>0.14580000000000001</c:v>
                </c:pt>
                <c:pt idx="47">
                  <c:v>0.15</c:v>
                </c:pt>
                <c:pt idx="48">
                  <c:v>0.15409999999999999</c:v>
                </c:pt>
                <c:pt idx="49">
                  <c:v>0.1583</c:v>
                </c:pt>
                <c:pt idx="50">
                  <c:v>0.16239999999999999</c:v>
                </c:pt>
                <c:pt idx="51">
                  <c:v>0.17269999999999999</c:v>
                </c:pt>
                <c:pt idx="52">
                  <c:v>0.1832</c:v>
                </c:pt>
                <c:pt idx="53">
                  <c:v>0.19359999999999999</c:v>
                </c:pt>
                <c:pt idx="54">
                  <c:v>0.2041</c:v>
                </c:pt>
                <c:pt idx="55">
                  <c:v>0.21460000000000001</c:v>
                </c:pt>
                <c:pt idx="56">
                  <c:v>0.22500000000000001</c:v>
                </c:pt>
                <c:pt idx="57">
                  <c:v>0.23549999999999999</c:v>
                </c:pt>
                <c:pt idx="58">
                  <c:v>0.246</c:v>
                </c:pt>
                <c:pt idx="59">
                  <c:v>0.25640000000000002</c:v>
                </c:pt>
                <c:pt idx="60">
                  <c:v>0.26690000000000003</c:v>
                </c:pt>
                <c:pt idx="61">
                  <c:v>0.27739999999999998</c:v>
                </c:pt>
                <c:pt idx="62">
                  <c:v>0.2878</c:v>
                </c:pt>
                <c:pt idx="63">
                  <c:v>0.29830000000000001</c:v>
                </c:pt>
                <c:pt idx="64">
                  <c:v>0.30880000000000002</c:v>
                </c:pt>
                <c:pt idx="65">
                  <c:v>0.31919999999999998</c:v>
                </c:pt>
                <c:pt idx="66">
                  <c:v>0.32969999999999999</c:v>
                </c:pt>
                <c:pt idx="67">
                  <c:v>0.34010000000000001</c:v>
                </c:pt>
                <c:pt idx="68">
                  <c:v>0.35060000000000002</c:v>
                </c:pt>
                <c:pt idx="69">
                  <c:v>0.36109999999999998</c:v>
                </c:pt>
                <c:pt idx="70">
                  <c:v>0.371</c:v>
                </c:pt>
                <c:pt idx="71">
                  <c:v>0.37690000000000001</c:v>
                </c:pt>
                <c:pt idx="72">
                  <c:v>0.38279999999999997</c:v>
                </c:pt>
                <c:pt idx="73">
                  <c:v>0.38869999999999999</c:v>
                </c:pt>
                <c:pt idx="74">
                  <c:v>0.39460000000000001</c:v>
                </c:pt>
                <c:pt idx="75">
                  <c:v>0.40050000000000002</c:v>
                </c:pt>
                <c:pt idx="76">
                  <c:v>0.40639999999999998</c:v>
                </c:pt>
                <c:pt idx="77">
                  <c:v>0.4123</c:v>
                </c:pt>
                <c:pt idx="78">
                  <c:v>0.41820000000000002</c:v>
                </c:pt>
                <c:pt idx="79">
                  <c:v>0.42409999999999998</c:v>
                </c:pt>
                <c:pt idx="80">
                  <c:v>0.43</c:v>
                </c:pt>
                <c:pt idx="81">
                  <c:v>0.43590000000000001</c:v>
                </c:pt>
                <c:pt idx="82">
                  <c:v>0.44180000000000003</c:v>
                </c:pt>
                <c:pt idx="83">
                  <c:v>0.44769999999999999</c:v>
                </c:pt>
                <c:pt idx="84">
                  <c:v>0.4536</c:v>
                </c:pt>
                <c:pt idx="85">
                  <c:v>0.45950000000000002</c:v>
                </c:pt>
                <c:pt idx="86">
                  <c:v>0.46539999999999998</c:v>
                </c:pt>
                <c:pt idx="87">
                  <c:v>0.4713</c:v>
                </c:pt>
                <c:pt idx="88">
                  <c:v>0.47720000000000001</c:v>
                </c:pt>
                <c:pt idx="89">
                  <c:v>0.48309999999999997</c:v>
                </c:pt>
                <c:pt idx="90">
                  <c:v>0.48899999999999999</c:v>
                </c:pt>
                <c:pt idx="91">
                  <c:v>0.49490000000000001</c:v>
                </c:pt>
                <c:pt idx="92">
                  <c:v>0.50070000000000003</c:v>
                </c:pt>
                <c:pt idx="93">
                  <c:v>0.50549999999999995</c:v>
                </c:pt>
                <c:pt idx="94">
                  <c:v>0.5101</c:v>
                </c:pt>
                <c:pt idx="95">
                  <c:v>0.51470000000000005</c:v>
                </c:pt>
                <c:pt idx="96">
                  <c:v>0.51939999999999997</c:v>
                </c:pt>
                <c:pt idx="97">
                  <c:v>0.52400000000000002</c:v>
                </c:pt>
                <c:pt idx="98">
                  <c:v>0.52869999999999995</c:v>
                </c:pt>
                <c:pt idx="99">
                  <c:v>0.5333</c:v>
                </c:pt>
                <c:pt idx="100">
                  <c:v>0.53800000000000003</c:v>
                </c:pt>
                <c:pt idx="101">
                  <c:v>0.54259999999999997</c:v>
                </c:pt>
                <c:pt idx="102">
                  <c:v>0.54730000000000001</c:v>
                </c:pt>
                <c:pt idx="103">
                  <c:v>0.55189999999999995</c:v>
                </c:pt>
                <c:pt idx="104">
                  <c:v>0.55649999999999999</c:v>
                </c:pt>
                <c:pt idx="105">
                  <c:v>0.56120000000000003</c:v>
                </c:pt>
                <c:pt idx="106">
                  <c:v>0.56579999999999997</c:v>
                </c:pt>
                <c:pt idx="107">
                  <c:v>0.57050000000000001</c:v>
                </c:pt>
                <c:pt idx="108">
                  <c:v>0.57509999999999994</c:v>
                </c:pt>
                <c:pt idx="109">
                  <c:v>0.57979999999999998</c:v>
                </c:pt>
                <c:pt idx="110">
                  <c:v>0.58440000000000003</c:v>
                </c:pt>
                <c:pt idx="111">
                  <c:v>0.58689999999999998</c:v>
                </c:pt>
                <c:pt idx="112">
                  <c:v>0.58919999999999995</c:v>
                </c:pt>
                <c:pt idx="113">
                  <c:v>0.59150000000000003</c:v>
                </c:pt>
                <c:pt idx="114">
                  <c:v>0.59389999999999998</c:v>
                </c:pt>
                <c:pt idx="115">
                  <c:v>0.59619999999999995</c:v>
                </c:pt>
                <c:pt idx="116">
                  <c:v>0.59850000000000003</c:v>
                </c:pt>
                <c:pt idx="117">
                  <c:v>0.6008</c:v>
                </c:pt>
                <c:pt idx="118">
                  <c:v>0.60309999999999997</c:v>
                </c:pt>
                <c:pt idx="119">
                  <c:v>0.60550000000000004</c:v>
                </c:pt>
                <c:pt idx="120">
                  <c:v>0.60780000000000001</c:v>
                </c:pt>
                <c:pt idx="121">
                  <c:v>0.61009999999999998</c:v>
                </c:pt>
                <c:pt idx="122">
                  <c:v>0.61240000000000006</c:v>
                </c:pt>
                <c:pt idx="123">
                  <c:v>0.61480000000000001</c:v>
                </c:pt>
                <c:pt idx="124">
                  <c:v>0.61709999999999998</c:v>
                </c:pt>
                <c:pt idx="125">
                  <c:v>0.61939999999999995</c:v>
                </c:pt>
                <c:pt idx="126">
                  <c:v>0.62170000000000003</c:v>
                </c:pt>
                <c:pt idx="127">
                  <c:v>0.624</c:v>
                </c:pt>
                <c:pt idx="128">
                  <c:v>0.62639999999999996</c:v>
                </c:pt>
                <c:pt idx="129">
                  <c:v>0.62870000000000004</c:v>
                </c:pt>
                <c:pt idx="130">
                  <c:v>0.63100000000000001</c:v>
                </c:pt>
                <c:pt idx="131">
                  <c:v>0.63329999999999997</c:v>
                </c:pt>
                <c:pt idx="132">
                  <c:v>0.63549999999999995</c:v>
                </c:pt>
                <c:pt idx="133">
                  <c:v>0.63749999999999996</c:v>
                </c:pt>
                <c:pt idx="134">
                  <c:v>0.63939999999999997</c:v>
                </c:pt>
                <c:pt idx="135">
                  <c:v>0.64139999999999997</c:v>
                </c:pt>
                <c:pt idx="136">
                  <c:v>0.64329999999999998</c:v>
                </c:pt>
                <c:pt idx="137">
                  <c:v>0.64529999999999998</c:v>
                </c:pt>
                <c:pt idx="138">
                  <c:v>0.6472</c:v>
                </c:pt>
                <c:pt idx="139">
                  <c:v>0.6492</c:v>
                </c:pt>
                <c:pt idx="140">
                  <c:v>0.65110000000000001</c:v>
                </c:pt>
                <c:pt idx="141">
                  <c:v>0.65310000000000001</c:v>
                </c:pt>
                <c:pt idx="142">
                  <c:v>0.65500000000000003</c:v>
                </c:pt>
                <c:pt idx="143">
                  <c:v>0.65700000000000003</c:v>
                </c:pt>
                <c:pt idx="144">
                  <c:v>0.65890000000000004</c:v>
                </c:pt>
                <c:pt idx="145">
                  <c:v>0.66090000000000004</c:v>
                </c:pt>
                <c:pt idx="146">
                  <c:v>0.66279999999999994</c:v>
                </c:pt>
                <c:pt idx="147">
                  <c:v>0.66479999999999995</c:v>
                </c:pt>
                <c:pt idx="148">
                  <c:v>0.66669999999999996</c:v>
                </c:pt>
                <c:pt idx="149">
                  <c:v>0.66869999999999996</c:v>
                </c:pt>
                <c:pt idx="150">
                  <c:v>0.67059999999999997</c:v>
                </c:pt>
                <c:pt idx="151">
                  <c:v>0.67190000000000005</c:v>
                </c:pt>
                <c:pt idx="152">
                  <c:v>0.67330000000000001</c:v>
                </c:pt>
                <c:pt idx="153">
                  <c:v>0.67459999999999998</c:v>
                </c:pt>
                <c:pt idx="154">
                  <c:v>0.67600000000000005</c:v>
                </c:pt>
                <c:pt idx="155">
                  <c:v>0.6774</c:v>
                </c:pt>
                <c:pt idx="156">
                  <c:v>0.67869999999999997</c:v>
                </c:pt>
                <c:pt idx="157">
                  <c:v>0.68010000000000004</c:v>
                </c:pt>
                <c:pt idx="158">
                  <c:v>0.68149999999999999</c:v>
                </c:pt>
                <c:pt idx="159">
                  <c:v>0.68279999999999996</c:v>
                </c:pt>
                <c:pt idx="160">
                  <c:v>0.68420000000000003</c:v>
                </c:pt>
                <c:pt idx="161">
                  <c:v>0.6855</c:v>
                </c:pt>
                <c:pt idx="162">
                  <c:v>0.68689999999999996</c:v>
                </c:pt>
                <c:pt idx="163">
                  <c:v>0.68830000000000002</c:v>
                </c:pt>
                <c:pt idx="164">
                  <c:v>0.68959999999999999</c:v>
                </c:pt>
                <c:pt idx="165">
                  <c:v>0.69099999999999995</c:v>
                </c:pt>
                <c:pt idx="166">
                  <c:v>0.69240000000000002</c:v>
                </c:pt>
                <c:pt idx="167">
                  <c:v>0.69369999999999998</c:v>
                </c:pt>
                <c:pt idx="168">
                  <c:v>0.69510000000000005</c:v>
                </c:pt>
                <c:pt idx="169">
                  <c:v>0.69650000000000001</c:v>
                </c:pt>
                <c:pt idx="170">
                  <c:v>0.69779999999999998</c:v>
                </c:pt>
                <c:pt idx="171">
                  <c:v>0.69920000000000004</c:v>
                </c:pt>
                <c:pt idx="172">
                  <c:v>0.70050000000000001</c:v>
                </c:pt>
                <c:pt idx="173">
                  <c:v>0.70240000000000002</c:v>
                </c:pt>
                <c:pt idx="174">
                  <c:v>0.70420000000000005</c:v>
                </c:pt>
                <c:pt idx="175">
                  <c:v>0.70599999999999996</c:v>
                </c:pt>
                <c:pt idx="176">
                  <c:v>0.70779999999999998</c:v>
                </c:pt>
                <c:pt idx="177">
                  <c:v>0.70960000000000001</c:v>
                </c:pt>
                <c:pt idx="178">
                  <c:v>0.71150000000000002</c:v>
                </c:pt>
                <c:pt idx="179">
                  <c:v>0.71330000000000005</c:v>
                </c:pt>
                <c:pt idx="180">
                  <c:v>0.71509999999999996</c:v>
                </c:pt>
                <c:pt idx="181">
                  <c:v>0.71689999999999998</c:v>
                </c:pt>
                <c:pt idx="182">
                  <c:v>0.71879999999999999</c:v>
                </c:pt>
                <c:pt idx="183">
                  <c:v>0.72060000000000002</c:v>
                </c:pt>
                <c:pt idx="184">
                  <c:v>0.72240000000000004</c:v>
                </c:pt>
                <c:pt idx="185">
                  <c:v>0.72419999999999995</c:v>
                </c:pt>
                <c:pt idx="186">
                  <c:v>0.72609999999999997</c:v>
                </c:pt>
                <c:pt idx="187">
                  <c:v>0.72789999999999999</c:v>
                </c:pt>
                <c:pt idx="188">
                  <c:v>0.72970000000000002</c:v>
                </c:pt>
                <c:pt idx="189">
                  <c:v>0.73150000000000004</c:v>
                </c:pt>
                <c:pt idx="190">
                  <c:v>0.73309999999999997</c:v>
                </c:pt>
                <c:pt idx="191">
                  <c:v>0.73409999999999997</c:v>
                </c:pt>
                <c:pt idx="192">
                  <c:v>0.73519999999999996</c:v>
                </c:pt>
                <c:pt idx="193">
                  <c:v>0.73629999999999995</c:v>
                </c:pt>
                <c:pt idx="194">
                  <c:v>0.73740000000000006</c:v>
                </c:pt>
                <c:pt idx="195">
                  <c:v>0.73850000000000005</c:v>
                </c:pt>
                <c:pt idx="196">
                  <c:v>0.73960000000000004</c:v>
                </c:pt>
                <c:pt idx="197">
                  <c:v>0.74070000000000003</c:v>
                </c:pt>
                <c:pt idx="198">
                  <c:v>0.74180000000000001</c:v>
                </c:pt>
                <c:pt idx="199">
                  <c:v>0.7429</c:v>
                </c:pt>
                <c:pt idx="200">
                  <c:v>0.74399999999999999</c:v>
                </c:pt>
                <c:pt idx="201">
                  <c:v>0.74509999999999998</c:v>
                </c:pt>
                <c:pt idx="202">
                  <c:v>0.74619999999999997</c:v>
                </c:pt>
                <c:pt idx="203">
                  <c:v>0.74729999999999996</c:v>
                </c:pt>
                <c:pt idx="204">
                  <c:v>0.74839999999999995</c:v>
                </c:pt>
                <c:pt idx="205">
                  <c:v>0.74950000000000006</c:v>
                </c:pt>
                <c:pt idx="206">
                  <c:v>0.75060000000000004</c:v>
                </c:pt>
                <c:pt idx="207">
                  <c:v>0.75170000000000003</c:v>
                </c:pt>
                <c:pt idx="208">
                  <c:v>0.75280000000000002</c:v>
                </c:pt>
                <c:pt idx="209">
                  <c:v>0.75390000000000001</c:v>
                </c:pt>
                <c:pt idx="210">
                  <c:v>0.755</c:v>
                </c:pt>
                <c:pt idx="211">
                  <c:v>0.75670000000000004</c:v>
                </c:pt>
                <c:pt idx="212">
                  <c:v>0.75839999999999996</c:v>
                </c:pt>
                <c:pt idx="213">
                  <c:v>0.76019999999999999</c:v>
                </c:pt>
                <c:pt idx="214">
                  <c:v>0.76190000000000002</c:v>
                </c:pt>
                <c:pt idx="215">
                  <c:v>0.76359999999999995</c:v>
                </c:pt>
                <c:pt idx="216">
                  <c:v>0.76539999999999997</c:v>
                </c:pt>
                <c:pt idx="217">
                  <c:v>0.7671</c:v>
                </c:pt>
                <c:pt idx="218">
                  <c:v>0.76890000000000003</c:v>
                </c:pt>
                <c:pt idx="219">
                  <c:v>0.77059999999999995</c:v>
                </c:pt>
                <c:pt idx="220">
                  <c:v>0.77229999999999999</c:v>
                </c:pt>
                <c:pt idx="221">
                  <c:v>0.77410000000000001</c:v>
                </c:pt>
                <c:pt idx="222">
                  <c:v>0.77580000000000005</c:v>
                </c:pt>
                <c:pt idx="223">
                  <c:v>0.77759999999999996</c:v>
                </c:pt>
                <c:pt idx="224">
                  <c:v>0.77929999999999999</c:v>
                </c:pt>
                <c:pt idx="225">
                  <c:v>0.78110000000000002</c:v>
                </c:pt>
                <c:pt idx="226">
                  <c:v>0.78280000000000005</c:v>
                </c:pt>
                <c:pt idx="227">
                  <c:v>0.78449999999999998</c:v>
                </c:pt>
                <c:pt idx="228">
                  <c:v>0.7863</c:v>
                </c:pt>
                <c:pt idx="229">
                  <c:v>0.78800000000000003</c:v>
                </c:pt>
                <c:pt idx="230">
                  <c:v>0.78959999999999997</c:v>
                </c:pt>
                <c:pt idx="231">
                  <c:v>0.79059999999999997</c:v>
                </c:pt>
                <c:pt idx="232">
                  <c:v>0.79159999999999997</c:v>
                </c:pt>
                <c:pt idx="233">
                  <c:v>0.79249999999999998</c:v>
                </c:pt>
                <c:pt idx="234">
                  <c:v>0.79349999999999998</c:v>
                </c:pt>
                <c:pt idx="235">
                  <c:v>0.79449999999999998</c:v>
                </c:pt>
                <c:pt idx="236">
                  <c:v>0.7954</c:v>
                </c:pt>
                <c:pt idx="237">
                  <c:v>0.7964</c:v>
                </c:pt>
                <c:pt idx="238">
                  <c:v>0.7974</c:v>
                </c:pt>
                <c:pt idx="239">
                  <c:v>0.7984</c:v>
                </c:pt>
                <c:pt idx="240">
                  <c:v>0.79930000000000001</c:v>
                </c:pt>
                <c:pt idx="241">
                  <c:v>0.80030000000000001</c:v>
                </c:pt>
                <c:pt idx="242">
                  <c:v>0.80130000000000001</c:v>
                </c:pt>
                <c:pt idx="243">
                  <c:v>0.80220000000000002</c:v>
                </c:pt>
                <c:pt idx="244">
                  <c:v>0.80320000000000003</c:v>
                </c:pt>
                <c:pt idx="245">
                  <c:v>0.80420000000000003</c:v>
                </c:pt>
                <c:pt idx="246">
                  <c:v>0.80510000000000004</c:v>
                </c:pt>
                <c:pt idx="247">
                  <c:v>0.80610000000000004</c:v>
                </c:pt>
                <c:pt idx="248">
                  <c:v>0.80710000000000004</c:v>
                </c:pt>
                <c:pt idx="249">
                  <c:v>0.80800000000000005</c:v>
                </c:pt>
                <c:pt idx="250">
                  <c:v>0.80900000000000005</c:v>
                </c:pt>
                <c:pt idx="251">
                  <c:v>0.81030000000000002</c:v>
                </c:pt>
                <c:pt idx="252">
                  <c:v>0.81200000000000006</c:v>
                </c:pt>
                <c:pt idx="253">
                  <c:v>0.81359999999999999</c:v>
                </c:pt>
                <c:pt idx="254">
                  <c:v>0.81520000000000004</c:v>
                </c:pt>
                <c:pt idx="255">
                  <c:v>0.81679999999999997</c:v>
                </c:pt>
                <c:pt idx="256">
                  <c:v>0.81840000000000002</c:v>
                </c:pt>
                <c:pt idx="257">
                  <c:v>0.82010000000000005</c:v>
                </c:pt>
                <c:pt idx="258">
                  <c:v>0.82169999999999999</c:v>
                </c:pt>
                <c:pt idx="259">
                  <c:v>0.82330000000000003</c:v>
                </c:pt>
                <c:pt idx="260">
                  <c:v>0.82489999999999997</c:v>
                </c:pt>
                <c:pt idx="261">
                  <c:v>0.82650000000000001</c:v>
                </c:pt>
                <c:pt idx="262">
                  <c:v>0.82809999999999995</c:v>
                </c:pt>
                <c:pt idx="263">
                  <c:v>0.82979999999999998</c:v>
                </c:pt>
                <c:pt idx="264">
                  <c:v>0.83140000000000003</c:v>
                </c:pt>
                <c:pt idx="265">
                  <c:v>0.83299999999999996</c:v>
                </c:pt>
                <c:pt idx="266">
                  <c:v>0.83460000000000001</c:v>
                </c:pt>
                <c:pt idx="267">
                  <c:v>0.83620000000000005</c:v>
                </c:pt>
                <c:pt idx="268">
                  <c:v>0.83779999999999999</c:v>
                </c:pt>
                <c:pt idx="269">
                  <c:v>0.83950000000000002</c:v>
                </c:pt>
                <c:pt idx="270">
                  <c:v>0.84109999999999996</c:v>
                </c:pt>
                <c:pt idx="271">
                  <c:v>0.84219999999999995</c:v>
                </c:pt>
                <c:pt idx="272">
                  <c:v>0.84319999999999995</c:v>
                </c:pt>
                <c:pt idx="273">
                  <c:v>0.84419999999999995</c:v>
                </c:pt>
                <c:pt idx="274">
                  <c:v>0.84530000000000005</c:v>
                </c:pt>
                <c:pt idx="275">
                  <c:v>0.84630000000000005</c:v>
                </c:pt>
                <c:pt idx="276">
                  <c:v>0.84730000000000005</c:v>
                </c:pt>
                <c:pt idx="277">
                  <c:v>0.84830000000000005</c:v>
                </c:pt>
                <c:pt idx="278">
                  <c:v>0.84930000000000005</c:v>
                </c:pt>
                <c:pt idx="279">
                  <c:v>0.85040000000000004</c:v>
                </c:pt>
                <c:pt idx="280">
                  <c:v>0.85140000000000005</c:v>
                </c:pt>
                <c:pt idx="281">
                  <c:v>0.85240000000000005</c:v>
                </c:pt>
                <c:pt idx="282">
                  <c:v>0.85340000000000005</c:v>
                </c:pt>
                <c:pt idx="283">
                  <c:v>0.85440000000000005</c:v>
                </c:pt>
                <c:pt idx="284">
                  <c:v>0.85550000000000004</c:v>
                </c:pt>
                <c:pt idx="285">
                  <c:v>0.85650000000000004</c:v>
                </c:pt>
                <c:pt idx="286">
                  <c:v>0.85750000000000004</c:v>
                </c:pt>
                <c:pt idx="287">
                  <c:v>0.85850000000000004</c:v>
                </c:pt>
                <c:pt idx="288">
                  <c:v>0.85960000000000003</c:v>
                </c:pt>
                <c:pt idx="289">
                  <c:v>0.86060000000000003</c:v>
                </c:pt>
                <c:pt idx="290">
                  <c:v>0.86160000000000003</c:v>
                </c:pt>
                <c:pt idx="291">
                  <c:v>0.86250000000000004</c:v>
                </c:pt>
                <c:pt idx="292">
                  <c:v>0.86350000000000005</c:v>
                </c:pt>
                <c:pt idx="293">
                  <c:v>0.86439999999999995</c:v>
                </c:pt>
                <c:pt idx="294">
                  <c:v>0.86539999999999995</c:v>
                </c:pt>
                <c:pt idx="295">
                  <c:v>0.86639999999999995</c:v>
                </c:pt>
                <c:pt idx="296">
                  <c:v>0.86729999999999996</c:v>
                </c:pt>
                <c:pt idx="297">
                  <c:v>0.86829999999999996</c:v>
                </c:pt>
                <c:pt idx="298">
                  <c:v>0.86919999999999997</c:v>
                </c:pt>
                <c:pt idx="299">
                  <c:v>0.87019999999999997</c:v>
                </c:pt>
                <c:pt idx="300">
                  <c:v>0.87119999999999997</c:v>
                </c:pt>
                <c:pt idx="301">
                  <c:v>0.87209999999999999</c:v>
                </c:pt>
                <c:pt idx="302">
                  <c:v>0.87309999999999999</c:v>
                </c:pt>
                <c:pt idx="303">
                  <c:v>0.87409999999999999</c:v>
                </c:pt>
                <c:pt idx="304">
                  <c:v>0.875</c:v>
                </c:pt>
                <c:pt idx="305">
                  <c:v>0.876</c:v>
                </c:pt>
                <c:pt idx="306">
                  <c:v>0.87690000000000001</c:v>
                </c:pt>
                <c:pt idx="307">
                  <c:v>0.87790000000000001</c:v>
                </c:pt>
                <c:pt idx="308">
                  <c:v>0.87890000000000001</c:v>
                </c:pt>
                <c:pt idx="309">
                  <c:v>0.87980000000000003</c:v>
                </c:pt>
                <c:pt idx="310">
                  <c:v>0.88080000000000003</c:v>
                </c:pt>
                <c:pt idx="311">
                  <c:v>0.88180000000000003</c:v>
                </c:pt>
                <c:pt idx="312">
                  <c:v>0.88280000000000003</c:v>
                </c:pt>
                <c:pt idx="313">
                  <c:v>0.88380000000000003</c:v>
                </c:pt>
                <c:pt idx="314">
                  <c:v>0.88480000000000003</c:v>
                </c:pt>
                <c:pt idx="315">
                  <c:v>0.88580000000000003</c:v>
                </c:pt>
                <c:pt idx="316">
                  <c:v>0.88680000000000003</c:v>
                </c:pt>
                <c:pt idx="317">
                  <c:v>0.88780000000000003</c:v>
                </c:pt>
                <c:pt idx="318">
                  <c:v>0.88880000000000003</c:v>
                </c:pt>
                <c:pt idx="319">
                  <c:v>0.88980000000000004</c:v>
                </c:pt>
                <c:pt idx="320">
                  <c:v>0.89080000000000004</c:v>
                </c:pt>
                <c:pt idx="321">
                  <c:v>0.89180000000000004</c:v>
                </c:pt>
                <c:pt idx="322">
                  <c:v>0.89280000000000004</c:v>
                </c:pt>
                <c:pt idx="323">
                  <c:v>0.89390000000000003</c:v>
                </c:pt>
                <c:pt idx="324">
                  <c:v>0.89490000000000003</c:v>
                </c:pt>
                <c:pt idx="325">
                  <c:v>0.89590000000000003</c:v>
                </c:pt>
                <c:pt idx="326">
                  <c:v>0.89690000000000003</c:v>
                </c:pt>
                <c:pt idx="327">
                  <c:v>0.89790000000000003</c:v>
                </c:pt>
                <c:pt idx="328">
                  <c:v>0.89890000000000003</c:v>
                </c:pt>
                <c:pt idx="329">
                  <c:v>0.89990000000000003</c:v>
                </c:pt>
                <c:pt idx="330">
                  <c:v>0.90090000000000003</c:v>
                </c:pt>
                <c:pt idx="331">
                  <c:v>0.90159999999999996</c:v>
                </c:pt>
                <c:pt idx="332">
                  <c:v>0.9022</c:v>
                </c:pt>
                <c:pt idx="333">
                  <c:v>0.90290000000000004</c:v>
                </c:pt>
                <c:pt idx="334">
                  <c:v>0.90349999999999997</c:v>
                </c:pt>
                <c:pt idx="335">
                  <c:v>0.90410000000000001</c:v>
                </c:pt>
                <c:pt idx="336">
                  <c:v>0.90480000000000005</c:v>
                </c:pt>
                <c:pt idx="337">
                  <c:v>0.90539999999999998</c:v>
                </c:pt>
                <c:pt idx="338">
                  <c:v>0.90600000000000003</c:v>
                </c:pt>
                <c:pt idx="339">
                  <c:v>0.90669999999999995</c:v>
                </c:pt>
                <c:pt idx="340">
                  <c:v>0.9073</c:v>
                </c:pt>
                <c:pt idx="341">
                  <c:v>0.90800000000000003</c:v>
                </c:pt>
                <c:pt idx="342">
                  <c:v>0.90859999999999996</c:v>
                </c:pt>
                <c:pt idx="343">
                  <c:v>0.90920000000000001</c:v>
                </c:pt>
                <c:pt idx="344">
                  <c:v>0.90990000000000004</c:v>
                </c:pt>
                <c:pt idx="345">
                  <c:v>0.91049999999999998</c:v>
                </c:pt>
                <c:pt idx="346">
                  <c:v>0.91110000000000002</c:v>
                </c:pt>
                <c:pt idx="347">
                  <c:v>0.91180000000000005</c:v>
                </c:pt>
                <c:pt idx="348">
                  <c:v>0.91239999999999999</c:v>
                </c:pt>
                <c:pt idx="349">
                  <c:v>0.91300000000000003</c:v>
                </c:pt>
                <c:pt idx="350">
                  <c:v>0.91369999999999996</c:v>
                </c:pt>
                <c:pt idx="351">
                  <c:v>0.91439999999999999</c:v>
                </c:pt>
                <c:pt idx="352">
                  <c:v>0.91520000000000001</c:v>
                </c:pt>
                <c:pt idx="353">
                  <c:v>0.91590000000000005</c:v>
                </c:pt>
                <c:pt idx="354">
                  <c:v>0.91669999999999996</c:v>
                </c:pt>
                <c:pt idx="355">
                  <c:v>0.91739999999999999</c:v>
                </c:pt>
                <c:pt idx="356">
                  <c:v>0.91820000000000002</c:v>
                </c:pt>
                <c:pt idx="357">
                  <c:v>0.91890000000000005</c:v>
                </c:pt>
                <c:pt idx="358">
                  <c:v>0.91969999999999996</c:v>
                </c:pt>
                <c:pt idx="359">
                  <c:v>0.9204</c:v>
                </c:pt>
                <c:pt idx="360">
                  <c:v>0.92120000000000002</c:v>
                </c:pt>
                <c:pt idx="361">
                  <c:v>0.92200000000000004</c:v>
                </c:pt>
                <c:pt idx="362">
                  <c:v>0.92269999999999996</c:v>
                </c:pt>
                <c:pt idx="363">
                  <c:v>0.92349999999999999</c:v>
                </c:pt>
                <c:pt idx="364">
                  <c:v>0.92420000000000002</c:v>
                </c:pt>
                <c:pt idx="365">
                  <c:v>0.92500000000000004</c:v>
                </c:pt>
                <c:pt idx="366">
                  <c:v>0.92569999999999997</c:v>
                </c:pt>
                <c:pt idx="367">
                  <c:v>0.92649999999999999</c:v>
                </c:pt>
                <c:pt idx="368">
                  <c:v>0.92720000000000002</c:v>
                </c:pt>
                <c:pt idx="369">
                  <c:v>0.92800000000000005</c:v>
                </c:pt>
                <c:pt idx="370">
                  <c:v>0.92849999999999999</c:v>
                </c:pt>
                <c:pt idx="371">
                  <c:v>0.92869999999999997</c:v>
                </c:pt>
                <c:pt idx="372">
                  <c:v>0.92889999999999995</c:v>
                </c:pt>
                <c:pt idx="373">
                  <c:v>0.92910000000000004</c:v>
                </c:pt>
                <c:pt idx="374">
                  <c:v>0.92920000000000003</c:v>
                </c:pt>
                <c:pt idx="375">
                  <c:v>0.9294</c:v>
                </c:pt>
                <c:pt idx="376">
                  <c:v>0.92959999999999998</c:v>
                </c:pt>
                <c:pt idx="377">
                  <c:v>0.92979999999999996</c:v>
                </c:pt>
                <c:pt idx="378">
                  <c:v>0.93</c:v>
                </c:pt>
                <c:pt idx="379">
                  <c:v>0.93010000000000004</c:v>
                </c:pt>
                <c:pt idx="380">
                  <c:v>0.93030000000000002</c:v>
                </c:pt>
                <c:pt idx="381">
                  <c:v>0.93049999999999999</c:v>
                </c:pt>
                <c:pt idx="382">
                  <c:v>0.93069999999999997</c:v>
                </c:pt>
                <c:pt idx="383">
                  <c:v>0.93089999999999995</c:v>
                </c:pt>
                <c:pt idx="384">
                  <c:v>0.93100000000000005</c:v>
                </c:pt>
                <c:pt idx="385">
                  <c:v>0.93120000000000003</c:v>
                </c:pt>
                <c:pt idx="386">
                  <c:v>0.93140000000000001</c:v>
                </c:pt>
                <c:pt idx="387">
                  <c:v>0.93159999999999998</c:v>
                </c:pt>
                <c:pt idx="388">
                  <c:v>0.93179999999999996</c:v>
                </c:pt>
                <c:pt idx="389">
                  <c:v>0.93189999999999995</c:v>
                </c:pt>
                <c:pt idx="390">
                  <c:v>0.93210000000000004</c:v>
                </c:pt>
                <c:pt idx="391">
                  <c:v>0.93259999999999998</c:v>
                </c:pt>
                <c:pt idx="392">
                  <c:v>0.93320000000000003</c:v>
                </c:pt>
                <c:pt idx="393">
                  <c:v>0.93379999999999996</c:v>
                </c:pt>
                <c:pt idx="394">
                  <c:v>0.93430000000000002</c:v>
                </c:pt>
                <c:pt idx="395">
                  <c:v>0.93489999999999995</c:v>
                </c:pt>
                <c:pt idx="396">
                  <c:v>0.9355</c:v>
                </c:pt>
                <c:pt idx="397">
                  <c:v>0.93600000000000005</c:v>
                </c:pt>
                <c:pt idx="398">
                  <c:v>0.93659999999999999</c:v>
                </c:pt>
                <c:pt idx="399">
                  <c:v>0.93720000000000003</c:v>
                </c:pt>
                <c:pt idx="400">
                  <c:v>0.93769999999999998</c:v>
                </c:pt>
                <c:pt idx="401">
                  <c:v>0.93830000000000002</c:v>
                </c:pt>
                <c:pt idx="402">
                  <c:v>0.93889999999999996</c:v>
                </c:pt>
                <c:pt idx="403">
                  <c:v>0.93940000000000001</c:v>
                </c:pt>
                <c:pt idx="404">
                  <c:v>0.94</c:v>
                </c:pt>
                <c:pt idx="405">
                  <c:v>0.94059999999999999</c:v>
                </c:pt>
                <c:pt idx="406">
                  <c:v>0.94110000000000005</c:v>
                </c:pt>
                <c:pt idx="407">
                  <c:v>0.94169999999999998</c:v>
                </c:pt>
                <c:pt idx="408">
                  <c:v>0.94230000000000003</c:v>
                </c:pt>
                <c:pt idx="409">
                  <c:v>0.94279999999999997</c:v>
                </c:pt>
                <c:pt idx="410">
                  <c:v>0.94330000000000003</c:v>
                </c:pt>
                <c:pt idx="411">
                  <c:v>0.94369999999999998</c:v>
                </c:pt>
                <c:pt idx="412">
                  <c:v>0.94399999999999995</c:v>
                </c:pt>
                <c:pt idx="413">
                  <c:v>0.94430000000000003</c:v>
                </c:pt>
                <c:pt idx="414">
                  <c:v>0.9446</c:v>
                </c:pt>
                <c:pt idx="415">
                  <c:v>0.94499999999999995</c:v>
                </c:pt>
                <c:pt idx="416">
                  <c:v>0.94530000000000003</c:v>
                </c:pt>
                <c:pt idx="417">
                  <c:v>0.9456</c:v>
                </c:pt>
                <c:pt idx="418">
                  <c:v>0.94599999999999995</c:v>
                </c:pt>
                <c:pt idx="419">
                  <c:v>0.94630000000000003</c:v>
                </c:pt>
                <c:pt idx="420">
                  <c:v>0.9466</c:v>
                </c:pt>
                <c:pt idx="421">
                  <c:v>0.94699999999999995</c:v>
                </c:pt>
                <c:pt idx="422">
                  <c:v>0.94730000000000003</c:v>
                </c:pt>
                <c:pt idx="423">
                  <c:v>0.9476</c:v>
                </c:pt>
                <c:pt idx="424">
                  <c:v>0.94799999999999995</c:v>
                </c:pt>
                <c:pt idx="425">
                  <c:v>0.94830000000000003</c:v>
                </c:pt>
                <c:pt idx="426">
                  <c:v>0.9486</c:v>
                </c:pt>
                <c:pt idx="427">
                  <c:v>0.94899999999999995</c:v>
                </c:pt>
                <c:pt idx="428">
                  <c:v>0.94930000000000003</c:v>
                </c:pt>
                <c:pt idx="429">
                  <c:v>0.9496</c:v>
                </c:pt>
                <c:pt idx="430">
                  <c:v>0.95</c:v>
                </c:pt>
                <c:pt idx="431">
                  <c:v>0.95009999999999994</c:v>
                </c:pt>
                <c:pt idx="432">
                  <c:v>0.95020000000000004</c:v>
                </c:pt>
                <c:pt idx="433">
                  <c:v>0.95030000000000003</c:v>
                </c:pt>
                <c:pt idx="434">
                  <c:v>0.95040000000000002</c:v>
                </c:pt>
                <c:pt idx="435">
                  <c:v>0.95050000000000001</c:v>
                </c:pt>
                <c:pt idx="436">
                  <c:v>0.9506</c:v>
                </c:pt>
                <c:pt idx="437">
                  <c:v>0.95069999999999999</c:v>
                </c:pt>
                <c:pt idx="438">
                  <c:v>0.95079999999999998</c:v>
                </c:pt>
                <c:pt idx="439">
                  <c:v>0.95089999999999997</c:v>
                </c:pt>
                <c:pt idx="440">
                  <c:v>0.95099999999999996</c:v>
                </c:pt>
                <c:pt idx="441">
                  <c:v>0.95109999999999995</c:v>
                </c:pt>
                <c:pt idx="442">
                  <c:v>0.95120000000000005</c:v>
                </c:pt>
                <c:pt idx="443">
                  <c:v>0.95130000000000003</c:v>
                </c:pt>
                <c:pt idx="444">
                  <c:v>0.95140000000000002</c:v>
                </c:pt>
                <c:pt idx="445">
                  <c:v>0.95150000000000001</c:v>
                </c:pt>
                <c:pt idx="446">
                  <c:v>0.9516</c:v>
                </c:pt>
                <c:pt idx="447">
                  <c:v>0.95169999999999999</c:v>
                </c:pt>
                <c:pt idx="448">
                  <c:v>0.95179999999999998</c:v>
                </c:pt>
                <c:pt idx="449">
                  <c:v>0.95189999999999997</c:v>
                </c:pt>
                <c:pt idx="450">
                  <c:v>0.95199999999999996</c:v>
                </c:pt>
                <c:pt idx="451">
                  <c:v>0.95220000000000005</c:v>
                </c:pt>
                <c:pt idx="452">
                  <c:v>0.95250000000000001</c:v>
                </c:pt>
                <c:pt idx="453">
                  <c:v>0.95279999999999998</c:v>
                </c:pt>
                <c:pt idx="454">
                  <c:v>0.95309999999999995</c:v>
                </c:pt>
                <c:pt idx="455">
                  <c:v>0.95340000000000003</c:v>
                </c:pt>
                <c:pt idx="456">
                  <c:v>0.9536</c:v>
                </c:pt>
                <c:pt idx="457">
                  <c:v>0.95389999999999997</c:v>
                </c:pt>
                <c:pt idx="458">
                  <c:v>0.95420000000000005</c:v>
                </c:pt>
                <c:pt idx="459">
                  <c:v>0.95450000000000002</c:v>
                </c:pt>
                <c:pt idx="460">
                  <c:v>0.95479999999999998</c:v>
                </c:pt>
                <c:pt idx="461">
                  <c:v>0.95509999999999995</c:v>
                </c:pt>
                <c:pt idx="462">
                  <c:v>0.95530000000000004</c:v>
                </c:pt>
                <c:pt idx="463">
                  <c:v>0.9556</c:v>
                </c:pt>
                <c:pt idx="464">
                  <c:v>0.95589999999999997</c:v>
                </c:pt>
                <c:pt idx="465">
                  <c:v>0.95620000000000005</c:v>
                </c:pt>
                <c:pt idx="466">
                  <c:v>0.95650000000000002</c:v>
                </c:pt>
                <c:pt idx="467">
                  <c:v>0.95679999999999998</c:v>
                </c:pt>
                <c:pt idx="468">
                  <c:v>0.95709999999999995</c:v>
                </c:pt>
                <c:pt idx="469">
                  <c:v>0.95730000000000004</c:v>
                </c:pt>
                <c:pt idx="470">
                  <c:v>0.95760000000000001</c:v>
                </c:pt>
                <c:pt idx="471">
                  <c:v>0.95750000000000002</c:v>
                </c:pt>
                <c:pt idx="472">
                  <c:v>0.95730000000000004</c:v>
                </c:pt>
                <c:pt idx="473">
                  <c:v>0.95709999999999995</c:v>
                </c:pt>
                <c:pt idx="474">
                  <c:v>0.95689999999999997</c:v>
                </c:pt>
                <c:pt idx="475">
                  <c:v>0.95679999999999998</c:v>
                </c:pt>
                <c:pt idx="476">
                  <c:v>0.95660000000000001</c:v>
                </c:pt>
                <c:pt idx="477">
                  <c:v>0.95640000000000003</c:v>
                </c:pt>
                <c:pt idx="478">
                  <c:v>0.95620000000000005</c:v>
                </c:pt>
                <c:pt idx="479">
                  <c:v>0.95599999999999996</c:v>
                </c:pt>
                <c:pt idx="480">
                  <c:v>0.95579999999999998</c:v>
                </c:pt>
                <c:pt idx="481">
                  <c:v>0.9556</c:v>
                </c:pt>
                <c:pt idx="482">
                  <c:v>0.95540000000000003</c:v>
                </c:pt>
                <c:pt idx="483">
                  <c:v>0.95520000000000005</c:v>
                </c:pt>
                <c:pt idx="484">
                  <c:v>0.95509999999999995</c:v>
                </c:pt>
                <c:pt idx="485">
                  <c:v>0.95489999999999997</c:v>
                </c:pt>
                <c:pt idx="486">
                  <c:v>0.95469999999999999</c:v>
                </c:pt>
                <c:pt idx="487">
                  <c:v>0.95450000000000002</c:v>
                </c:pt>
                <c:pt idx="488">
                  <c:v>0.95430000000000004</c:v>
                </c:pt>
                <c:pt idx="489">
                  <c:v>0.95409999999999995</c:v>
                </c:pt>
                <c:pt idx="490">
                  <c:v>0.95389999999999997</c:v>
                </c:pt>
                <c:pt idx="491">
                  <c:v>0.95379999999999998</c:v>
                </c:pt>
                <c:pt idx="492">
                  <c:v>0.95379999999999998</c:v>
                </c:pt>
                <c:pt idx="493">
                  <c:v>0.95369999999999999</c:v>
                </c:pt>
                <c:pt idx="494">
                  <c:v>0.9536</c:v>
                </c:pt>
                <c:pt idx="495">
                  <c:v>0.95350000000000001</c:v>
                </c:pt>
                <c:pt idx="496">
                  <c:v>0.95340000000000003</c:v>
                </c:pt>
                <c:pt idx="497">
                  <c:v>0.95330000000000004</c:v>
                </c:pt>
                <c:pt idx="498">
                  <c:v>0.95320000000000005</c:v>
                </c:pt>
                <c:pt idx="499">
                  <c:v>0.95309999999999995</c:v>
                </c:pt>
                <c:pt idx="500">
                  <c:v>0.95299999999999996</c:v>
                </c:pt>
                <c:pt idx="501">
                  <c:v>0.95289999999999997</c:v>
                </c:pt>
                <c:pt idx="502">
                  <c:v>0.95279999999999998</c:v>
                </c:pt>
                <c:pt idx="503">
                  <c:v>0.95269999999999999</c:v>
                </c:pt>
                <c:pt idx="504">
                  <c:v>0.9526</c:v>
                </c:pt>
                <c:pt idx="505">
                  <c:v>0.95250000000000001</c:v>
                </c:pt>
                <c:pt idx="506">
                  <c:v>0.95240000000000002</c:v>
                </c:pt>
                <c:pt idx="507">
                  <c:v>0.95230000000000004</c:v>
                </c:pt>
                <c:pt idx="508">
                  <c:v>0.95220000000000005</c:v>
                </c:pt>
                <c:pt idx="509">
                  <c:v>0.95209999999999995</c:v>
                </c:pt>
                <c:pt idx="510">
                  <c:v>0.95199999999999996</c:v>
                </c:pt>
                <c:pt idx="511">
                  <c:v>0.95199999999999996</c:v>
                </c:pt>
                <c:pt idx="512">
                  <c:v>0.95199999999999996</c:v>
                </c:pt>
                <c:pt idx="513">
                  <c:v>0.95199999999999996</c:v>
                </c:pt>
                <c:pt idx="514">
                  <c:v>0.95199999999999996</c:v>
                </c:pt>
                <c:pt idx="515">
                  <c:v>0.95199999999999996</c:v>
                </c:pt>
                <c:pt idx="516">
                  <c:v>0.95199999999999996</c:v>
                </c:pt>
                <c:pt idx="517">
                  <c:v>0.95199999999999996</c:v>
                </c:pt>
                <c:pt idx="518">
                  <c:v>0.95199999999999996</c:v>
                </c:pt>
                <c:pt idx="519">
                  <c:v>0.95199999999999996</c:v>
                </c:pt>
                <c:pt idx="520">
                  <c:v>0.95199999999999996</c:v>
                </c:pt>
                <c:pt idx="521">
                  <c:v>0.95199999999999996</c:v>
                </c:pt>
                <c:pt idx="522">
                  <c:v>0.95199999999999996</c:v>
                </c:pt>
                <c:pt idx="523">
                  <c:v>0.95199999999999996</c:v>
                </c:pt>
                <c:pt idx="524">
                  <c:v>0.95199999999999996</c:v>
                </c:pt>
                <c:pt idx="525">
                  <c:v>0.95199999999999996</c:v>
                </c:pt>
                <c:pt idx="526">
                  <c:v>0.95199999999999996</c:v>
                </c:pt>
                <c:pt idx="527">
                  <c:v>0.95199999999999996</c:v>
                </c:pt>
                <c:pt idx="528">
                  <c:v>0.95199999999999996</c:v>
                </c:pt>
                <c:pt idx="529">
                  <c:v>0.95199999999999996</c:v>
                </c:pt>
                <c:pt idx="530">
                  <c:v>0.95199999999999996</c:v>
                </c:pt>
                <c:pt idx="531">
                  <c:v>0.95189999999999997</c:v>
                </c:pt>
                <c:pt idx="532">
                  <c:v>0.9516</c:v>
                </c:pt>
                <c:pt idx="533">
                  <c:v>0.95140000000000002</c:v>
                </c:pt>
                <c:pt idx="534">
                  <c:v>0.95120000000000005</c:v>
                </c:pt>
                <c:pt idx="535">
                  <c:v>0.95099999999999996</c:v>
                </c:pt>
                <c:pt idx="536">
                  <c:v>0.95069999999999999</c:v>
                </c:pt>
                <c:pt idx="537">
                  <c:v>0.95050000000000001</c:v>
                </c:pt>
                <c:pt idx="538">
                  <c:v>0.95030000000000003</c:v>
                </c:pt>
                <c:pt idx="539">
                  <c:v>0.95009999999999994</c:v>
                </c:pt>
                <c:pt idx="540">
                  <c:v>0.94979999999999998</c:v>
                </c:pt>
                <c:pt idx="541">
                  <c:v>0.9496</c:v>
                </c:pt>
                <c:pt idx="542">
                  <c:v>0.94940000000000002</c:v>
                </c:pt>
                <c:pt idx="543">
                  <c:v>0.94920000000000004</c:v>
                </c:pt>
                <c:pt idx="544">
                  <c:v>0.94899999999999995</c:v>
                </c:pt>
                <c:pt idx="545">
                  <c:v>0.94869999999999999</c:v>
                </c:pt>
                <c:pt idx="546">
                  <c:v>0.94850000000000001</c:v>
                </c:pt>
                <c:pt idx="547">
                  <c:v>0.94830000000000003</c:v>
                </c:pt>
                <c:pt idx="548">
                  <c:v>0.94810000000000005</c:v>
                </c:pt>
                <c:pt idx="549">
                  <c:v>0.94779999999999998</c:v>
                </c:pt>
                <c:pt idx="550">
                  <c:v>0.9476</c:v>
                </c:pt>
                <c:pt idx="551">
                  <c:v>0.94750000000000001</c:v>
                </c:pt>
                <c:pt idx="552">
                  <c:v>0.94750000000000001</c:v>
                </c:pt>
                <c:pt idx="553">
                  <c:v>0.94740000000000002</c:v>
                </c:pt>
                <c:pt idx="554">
                  <c:v>0.94730000000000003</c:v>
                </c:pt>
                <c:pt idx="555">
                  <c:v>0.94720000000000004</c:v>
                </c:pt>
                <c:pt idx="556">
                  <c:v>0.94720000000000004</c:v>
                </c:pt>
                <c:pt idx="557">
                  <c:v>0.94710000000000005</c:v>
                </c:pt>
                <c:pt idx="558">
                  <c:v>0.94699999999999995</c:v>
                </c:pt>
                <c:pt idx="559">
                  <c:v>0.94689999999999996</c:v>
                </c:pt>
                <c:pt idx="560">
                  <c:v>0.94689999999999996</c:v>
                </c:pt>
                <c:pt idx="561">
                  <c:v>0.94679999999999997</c:v>
                </c:pt>
                <c:pt idx="562">
                  <c:v>0.94669999999999999</c:v>
                </c:pt>
                <c:pt idx="563">
                  <c:v>0.94669999999999999</c:v>
                </c:pt>
                <c:pt idx="564">
                  <c:v>0.9466</c:v>
                </c:pt>
                <c:pt idx="565">
                  <c:v>0.94650000000000001</c:v>
                </c:pt>
                <c:pt idx="566">
                  <c:v>0.94640000000000002</c:v>
                </c:pt>
                <c:pt idx="567">
                  <c:v>0.94640000000000002</c:v>
                </c:pt>
                <c:pt idx="568">
                  <c:v>0.94630000000000003</c:v>
                </c:pt>
                <c:pt idx="569">
                  <c:v>0.94620000000000004</c:v>
                </c:pt>
                <c:pt idx="570">
                  <c:v>0.94620000000000004</c:v>
                </c:pt>
                <c:pt idx="571">
                  <c:v>0.94569999999999999</c:v>
                </c:pt>
                <c:pt idx="572">
                  <c:v>0.94510000000000005</c:v>
                </c:pt>
                <c:pt idx="573">
                  <c:v>0.94450000000000001</c:v>
                </c:pt>
                <c:pt idx="574">
                  <c:v>0.94389999999999996</c:v>
                </c:pt>
                <c:pt idx="575">
                  <c:v>0.94330000000000003</c:v>
                </c:pt>
                <c:pt idx="576">
                  <c:v>0.94269999999999998</c:v>
                </c:pt>
                <c:pt idx="577">
                  <c:v>0.94210000000000005</c:v>
                </c:pt>
                <c:pt idx="578">
                  <c:v>0.9415</c:v>
                </c:pt>
                <c:pt idx="579">
                  <c:v>0.94089999999999996</c:v>
                </c:pt>
                <c:pt idx="580">
                  <c:v>0.94030000000000002</c:v>
                </c:pt>
                <c:pt idx="581">
                  <c:v>0.93969999999999998</c:v>
                </c:pt>
                <c:pt idx="582">
                  <c:v>0.93910000000000005</c:v>
                </c:pt>
                <c:pt idx="583">
                  <c:v>0.9385</c:v>
                </c:pt>
                <c:pt idx="584">
                  <c:v>0.93789999999999996</c:v>
                </c:pt>
                <c:pt idx="585">
                  <c:v>0.93730000000000002</c:v>
                </c:pt>
                <c:pt idx="586">
                  <c:v>0.93669999999999998</c:v>
                </c:pt>
                <c:pt idx="587">
                  <c:v>0.93610000000000004</c:v>
                </c:pt>
                <c:pt idx="588">
                  <c:v>0.9355</c:v>
                </c:pt>
                <c:pt idx="589">
                  <c:v>0.93489999999999995</c:v>
                </c:pt>
                <c:pt idx="590">
                  <c:v>0.93420000000000003</c:v>
                </c:pt>
                <c:pt idx="591">
                  <c:v>0.93279999999999996</c:v>
                </c:pt>
                <c:pt idx="592">
                  <c:v>0.93149999999999999</c:v>
                </c:pt>
                <c:pt idx="593">
                  <c:v>0.93020000000000003</c:v>
                </c:pt>
                <c:pt idx="594">
                  <c:v>0.92889999999999995</c:v>
                </c:pt>
                <c:pt idx="595">
                  <c:v>0.92749999999999999</c:v>
                </c:pt>
                <c:pt idx="596">
                  <c:v>0.92620000000000002</c:v>
                </c:pt>
                <c:pt idx="597">
                  <c:v>0.92490000000000006</c:v>
                </c:pt>
                <c:pt idx="598">
                  <c:v>0.92359999999999998</c:v>
                </c:pt>
                <c:pt idx="599">
                  <c:v>0.92230000000000001</c:v>
                </c:pt>
                <c:pt idx="600">
                  <c:v>0.92090000000000005</c:v>
                </c:pt>
                <c:pt idx="601">
                  <c:v>0.91959999999999997</c:v>
                </c:pt>
                <c:pt idx="602">
                  <c:v>0.91830000000000001</c:v>
                </c:pt>
                <c:pt idx="603">
                  <c:v>0.91700000000000004</c:v>
                </c:pt>
                <c:pt idx="604">
                  <c:v>0.91569999999999996</c:v>
                </c:pt>
                <c:pt idx="605">
                  <c:v>0.9143</c:v>
                </c:pt>
                <c:pt idx="606">
                  <c:v>0.91300000000000003</c:v>
                </c:pt>
                <c:pt idx="607">
                  <c:v>0.91169999999999995</c:v>
                </c:pt>
                <c:pt idx="608">
                  <c:v>0.91039999999999999</c:v>
                </c:pt>
                <c:pt idx="609">
                  <c:v>0.90869999999999995</c:v>
                </c:pt>
                <c:pt idx="610">
                  <c:v>0.90690000000000004</c:v>
                </c:pt>
                <c:pt idx="611">
                  <c:v>0.90510000000000002</c:v>
                </c:pt>
                <c:pt idx="612">
                  <c:v>0.90329999999999999</c:v>
                </c:pt>
                <c:pt idx="613">
                  <c:v>0.90149999999999997</c:v>
                </c:pt>
                <c:pt idx="614">
                  <c:v>0.89970000000000006</c:v>
                </c:pt>
                <c:pt idx="615">
                  <c:v>0.89790000000000003</c:v>
                </c:pt>
                <c:pt idx="616">
                  <c:v>0.8962</c:v>
                </c:pt>
                <c:pt idx="617">
                  <c:v>0.89439999999999997</c:v>
                </c:pt>
                <c:pt idx="618">
                  <c:v>0.89259999999999995</c:v>
                </c:pt>
                <c:pt idx="619">
                  <c:v>0.89080000000000004</c:v>
                </c:pt>
                <c:pt idx="620">
                  <c:v>0.88900000000000001</c:v>
                </c:pt>
                <c:pt idx="621">
                  <c:v>0.88719999999999999</c:v>
                </c:pt>
                <c:pt idx="622">
                  <c:v>0.88539999999999996</c:v>
                </c:pt>
                <c:pt idx="623">
                  <c:v>0.88360000000000005</c:v>
                </c:pt>
                <c:pt idx="624">
                  <c:v>0.88180000000000003</c:v>
                </c:pt>
                <c:pt idx="625">
                  <c:v>0.88</c:v>
                </c:pt>
                <c:pt idx="626">
                  <c:v>0.87819999999999998</c:v>
                </c:pt>
                <c:pt idx="627">
                  <c:v>0.87639999999999996</c:v>
                </c:pt>
                <c:pt idx="628">
                  <c:v>0.87460000000000004</c:v>
                </c:pt>
                <c:pt idx="629">
                  <c:v>0.87280000000000002</c:v>
                </c:pt>
                <c:pt idx="630">
                  <c:v>0.87060000000000004</c:v>
                </c:pt>
                <c:pt idx="631">
                  <c:v>0.86750000000000005</c:v>
                </c:pt>
                <c:pt idx="632">
                  <c:v>0.86439999999999995</c:v>
                </c:pt>
                <c:pt idx="633">
                  <c:v>0.86129999999999995</c:v>
                </c:pt>
                <c:pt idx="634">
                  <c:v>0.85829999999999995</c:v>
                </c:pt>
                <c:pt idx="635">
                  <c:v>0.85519999999999996</c:v>
                </c:pt>
                <c:pt idx="636">
                  <c:v>0.85209999999999997</c:v>
                </c:pt>
                <c:pt idx="637">
                  <c:v>0.84899999999999998</c:v>
                </c:pt>
                <c:pt idx="638">
                  <c:v>0.84589999999999999</c:v>
                </c:pt>
                <c:pt idx="639">
                  <c:v>0.84279999999999999</c:v>
                </c:pt>
                <c:pt idx="640">
                  <c:v>0.8397</c:v>
                </c:pt>
                <c:pt idx="641">
                  <c:v>0.83660000000000001</c:v>
                </c:pt>
                <c:pt idx="642">
                  <c:v>0.83360000000000001</c:v>
                </c:pt>
                <c:pt idx="643">
                  <c:v>0.83050000000000002</c:v>
                </c:pt>
                <c:pt idx="644">
                  <c:v>0.82740000000000002</c:v>
                </c:pt>
                <c:pt idx="645">
                  <c:v>0.82430000000000003</c:v>
                </c:pt>
                <c:pt idx="646">
                  <c:v>0.82120000000000004</c:v>
                </c:pt>
                <c:pt idx="647">
                  <c:v>0.81810000000000005</c:v>
                </c:pt>
                <c:pt idx="648">
                  <c:v>0.81499999999999995</c:v>
                </c:pt>
                <c:pt idx="649">
                  <c:v>0.81189999999999996</c:v>
                </c:pt>
                <c:pt idx="650">
                  <c:v>0.80879999999999996</c:v>
                </c:pt>
                <c:pt idx="651">
                  <c:v>0.80320000000000003</c:v>
                </c:pt>
                <c:pt idx="652">
                  <c:v>0.79649999999999999</c:v>
                </c:pt>
                <c:pt idx="653">
                  <c:v>0.78979999999999995</c:v>
                </c:pt>
                <c:pt idx="654">
                  <c:v>0.78310000000000002</c:v>
                </c:pt>
                <c:pt idx="655">
                  <c:v>0.77629999999999999</c:v>
                </c:pt>
                <c:pt idx="656">
                  <c:v>0.76959999999999995</c:v>
                </c:pt>
                <c:pt idx="657">
                  <c:v>0.76290000000000002</c:v>
                </c:pt>
                <c:pt idx="658">
                  <c:v>0.75619999999999998</c:v>
                </c:pt>
                <c:pt idx="659">
                  <c:v>0.74939999999999996</c:v>
                </c:pt>
                <c:pt idx="660">
                  <c:v>0.74270000000000003</c:v>
                </c:pt>
                <c:pt idx="661">
                  <c:v>0.73599999999999999</c:v>
                </c:pt>
                <c:pt idx="662">
                  <c:v>0.72929999999999995</c:v>
                </c:pt>
                <c:pt idx="663">
                  <c:v>0.72250000000000003</c:v>
                </c:pt>
                <c:pt idx="664">
                  <c:v>0.71579999999999999</c:v>
                </c:pt>
                <c:pt idx="665">
                  <c:v>0.70909999999999995</c:v>
                </c:pt>
                <c:pt idx="666">
                  <c:v>0.70240000000000002</c:v>
                </c:pt>
                <c:pt idx="667">
                  <c:v>0.6956</c:v>
                </c:pt>
                <c:pt idx="668">
                  <c:v>0.68889999999999996</c:v>
                </c:pt>
                <c:pt idx="669">
                  <c:v>0.68220000000000003</c:v>
                </c:pt>
                <c:pt idx="670">
                  <c:v>0.67549999999999999</c:v>
                </c:pt>
                <c:pt idx="671">
                  <c:v>0.66739999999999999</c:v>
                </c:pt>
                <c:pt idx="672">
                  <c:v>0.65839999999999999</c:v>
                </c:pt>
                <c:pt idx="673">
                  <c:v>0.64939999999999998</c:v>
                </c:pt>
                <c:pt idx="674">
                  <c:v>0.64039999999999997</c:v>
                </c:pt>
                <c:pt idx="675">
                  <c:v>0.63139999999999996</c:v>
                </c:pt>
                <c:pt idx="676">
                  <c:v>0.62239999999999995</c:v>
                </c:pt>
                <c:pt idx="677">
                  <c:v>0.61339999999999995</c:v>
                </c:pt>
                <c:pt idx="678">
                  <c:v>0.60440000000000005</c:v>
                </c:pt>
                <c:pt idx="679">
                  <c:v>0.59540000000000004</c:v>
                </c:pt>
                <c:pt idx="680">
                  <c:v>0.58640000000000003</c:v>
                </c:pt>
                <c:pt idx="681">
                  <c:v>0.57740000000000002</c:v>
                </c:pt>
                <c:pt idx="682">
                  <c:v>0.56850000000000001</c:v>
                </c:pt>
                <c:pt idx="683">
                  <c:v>0.5595</c:v>
                </c:pt>
                <c:pt idx="684">
                  <c:v>0.55049999999999999</c:v>
                </c:pt>
                <c:pt idx="685">
                  <c:v>0.54149999999999998</c:v>
                </c:pt>
                <c:pt idx="686">
                  <c:v>0.53249999999999997</c:v>
                </c:pt>
                <c:pt idx="687">
                  <c:v>0.52349999999999997</c:v>
                </c:pt>
                <c:pt idx="688">
                  <c:v>0.51449999999999996</c:v>
                </c:pt>
                <c:pt idx="689">
                  <c:v>0.50549999999999995</c:v>
                </c:pt>
                <c:pt idx="690">
                  <c:v>0.49640000000000001</c:v>
                </c:pt>
                <c:pt idx="691">
                  <c:v>0.48580000000000001</c:v>
                </c:pt>
                <c:pt idx="692">
                  <c:v>0.4753</c:v>
                </c:pt>
                <c:pt idx="693">
                  <c:v>0.46479999999999999</c:v>
                </c:pt>
                <c:pt idx="694">
                  <c:v>0.45429999999999998</c:v>
                </c:pt>
                <c:pt idx="695">
                  <c:v>0.44379999999999997</c:v>
                </c:pt>
                <c:pt idx="696">
                  <c:v>0.43330000000000002</c:v>
                </c:pt>
                <c:pt idx="697">
                  <c:v>0.42280000000000001</c:v>
                </c:pt>
                <c:pt idx="698">
                  <c:v>0.4123</c:v>
                </c:pt>
                <c:pt idx="699">
                  <c:v>0.40179999999999999</c:v>
                </c:pt>
                <c:pt idx="700">
                  <c:v>0.39129999999999998</c:v>
                </c:pt>
                <c:pt idx="701">
                  <c:v>0.38069999999999998</c:v>
                </c:pt>
                <c:pt idx="702">
                  <c:v>0.37019999999999997</c:v>
                </c:pt>
                <c:pt idx="703">
                  <c:v>0.35970000000000002</c:v>
                </c:pt>
                <c:pt idx="704">
                  <c:v>0.34920000000000001</c:v>
                </c:pt>
                <c:pt idx="705">
                  <c:v>0.3387</c:v>
                </c:pt>
                <c:pt idx="706">
                  <c:v>0.32819999999999999</c:v>
                </c:pt>
                <c:pt idx="707">
                  <c:v>0.31769999999999998</c:v>
                </c:pt>
                <c:pt idx="708">
                  <c:v>0.30719999999999997</c:v>
                </c:pt>
                <c:pt idx="709">
                  <c:v>0.29670000000000002</c:v>
                </c:pt>
                <c:pt idx="710">
                  <c:v>0.28610000000000002</c:v>
                </c:pt>
                <c:pt idx="711">
                  <c:v>0.27629999999999999</c:v>
                </c:pt>
                <c:pt idx="712">
                  <c:v>0.26690000000000003</c:v>
                </c:pt>
                <c:pt idx="713">
                  <c:v>0.2576</c:v>
                </c:pt>
                <c:pt idx="714">
                  <c:v>0.24829999999999999</c:v>
                </c:pt>
                <c:pt idx="715">
                  <c:v>0.2389</c:v>
                </c:pt>
                <c:pt idx="716">
                  <c:v>0.2296</c:v>
                </c:pt>
                <c:pt idx="717">
                  <c:v>0.2203</c:v>
                </c:pt>
                <c:pt idx="718">
                  <c:v>0.21099999999999999</c:v>
                </c:pt>
                <c:pt idx="719">
                  <c:v>0.2016</c:v>
                </c:pt>
                <c:pt idx="720">
                  <c:v>0.1923</c:v>
                </c:pt>
                <c:pt idx="721">
                  <c:v>0.183</c:v>
                </c:pt>
                <c:pt idx="722">
                  <c:v>0.17369999999999999</c:v>
                </c:pt>
                <c:pt idx="723">
                  <c:v>0.1643</c:v>
                </c:pt>
                <c:pt idx="724">
                  <c:v>0.155</c:v>
                </c:pt>
                <c:pt idx="725">
                  <c:v>0.1457</c:v>
                </c:pt>
                <c:pt idx="726">
                  <c:v>0.13639999999999999</c:v>
                </c:pt>
                <c:pt idx="727">
                  <c:v>0.127</c:v>
                </c:pt>
                <c:pt idx="728">
                  <c:v>0.1177</c:v>
                </c:pt>
                <c:pt idx="729">
                  <c:v>0.1084</c:v>
                </c:pt>
                <c:pt idx="730">
                  <c:v>9.9699999999999997E-2</c:v>
                </c:pt>
                <c:pt idx="731">
                  <c:v>9.7000000000000003E-2</c:v>
                </c:pt>
                <c:pt idx="732">
                  <c:v>9.4299999999999995E-2</c:v>
                </c:pt>
                <c:pt idx="733">
                  <c:v>9.1600000000000001E-2</c:v>
                </c:pt>
                <c:pt idx="734">
                  <c:v>8.8900000000000007E-2</c:v>
                </c:pt>
                <c:pt idx="735">
                  <c:v>8.6199999999999999E-2</c:v>
                </c:pt>
                <c:pt idx="736">
                  <c:v>8.3500000000000005E-2</c:v>
                </c:pt>
                <c:pt idx="737">
                  <c:v>8.0799999999999997E-2</c:v>
                </c:pt>
                <c:pt idx="738">
                  <c:v>7.8100000000000003E-2</c:v>
                </c:pt>
                <c:pt idx="739">
                  <c:v>7.5399999999999995E-2</c:v>
                </c:pt>
                <c:pt idx="740">
                  <c:v>7.2700000000000001E-2</c:v>
                </c:pt>
              </c:numCache>
            </c:numRef>
          </c:yVal>
          <c:smooth val="0"/>
          <c:extLst>
            <c:ext xmlns:c16="http://schemas.microsoft.com/office/drawing/2014/chart" uri="{C3380CC4-5D6E-409C-BE32-E72D297353CC}">
              <c16:uniqueId val="{00000001-093C-114F-B389-2F4A28C036C3}"/>
            </c:ext>
          </c:extLst>
        </c:ser>
        <c:dLbls>
          <c:showLegendKey val="0"/>
          <c:showVal val="0"/>
          <c:showCatName val="0"/>
          <c:showSerName val="0"/>
          <c:showPercent val="0"/>
          <c:showBubbleSize val="0"/>
        </c:dLbls>
        <c:axId val="196332831"/>
        <c:axId val="160191535"/>
      </c:scatterChart>
      <c:valAx>
        <c:axId val="196332831"/>
        <c:scaling>
          <c:orientation val="minMax"/>
          <c:min val="3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Wavelength (nm)</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91535"/>
        <c:crosses val="autoZero"/>
        <c:crossBetween val="midCat"/>
      </c:valAx>
      <c:valAx>
        <c:axId val="16019153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CCD QE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32831"/>
        <c:crosses val="autoZero"/>
        <c:crossBetween val="midCat"/>
      </c:valAx>
      <c:spPr>
        <a:noFill/>
        <a:ln>
          <a:noFill/>
        </a:ln>
        <a:effectLst/>
      </c:spPr>
    </c:plotArea>
    <c:legend>
      <c:legendPos val="r"/>
      <c:layout>
        <c:manualLayout>
          <c:xMode val="edge"/>
          <c:yMode val="edge"/>
          <c:x val="0.61329390915995352"/>
          <c:y val="2.0984834233604799E-3"/>
          <c:w val="0.16741507682520723"/>
          <c:h val="7.67701306961203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Camera_optics!$B$3</c:f>
              <c:strCache>
                <c:ptCount val="1"/>
                <c:pt idx="0">
                  <c:v>Camera throughput</c:v>
                </c:pt>
              </c:strCache>
            </c:strRef>
          </c:tx>
          <c:spPr>
            <a:ln w="25400" cap="rnd">
              <a:noFill/>
              <a:round/>
            </a:ln>
            <a:effectLst/>
          </c:spPr>
          <c:marker>
            <c:symbol val="diamond"/>
            <c:size val="6"/>
            <c:spPr>
              <a:solidFill>
                <a:schemeClr val="accent1"/>
              </a:solidFill>
              <a:ln w="9525">
                <a:solidFill>
                  <a:schemeClr val="accent1"/>
                </a:solidFill>
                <a:round/>
              </a:ln>
              <a:effectLst/>
            </c:spPr>
          </c:marker>
          <c:xVal>
            <c:numRef>
              <c:f>Camera_optics!$A$4:$A$744</c:f>
              <c:numCache>
                <c:formatCode>General</c:formatCode>
                <c:ptCount val="741"/>
                <c:pt idx="0">
                  <c:v>310</c:v>
                </c:pt>
                <c:pt idx="1">
                  <c:v>311</c:v>
                </c:pt>
                <c:pt idx="2">
                  <c:v>312</c:v>
                </c:pt>
                <c:pt idx="3">
                  <c:v>313</c:v>
                </c:pt>
                <c:pt idx="4">
                  <c:v>314</c:v>
                </c:pt>
                <c:pt idx="5">
                  <c:v>315</c:v>
                </c:pt>
                <c:pt idx="6">
                  <c:v>316</c:v>
                </c:pt>
                <c:pt idx="7">
                  <c:v>317</c:v>
                </c:pt>
                <c:pt idx="8">
                  <c:v>318</c:v>
                </c:pt>
                <c:pt idx="9">
                  <c:v>319</c:v>
                </c:pt>
                <c:pt idx="10">
                  <c:v>320</c:v>
                </c:pt>
                <c:pt idx="11">
                  <c:v>321</c:v>
                </c:pt>
                <c:pt idx="12">
                  <c:v>322</c:v>
                </c:pt>
                <c:pt idx="13">
                  <c:v>323</c:v>
                </c:pt>
                <c:pt idx="14">
                  <c:v>324</c:v>
                </c:pt>
                <c:pt idx="15">
                  <c:v>325</c:v>
                </c:pt>
                <c:pt idx="16">
                  <c:v>326</c:v>
                </c:pt>
                <c:pt idx="17">
                  <c:v>327</c:v>
                </c:pt>
                <c:pt idx="18">
                  <c:v>328</c:v>
                </c:pt>
                <c:pt idx="19">
                  <c:v>329</c:v>
                </c:pt>
                <c:pt idx="20">
                  <c:v>330</c:v>
                </c:pt>
                <c:pt idx="21">
                  <c:v>331</c:v>
                </c:pt>
                <c:pt idx="22">
                  <c:v>332</c:v>
                </c:pt>
                <c:pt idx="23">
                  <c:v>333</c:v>
                </c:pt>
                <c:pt idx="24">
                  <c:v>334</c:v>
                </c:pt>
                <c:pt idx="25">
                  <c:v>335</c:v>
                </c:pt>
                <c:pt idx="26">
                  <c:v>336</c:v>
                </c:pt>
                <c:pt idx="27">
                  <c:v>337</c:v>
                </c:pt>
                <c:pt idx="28">
                  <c:v>338</c:v>
                </c:pt>
                <c:pt idx="29">
                  <c:v>339</c:v>
                </c:pt>
                <c:pt idx="30">
                  <c:v>340</c:v>
                </c:pt>
                <c:pt idx="31">
                  <c:v>341</c:v>
                </c:pt>
                <c:pt idx="32">
                  <c:v>342</c:v>
                </c:pt>
                <c:pt idx="33">
                  <c:v>343</c:v>
                </c:pt>
                <c:pt idx="34">
                  <c:v>344</c:v>
                </c:pt>
                <c:pt idx="35">
                  <c:v>345</c:v>
                </c:pt>
                <c:pt idx="36">
                  <c:v>346</c:v>
                </c:pt>
                <c:pt idx="37">
                  <c:v>347</c:v>
                </c:pt>
                <c:pt idx="38">
                  <c:v>348</c:v>
                </c:pt>
                <c:pt idx="39">
                  <c:v>349</c:v>
                </c:pt>
                <c:pt idx="40">
                  <c:v>350</c:v>
                </c:pt>
                <c:pt idx="41">
                  <c:v>351</c:v>
                </c:pt>
                <c:pt idx="42">
                  <c:v>352</c:v>
                </c:pt>
                <c:pt idx="43">
                  <c:v>353</c:v>
                </c:pt>
                <c:pt idx="44">
                  <c:v>354</c:v>
                </c:pt>
                <c:pt idx="45">
                  <c:v>355</c:v>
                </c:pt>
                <c:pt idx="46">
                  <c:v>356</c:v>
                </c:pt>
                <c:pt idx="47">
                  <c:v>357</c:v>
                </c:pt>
                <c:pt idx="48">
                  <c:v>358</c:v>
                </c:pt>
                <c:pt idx="49">
                  <c:v>359</c:v>
                </c:pt>
                <c:pt idx="50">
                  <c:v>360</c:v>
                </c:pt>
                <c:pt idx="51">
                  <c:v>361</c:v>
                </c:pt>
                <c:pt idx="52">
                  <c:v>362</c:v>
                </c:pt>
                <c:pt idx="53">
                  <c:v>363</c:v>
                </c:pt>
                <c:pt idx="54">
                  <c:v>364</c:v>
                </c:pt>
                <c:pt idx="55">
                  <c:v>365</c:v>
                </c:pt>
                <c:pt idx="56">
                  <c:v>366</c:v>
                </c:pt>
                <c:pt idx="57">
                  <c:v>367</c:v>
                </c:pt>
                <c:pt idx="58">
                  <c:v>368</c:v>
                </c:pt>
                <c:pt idx="59">
                  <c:v>369</c:v>
                </c:pt>
                <c:pt idx="60">
                  <c:v>370</c:v>
                </c:pt>
                <c:pt idx="61">
                  <c:v>371</c:v>
                </c:pt>
                <c:pt idx="62">
                  <c:v>372</c:v>
                </c:pt>
                <c:pt idx="63">
                  <c:v>373</c:v>
                </c:pt>
                <c:pt idx="64">
                  <c:v>374</c:v>
                </c:pt>
                <c:pt idx="65">
                  <c:v>375</c:v>
                </c:pt>
                <c:pt idx="66">
                  <c:v>376</c:v>
                </c:pt>
                <c:pt idx="67">
                  <c:v>377</c:v>
                </c:pt>
                <c:pt idx="68">
                  <c:v>378</c:v>
                </c:pt>
                <c:pt idx="69">
                  <c:v>379</c:v>
                </c:pt>
                <c:pt idx="70">
                  <c:v>380</c:v>
                </c:pt>
                <c:pt idx="71">
                  <c:v>381</c:v>
                </c:pt>
                <c:pt idx="72">
                  <c:v>382</c:v>
                </c:pt>
                <c:pt idx="73">
                  <c:v>383</c:v>
                </c:pt>
                <c:pt idx="74">
                  <c:v>384</c:v>
                </c:pt>
                <c:pt idx="75">
                  <c:v>385</c:v>
                </c:pt>
                <c:pt idx="76">
                  <c:v>386</c:v>
                </c:pt>
                <c:pt idx="77">
                  <c:v>387</c:v>
                </c:pt>
                <c:pt idx="78">
                  <c:v>388</c:v>
                </c:pt>
                <c:pt idx="79">
                  <c:v>389</c:v>
                </c:pt>
                <c:pt idx="80">
                  <c:v>390</c:v>
                </c:pt>
                <c:pt idx="81">
                  <c:v>391</c:v>
                </c:pt>
                <c:pt idx="82">
                  <c:v>392</c:v>
                </c:pt>
                <c:pt idx="83">
                  <c:v>393</c:v>
                </c:pt>
                <c:pt idx="84">
                  <c:v>394</c:v>
                </c:pt>
                <c:pt idx="85">
                  <c:v>395</c:v>
                </c:pt>
                <c:pt idx="86">
                  <c:v>396</c:v>
                </c:pt>
                <c:pt idx="87">
                  <c:v>397</c:v>
                </c:pt>
                <c:pt idx="88">
                  <c:v>398</c:v>
                </c:pt>
                <c:pt idx="89">
                  <c:v>399</c:v>
                </c:pt>
                <c:pt idx="90">
                  <c:v>400</c:v>
                </c:pt>
                <c:pt idx="91">
                  <c:v>401</c:v>
                </c:pt>
                <c:pt idx="92">
                  <c:v>402</c:v>
                </c:pt>
                <c:pt idx="93">
                  <c:v>403</c:v>
                </c:pt>
                <c:pt idx="94">
                  <c:v>404</c:v>
                </c:pt>
                <c:pt idx="95">
                  <c:v>405</c:v>
                </c:pt>
                <c:pt idx="96">
                  <c:v>406</c:v>
                </c:pt>
                <c:pt idx="97">
                  <c:v>407</c:v>
                </c:pt>
                <c:pt idx="98">
                  <c:v>408</c:v>
                </c:pt>
                <c:pt idx="99">
                  <c:v>409</c:v>
                </c:pt>
                <c:pt idx="100">
                  <c:v>410</c:v>
                </c:pt>
                <c:pt idx="101">
                  <c:v>411</c:v>
                </c:pt>
                <c:pt idx="102">
                  <c:v>412</c:v>
                </c:pt>
                <c:pt idx="103">
                  <c:v>413</c:v>
                </c:pt>
                <c:pt idx="104">
                  <c:v>414</c:v>
                </c:pt>
                <c:pt idx="105">
                  <c:v>415</c:v>
                </c:pt>
                <c:pt idx="106">
                  <c:v>416</c:v>
                </c:pt>
                <c:pt idx="107">
                  <c:v>417</c:v>
                </c:pt>
                <c:pt idx="108">
                  <c:v>418</c:v>
                </c:pt>
                <c:pt idx="109">
                  <c:v>419</c:v>
                </c:pt>
                <c:pt idx="110">
                  <c:v>420</c:v>
                </c:pt>
                <c:pt idx="111">
                  <c:v>421</c:v>
                </c:pt>
                <c:pt idx="112">
                  <c:v>422</c:v>
                </c:pt>
                <c:pt idx="113">
                  <c:v>423</c:v>
                </c:pt>
                <c:pt idx="114">
                  <c:v>424</c:v>
                </c:pt>
                <c:pt idx="115">
                  <c:v>425</c:v>
                </c:pt>
                <c:pt idx="116">
                  <c:v>426</c:v>
                </c:pt>
                <c:pt idx="117">
                  <c:v>427</c:v>
                </c:pt>
                <c:pt idx="118">
                  <c:v>428</c:v>
                </c:pt>
                <c:pt idx="119">
                  <c:v>429</c:v>
                </c:pt>
                <c:pt idx="120">
                  <c:v>430</c:v>
                </c:pt>
                <c:pt idx="121">
                  <c:v>431</c:v>
                </c:pt>
                <c:pt idx="122">
                  <c:v>432</c:v>
                </c:pt>
                <c:pt idx="123">
                  <c:v>433</c:v>
                </c:pt>
                <c:pt idx="124">
                  <c:v>434</c:v>
                </c:pt>
                <c:pt idx="125">
                  <c:v>435</c:v>
                </c:pt>
                <c:pt idx="126">
                  <c:v>436</c:v>
                </c:pt>
                <c:pt idx="127">
                  <c:v>437</c:v>
                </c:pt>
                <c:pt idx="128">
                  <c:v>438</c:v>
                </c:pt>
                <c:pt idx="129">
                  <c:v>439</c:v>
                </c:pt>
                <c:pt idx="130">
                  <c:v>440</c:v>
                </c:pt>
                <c:pt idx="131">
                  <c:v>441</c:v>
                </c:pt>
                <c:pt idx="132">
                  <c:v>442</c:v>
                </c:pt>
                <c:pt idx="133">
                  <c:v>443</c:v>
                </c:pt>
                <c:pt idx="134">
                  <c:v>444</c:v>
                </c:pt>
                <c:pt idx="135">
                  <c:v>445</c:v>
                </c:pt>
                <c:pt idx="136">
                  <c:v>446</c:v>
                </c:pt>
                <c:pt idx="137">
                  <c:v>447</c:v>
                </c:pt>
                <c:pt idx="138">
                  <c:v>448</c:v>
                </c:pt>
                <c:pt idx="139">
                  <c:v>449</c:v>
                </c:pt>
                <c:pt idx="140">
                  <c:v>450</c:v>
                </c:pt>
                <c:pt idx="141">
                  <c:v>451</c:v>
                </c:pt>
                <c:pt idx="142">
                  <c:v>452</c:v>
                </c:pt>
                <c:pt idx="143">
                  <c:v>453</c:v>
                </c:pt>
                <c:pt idx="144">
                  <c:v>454</c:v>
                </c:pt>
                <c:pt idx="145">
                  <c:v>455</c:v>
                </c:pt>
                <c:pt idx="146">
                  <c:v>456</c:v>
                </c:pt>
                <c:pt idx="147">
                  <c:v>457</c:v>
                </c:pt>
                <c:pt idx="148">
                  <c:v>458</c:v>
                </c:pt>
                <c:pt idx="149">
                  <c:v>459</c:v>
                </c:pt>
                <c:pt idx="150">
                  <c:v>460</c:v>
                </c:pt>
                <c:pt idx="151">
                  <c:v>461</c:v>
                </c:pt>
                <c:pt idx="152">
                  <c:v>462</c:v>
                </c:pt>
                <c:pt idx="153">
                  <c:v>463</c:v>
                </c:pt>
                <c:pt idx="154">
                  <c:v>464</c:v>
                </c:pt>
                <c:pt idx="155">
                  <c:v>465</c:v>
                </c:pt>
                <c:pt idx="156">
                  <c:v>466</c:v>
                </c:pt>
                <c:pt idx="157">
                  <c:v>467</c:v>
                </c:pt>
                <c:pt idx="158">
                  <c:v>468</c:v>
                </c:pt>
                <c:pt idx="159">
                  <c:v>469</c:v>
                </c:pt>
                <c:pt idx="160">
                  <c:v>470</c:v>
                </c:pt>
                <c:pt idx="161">
                  <c:v>471</c:v>
                </c:pt>
                <c:pt idx="162">
                  <c:v>472</c:v>
                </c:pt>
                <c:pt idx="163">
                  <c:v>473</c:v>
                </c:pt>
                <c:pt idx="164">
                  <c:v>474</c:v>
                </c:pt>
                <c:pt idx="165">
                  <c:v>475</c:v>
                </c:pt>
                <c:pt idx="166">
                  <c:v>476</c:v>
                </c:pt>
                <c:pt idx="167">
                  <c:v>477</c:v>
                </c:pt>
                <c:pt idx="168">
                  <c:v>478</c:v>
                </c:pt>
                <c:pt idx="169">
                  <c:v>479</c:v>
                </c:pt>
                <c:pt idx="170">
                  <c:v>480</c:v>
                </c:pt>
                <c:pt idx="171">
                  <c:v>481</c:v>
                </c:pt>
                <c:pt idx="172">
                  <c:v>482</c:v>
                </c:pt>
                <c:pt idx="173">
                  <c:v>483</c:v>
                </c:pt>
                <c:pt idx="174">
                  <c:v>484</c:v>
                </c:pt>
                <c:pt idx="175">
                  <c:v>485</c:v>
                </c:pt>
                <c:pt idx="176">
                  <c:v>486</c:v>
                </c:pt>
                <c:pt idx="177">
                  <c:v>487</c:v>
                </c:pt>
                <c:pt idx="178">
                  <c:v>488</c:v>
                </c:pt>
                <c:pt idx="179">
                  <c:v>489</c:v>
                </c:pt>
                <c:pt idx="180">
                  <c:v>490</c:v>
                </c:pt>
                <c:pt idx="181">
                  <c:v>491</c:v>
                </c:pt>
                <c:pt idx="182">
                  <c:v>492</c:v>
                </c:pt>
                <c:pt idx="183">
                  <c:v>493</c:v>
                </c:pt>
                <c:pt idx="184">
                  <c:v>494</c:v>
                </c:pt>
                <c:pt idx="185">
                  <c:v>495</c:v>
                </c:pt>
                <c:pt idx="186">
                  <c:v>496</c:v>
                </c:pt>
                <c:pt idx="187">
                  <c:v>497</c:v>
                </c:pt>
                <c:pt idx="188">
                  <c:v>498</c:v>
                </c:pt>
                <c:pt idx="189">
                  <c:v>499</c:v>
                </c:pt>
                <c:pt idx="190">
                  <c:v>500</c:v>
                </c:pt>
                <c:pt idx="191">
                  <c:v>501</c:v>
                </c:pt>
                <c:pt idx="192">
                  <c:v>502</c:v>
                </c:pt>
                <c:pt idx="193">
                  <c:v>503</c:v>
                </c:pt>
                <c:pt idx="194">
                  <c:v>504</c:v>
                </c:pt>
                <c:pt idx="195">
                  <c:v>505</c:v>
                </c:pt>
                <c:pt idx="196">
                  <c:v>506</c:v>
                </c:pt>
                <c:pt idx="197">
                  <c:v>507</c:v>
                </c:pt>
                <c:pt idx="198">
                  <c:v>508</c:v>
                </c:pt>
                <c:pt idx="199">
                  <c:v>509</c:v>
                </c:pt>
                <c:pt idx="200">
                  <c:v>510</c:v>
                </c:pt>
                <c:pt idx="201">
                  <c:v>511</c:v>
                </c:pt>
                <c:pt idx="202">
                  <c:v>512</c:v>
                </c:pt>
                <c:pt idx="203">
                  <c:v>513</c:v>
                </c:pt>
                <c:pt idx="204">
                  <c:v>514</c:v>
                </c:pt>
                <c:pt idx="205">
                  <c:v>515</c:v>
                </c:pt>
                <c:pt idx="206">
                  <c:v>516</c:v>
                </c:pt>
                <c:pt idx="207">
                  <c:v>517</c:v>
                </c:pt>
                <c:pt idx="208">
                  <c:v>518</c:v>
                </c:pt>
                <c:pt idx="209">
                  <c:v>519</c:v>
                </c:pt>
                <c:pt idx="210">
                  <c:v>520</c:v>
                </c:pt>
                <c:pt idx="211">
                  <c:v>521</c:v>
                </c:pt>
                <c:pt idx="212">
                  <c:v>522</c:v>
                </c:pt>
                <c:pt idx="213">
                  <c:v>523</c:v>
                </c:pt>
                <c:pt idx="214">
                  <c:v>524</c:v>
                </c:pt>
                <c:pt idx="215">
                  <c:v>525</c:v>
                </c:pt>
                <c:pt idx="216">
                  <c:v>526</c:v>
                </c:pt>
                <c:pt idx="217">
                  <c:v>527</c:v>
                </c:pt>
                <c:pt idx="218">
                  <c:v>528</c:v>
                </c:pt>
                <c:pt idx="219">
                  <c:v>529</c:v>
                </c:pt>
                <c:pt idx="220">
                  <c:v>530</c:v>
                </c:pt>
                <c:pt idx="221">
                  <c:v>531</c:v>
                </c:pt>
                <c:pt idx="222">
                  <c:v>532</c:v>
                </c:pt>
                <c:pt idx="223">
                  <c:v>533</c:v>
                </c:pt>
                <c:pt idx="224">
                  <c:v>534</c:v>
                </c:pt>
                <c:pt idx="225">
                  <c:v>535</c:v>
                </c:pt>
                <c:pt idx="226">
                  <c:v>536</c:v>
                </c:pt>
                <c:pt idx="227">
                  <c:v>537</c:v>
                </c:pt>
                <c:pt idx="228">
                  <c:v>538</c:v>
                </c:pt>
                <c:pt idx="229">
                  <c:v>539</c:v>
                </c:pt>
                <c:pt idx="230">
                  <c:v>540</c:v>
                </c:pt>
                <c:pt idx="231">
                  <c:v>541</c:v>
                </c:pt>
                <c:pt idx="232">
                  <c:v>542</c:v>
                </c:pt>
                <c:pt idx="233">
                  <c:v>543</c:v>
                </c:pt>
                <c:pt idx="234">
                  <c:v>544</c:v>
                </c:pt>
                <c:pt idx="235">
                  <c:v>545</c:v>
                </c:pt>
                <c:pt idx="236">
                  <c:v>546</c:v>
                </c:pt>
                <c:pt idx="237">
                  <c:v>547</c:v>
                </c:pt>
                <c:pt idx="238">
                  <c:v>548</c:v>
                </c:pt>
                <c:pt idx="239">
                  <c:v>549</c:v>
                </c:pt>
                <c:pt idx="240">
                  <c:v>550</c:v>
                </c:pt>
                <c:pt idx="241">
                  <c:v>551</c:v>
                </c:pt>
                <c:pt idx="242">
                  <c:v>552</c:v>
                </c:pt>
                <c:pt idx="243">
                  <c:v>553</c:v>
                </c:pt>
                <c:pt idx="244">
                  <c:v>554</c:v>
                </c:pt>
                <c:pt idx="245">
                  <c:v>555</c:v>
                </c:pt>
                <c:pt idx="246">
                  <c:v>556</c:v>
                </c:pt>
                <c:pt idx="247">
                  <c:v>557</c:v>
                </c:pt>
                <c:pt idx="248">
                  <c:v>558</c:v>
                </c:pt>
                <c:pt idx="249">
                  <c:v>559</c:v>
                </c:pt>
                <c:pt idx="250">
                  <c:v>560</c:v>
                </c:pt>
                <c:pt idx="251">
                  <c:v>561</c:v>
                </c:pt>
                <c:pt idx="252">
                  <c:v>562</c:v>
                </c:pt>
                <c:pt idx="253">
                  <c:v>563</c:v>
                </c:pt>
                <c:pt idx="254">
                  <c:v>564</c:v>
                </c:pt>
                <c:pt idx="255">
                  <c:v>565</c:v>
                </c:pt>
                <c:pt idx="256">
                  <c:v>566</c:v>
                </c:pt>
                <c:pt idx="257">
                  <c:v>567</c:v>
                </c:pt>
                <c:pt idx="258">
                  <c:v>568</c:v>
                </c:pt>
                <c:pt idx="259">
                  <c:v>569</c:v>
                </c:pt>
                <c:pt idx="260">
                  <c:v>570</c:v>
                </c:pt>
                <c:pt idx="261">
                  <c:v>571</c:v>
                </c:pt>
                <c:pt idx="262">
                  <c:v>572</c:v>
                </c:pt>
                <c:pt idx="263">
                  <c:v>573</c:v>
                </c:pt>
                <c:pt idx="264">
                  <c:v>574</c:v>
                </c:pt>
                <c:pt idx="265">
                  <c:v>575</c:v>
                </c:pt>
                <c:pt idx="266">
                  <c:v>576</c:v>
                </c:pt>
                <c:pt idx="267">
                  <c:v>577</c:v>
                </c:pt>
                <c:pt idx="268">
                  <c:v>578</c:v>
                </c:pt>
                <c:pt idx="269">
                  <c:v>579</c:v>
                </c:pt>
                <c:pt idx="270">
                  <c:v>580</c:v>
                </c:pt>
                <c:pt idx="271">
                  <c:v>581</c:v>
                </c:pt>
                <c:pt idx="272">
                  <c:v>582</c:v>
                </c:pt>
                <c:pt idx="273">
                  <c:v>583</c:v>
                </c:pt>
                <c:pt idx="274">
                  <c:v>584</c:v>
                </c:pt>
                <c:pt idx="275">
                  <c:v>585</c:v>
                </c:pt>
                <c:pt idx="276">
                  <c:v>586</c:v>
                </c:pt>
                <c:pt idx="277">
                  <c:v>587</c:v>
                </c:pt>
                <c:pt idx="278">
                  <c:v>588</c:v>
                </c:pt>
                <c:pt idx="279">
                  <c:v>589</c:v>
                </c:pt>
                <c:pt idx="280">
                  <c:v>590</c:v>
                </c:pt>
                <c:pt idx="281">
                  <c:v>591</c:v>
                </c:pt>
                <c:pt idx="282">
                  <c:v>592</c:v>
                </c:pt>
                <c:pt idx="283">
                  <c:v>593</c:v>
                </c:pt>
                <c:pt idx="284">
                  <c:v>594</c:v>
                </c:pt>
                <c:pt idx="285">
                  <c:v>595</c:v>
                </c:pt>
                <c:pt idx="286">
                  <c:v>596</c:v>
                </c:pt>
                <c:pt idx="287">
                  <c:v>597</c:v>
                </c:pt>
                <c:pt idx="288">
                  <c:v>598</c:v>
                </c:pt>
                <c:pt idx="289">
                  <c:v>599</c:v>
                </c:pt>
                <c:pt idx="290">
                  <c:v>600</c:v>
                </c:pt>
                <c:pt idx="291">
                  <c:v>601</c:v>
                </c:pt>
                <c:pt idx="292">
                  <c:v>602</c:v>
                </c:pt>
                <c:pt idx="293">
                  <c:v>603</c:v>
                </c:pt>
                <c:pt idx="294">
                  <c:v>604</c:v>
                </c:pt>
                <c:pt idx="295">
                  <c:v>605</c:v>
                </c:pt>
                <c:pt idx="296">
                  <c:v>606</c:v>
                </c:pt>
                <c:pt idx="297">
                  <c:v>607</c:v>
                </c:pt>
                <c:pt idx="298">
                  <c:v>608</c:v>
                </c:pt>
                <c:pt idx="299">
                  <c:v>609</c:v>
                </c:pt>
                <c:pt idx="300">
                  <c:v>610</c:v>
                </c:pt>
                <c:pt idx="301">
                  <c:v>611</c:v>
                </c:pt>
                <c:pt idx="302">
                  <c:v>612</c:v>
                </c:pt>
                <c:pt idx="303">
                  <c:v>613</c:v>
                </c:pt>
                <c:pt idx="304">
                  <c:v>614</c:v>
                </c:pt>
                <c:pt idx="305">
                  <c:v>615</c:v>
                </c:pt>
                <c:pt idx="306">
                  <c:v>616</c:v>
                </c:pt>
                <c:pt idx="307">
                  <c:v>617</c:v>
                </c:pt>
                <c:pt idx="308">
                  <c:v>618</c:v>
                </c:pt>
                <c:pt idx="309">
                  <c:v>619</c:v>
                </c:pt>
                <c:pt idx="310">
                  <c:v>620</c:v>
                </c:pt>
                <c:pt idx="311">
                  <c:v>621</c:v>
                </c:pt>
                <c:pt idx="312">
                  <c:v>622</c:v>
                </c:pt>
                <c:pt idx="313">
                  <c:v>623</c:v>
                </c:pt>
                <c:pt idx="314">
                  <c:v>624</c:v>
                </c:pt>
                <c:pt idx="315">
                  <c:v>625</c:v>
                </c:pt>
                <c:pt idx="316">
                  <c:v>626</c:v>
                </c:pt>
                <c:pt idx="317">
                  <c:v>627</c:v>
                </c:pt>
                <c:pt idx="318">
                  <c:v>628</c:v>
                </c:pt>
                <c:pt idx="319">
                  <c:v>629</c:v>
                </c:pt>
                <c:pt idx="320">
                  <c:v>630</c:v>
                </c:pt>
                <c:pt idx="321">
                  <c:v>631</c:v>
                </c:pt>
                <c:pt idx="322">
                  <c:v>632</c:v>
                </c:pt>
                <c:pt idx="323">
                  <c:v>633</c:v>
                </c:pt>
                <c:pt idx="324">
                  <c:v>634</c:v>
                </c:pt>
                <c:pt idx="325">
                  <c:v>635</c:v>
                </c:pt>
                <c:pt idx="326">
                  <c:v>636</c:v>
                </c:pt>
                <c:pt idx="327">
                  <c:v>637</c:v>
                </c:pt>
                <c:pt idx="328">
                  <c:v>638</c:v>
                </c:pt>
                <c:pt idx="329">
                  <c:v>639</c:v>
                </c:pt>
                <c:pt idx="330">
                  <c:v>640</c:v>
                </c:pt>
                <c:pt idx="331">
                  <c:v>641</c:v>
                </c:pt>
                <c:pt idx="332">
                  <c:v>642</c:v>
                </c:pt>
                <c:pt idx="333">
                  <c:v>643</c:v>
                </c:pt>
                <c:pt idx="334">
                  <c:v>644</c:v>
                </c:pt>
                <c:pt idx="335">
                  <c:v>645</c:v>
                </c:pt>
                <c:pt idx="336">
                  <c:v>646</c:v>
                </c:pt>
                <c:pt idx="337">
                  <c:v>647</c:v>
                </c:pt>
                <c:pt idx="338">
                  <c:v>648</c:v>
                </c:pt>
                <c:pt idx="339">
                  <c:v>649</c:v>
                </c:pt>
                <c:pt idx="340">
                  <c:v>650</c:v>
                </c:pt>
                <c:pt idx="341">
                  <c:v>651</c:v>
                </c:pt>
                <c:pt idx="342">
                  <c:v>652</c:v>
                </c:pt>
                <c:pt idx="343">
                  <c:v>653</c:v>
                </c:pt>
                <c:pt idx="344">
                  <c:v>654</c:v>
                </c:pt>
                <c:pt idx="345">
                  <c:v>655</c:v>
                </c:pt>
                <c:pt idx="346">
                  <c:v>656</c:v>
                </c:pt>
                <c:pt idx="347">
                  <c:v>657</c:v>
                </c:pt>
                <c:pt idx="348">
                  <c:v>658</c:v>
                </c:pt>
                <c:pt idx="349">
                  <c:v>659</c:v>
                </c:pt>
                <c:pt idx="350">
                  <c:v>660</c:v>
                </c:pt>
                <c:pt idx="351">
                  <c:v>661</c:v>
                </c:pt>
                <c:pt idx="352">
                  <c:v>662</c:v>
                </c:pt>
                <c:pt idx="353">
                  <c:v>663</c:v>
                </c:pt>
                <c:pt idx="354">
                  <c:v>664</c:v>
                </c:pt>
                <c:pt idx="355">
                  <c:v>665</c:v>
                </c:pt>
                <c:pt idx="356">
                  <c:v>666</c:v>
                </c:pt>
                <c:pt idx="357">
                  <c:v>667</c:v>
                </c:pt>
                <c:pt idx="358">
                  <c:v>668</c:v>
                </c:pt>
                <c:pt idx="359">
                  <c:v>669</c:v>
                </c:pt>
                <c:pt idx="360">
                  <c:v>670</c:v>
                </c:pt>
                <c:pt idx="361">
                  <c:v>671</c:v>
                </c:pt>
                <c:pt idx="362">
                  <c:v>672</c:v>
                </c:pt>
                <c:pt idx="363">
                  <c:v>673</c:v>
                </c:pt>
                <c:pt idx="364">
                  <c:v>674</c:v>
                </c:pt>
                <c:pt idx="365">
                  <c:v>675</c:v>
                </c:pt>
                <c:pt idx="366">
                  <c:v>676</c:v>
                </c:pt>
                <c:pt idx="367">
                  <c:v>677</c:v>
                </c:pt>
                <c:pt idx="368">
                  <c:v>678</c:v>
                </c:pt>
                <c:pt idx="369">
                  <c:v>679</c:v>
                </c:pt>
                <c:pt idx="370">
                  <c:v>680</c:v>
                </c:pt>
                <c:pt idx="371">
                  <c:v>681</c:v>
                </c:pt>
                <c:pt idx="372">
                  <c:v>682</c:v>
                </c:pt>
                <c:pt idx="373">
                  <c:v>683</c:v>
                </c:pt>
                <c:pt idx="374">
                  <c:v>684</c:v>
                </c:pt>
                <c:pt idx="375">
                  <c:v>685</c:v>
                </c:pt>
                <c:pt idx="376">
                  <c:v>686</c:v>
                </c:pt>
                <c:pt idx="377">
                  <c:v>687</c:v>
                </c:pt>
                <c:pt idx="378">
                  <c:v>688</c:v>
                </c:pt>
                <c:pt idx="379">
                  <c:v>689</c:v>
                </c:pt>
                <c:pt idx="380">
                  <c:v>690</c:v>
                </c:pt>
                <c:pt idx="381">
                  <c:v>691</c:v>
                </c:pt>
                <c:pt idx="382">
                  <c:v>692</c:v>
                </c:pt>
                <c:pt idx="383">
                  <c:v>693</c:v>
                </c:pt>
                <c:pt idx="384">
                  <c:v>694</c:v>
                </c:pt>
                <c:pt idx="385">
                  <c:v>695</c:v>
                </c:pt>
                <c:pt idx="386">
                  <c:v>696</c:v>
                </c:pt>
                <c:pt idx="387">
                  <c:v>697</c:v>
                </c:pt>
                <c:pt idx="388">
                  <c:v>698</c:v>
                </c:pt>
                <c:pt idx="389">
                  <c:v>699</c:v>
                </c:pt>
                <c:pt idx="390">
                  <c:v>700</c:v>
                </c:pt>
                <c:pt idx="391">
                  <c:v>701</c:v>
                </c:pt>
                <c:pt idx="392">
                  <c:v>702</c:v>
                </c:pt>
                <c:pt idx="393">
                  <c:v>703</c:v>
                </c:pt>
                <c:pt idx="394">
                  <c:v>704</c:v>
                </c:pt>
                <c:pt idx="395">
                  <c:v>705</c:v>
                </c:pt>
                <c:pt idx="396">
                  <c:v>706</c:v>
                </c:pt>
                <c:pt idx="397">
                  <c:v>707</c:v>
                </c:pt>
                <c:pt idx="398">
                  <c:v>708</c:v>
                </c:pt>
                <c:pt idx="399">
                  <c:v>709</c:v>
                </c:pt>
                <c:pt idx="400">
                  <c:v>710</c:v>
                </c:pt>
                <c:pt idx="401">
                  <c:v>711</c:v>
                </c:pt>
                <c:pt idx="402">
                  <c:v>712</c:v>
                </c:pt>
                <c:pt idx="403">
                  <c:v>713</c:v>
                </c:pt>
                <c:pt idx="404">
                  <c:v>714</c:v>
                </c:pt>
                <c:pt idx="405">
                  <c:v>715</c:v>
                </c:pt>
                <c:pt idx="406">
                  <c:v>716</c:v>
                </c:pt>
                <c:pt idx="407">
                  <c:v>717</c:v>
                </c:pt>
                <c:pt idx="408">
                  <c:v>718</c:v>
                </c:pt>
                <c:pt idx="409">
                  <c:v>719</c:v>
                </c:pt>
                <c:pt idx="410">
                  <c:v>720</c:v>
                </c:pt>
                <c:pt idx="411">
                  <c:v>721</c:v>
                </c:pt>
                <c:pt idx="412">
                  <c:v>722</c:v>
                </c:pt>
                <c:pt idx="413">
                  <c:v>723</c:v>
                </c:pt>
                <c:pt idx="414">
                  <c:v>724</c:v>
                </c:pt>
                <c:pt idx="415">
                  <c:v>725</c:v>
                </c:pt>
                <c:pt idx="416">
                  <c:v>726</c:v>
                </c:pt>
                <c:pt idx="417">
                  <c:v>727</c:v>
                </c:pt>
                <c:pt idx="418">
                  <c:v>728</c:v>
                </c:pt>
                <c:pt idx="419">
                  <c:v>729</c:v>
                </c:pt>
                <c:pt idx="420">
                  <c:v>730</c:v>
                </c:pt>
                <c:pt idx="421">
                  <c:v>731</c:v>
                </c:pt>
                <c:pt idx="422">
                  <c:v>732</c:v>
                </c:pt>
                <c:pt idx="423">
                  <c:v>733</c:v>
                </c:pt>
                <c:pt idx="424">
                  <c:v>734</c:v>
                </c:pt>
                <c:pt idx="425">
                  <c:v>735</c:v>
                </c:pt>
                <c:pt idx="426">
                  <c:v>736</c:v>
                </c:pt>
                <c:pt idx="427">
                  <c:v>737</c:v>
                </c:pt>
                <c:pt idx="428">
                  <c:v>738</c:v>
                </c:pt>
                <c:pt idx="429">
                  <c:v>739</c:v>
                </c:pt>
                <c:pt idx="430">
                  <c:v>740</c:v>
                </c:pt>
                <c:pt idx="431">
                  <c:v>741</c:v>
                </c:pt>
                <c:pt idx="432">
                  <c:v>742</c:v>
                </c:pt>
                <c:pt idx="433">
                  <c:v>743</c:v>
                </c:pt>
                <c:pt idx="434">
                  <c:v>744</c:v>
                </c:pt>
                <c:pt idx="435">
                  <c:v>745</c:v>
                </c:pt>
                <c:pt idx="436">
                  <c:v>746</c:v>
                </c:pt>
                <c:pt idx="437">
                  <c:v>747</c:v>
                </c:pt>
                <c:pt idx="438">
                  <c:v>748</c:v>
                </c:pt>
                <c:pt idx="439">
                  <c:v>749</c:v>
                </c:pt>
                <c:pt idx="440">
                  <c:v>750</c:v>
                </c:pt>
                <c:pt idx="441">
                  <c:v>751</c:v>
                </c:pt>
                <c:pt idx="442">
                  <c:v>752</c:v>
                </c:pt>
                <c:pt idx="443">
                  <c:v>753</c:v>
                </c:pt>
                <c:pt idx="444">
                  <c:v>754</c:v>
                </c:pt>
                <c:pt idx="445">
                  <c:v>755</c:v>
                </c:pt>
                <c:pt idx="446">
                  <c:v>756</c:v>
                </c:pt>
                <c:pt idx="447">
                  <c:v>757</c:v>
                </c:pt>
                <c:pt idx="448">
                  <c:v>758</c:v>
                </c:pt>
                <c:pt idx="449">
                  <c:v>759</c:v>
                </c:pt>
                <c:pt idx="450">
                  <c:v>760</c:v>
                </c:pt>
                <c:pt idx="451">
                  <c:v>761</c:v>
                </c:pt>
                <c:pt idx="452">
                  <c:v>762</c:v>
                </c:pt>
                <c:pt idx="453">
                  <c:v>763</c:v>
                </c:pt>
                <c:pt idx="454">
                  <c:v>764</c:v>
                </c:pt>
                <c:pt idx="455">
                  <c:v>765</c:v>
                </c:pt>
                <c:pt idx="456">
                  <c:v>766</c:v>
                </c:pt>
                <c:pt idx="457">
                  <c:v>767</c:v>
                </c:pt>
                <c:pt idx="458">
                  <c:v>768</c:v>
                </c:pt>
                <c:pt idx="459">
                  <c:v>769</c:v>
                </c:pt>
                <c:pt idx="460">
                  <c:v>770</c:v>
                </c:pt>
                <c:pt idx="461">
                  <c:v>771</c:v>
                </c:pt>
                <c:pt idx="462">
                  <c:v>772</c:v>
                </c:pt>
                <c:pt idx="463">
                  <c:v>773</c:v>
                </c:pt>
                <c:pt idx="464">
                  <c:v>774</c:v>
                </c:pt>
                <c:pt idx="465">
                  <c:v>775</c:v>
                </c:pt>
                <c:pt idx="466">
                  <c:v>776</c:v>
                </c:pt>
                <c:pt idx="467">
                  <c:v>777</c:v>
                </c:pt>
                <c:pt idx="468">
                  <c:v>778</c:v>
                </c:pt>
                <c:pt idx="469">
                  <c:v>779</c:v>
                </c:pt>
                <c:pt idx="470">
                  <c:v>780</c:v>
                </c:pt>
                <c:pt idx="471">
                  <c:v>781</c:v>
                </c:pt>
                <c:pt idx="472">
                  <c:v>782</c:v>
                </c:pt>
                <c:pt idx="473">
                  <c:v>783</c:v>
                </c:pt>
                <c:pt idx="474">
                  <c:v>784</c:v>
                </c:pt>
                <c:pt idx="475">
                  <c:v>785</c:v>
                </c:pt>
                <c:pt idx="476">
                  <c:v>786</c:v>
                </c:pt>
                <c:pt idx="477">
                  <c:v>787</c:v>
                </c:pt>
                <c:pt idx="478">
                  <c:v>788</c:v>
                </c:pt>
                <c:pt idx="479">
                  <c:v>789</c:v>
                </c:pt>
                <c:pt idx="480">
                  <c:v>790</c:v>
                </c:pt>
                <c:pt idx="481">
                  <c:v>791</c:v>
                </c:pt>
                <c:pt idx="482">
                  <c:v>792</c:v>
                </c:pt>
                <c:pt idx="483">
                  <c:v>793</c:v>
                </c:pt>
                <c:pt idx="484">
                  <c:v>794</c:v>
                </c:pt>
                <c:pt idx="485">
                  <c:v>795</c:v>
                </c:pt>
                <c:pt idx="486">
                  <c:v>796</c:v>
                </c:pt>
                <c:pt idx="487">
                  <c:v>797</c:v>
                </c:pt>
                <c:pt idx="488">
                  <c:v>798</c:v>
                </c:pt>
                <c:pt idx="489">
                  <c:v>799</c:v>
                </c:pt>
                <c:pt idx="490">
                  <c:v>800</c:v>
                </c:pt>
                <c:pt idx="491">
                  <c:v>801</c:v>
                </c:pt>
                <c:pt idx="492">
                  <c:v>802</c:v>
                </c:pt>
                <c:pt idx="493">
                  <c:v>803</c:v>
                </c:pt>
                <c:pt idx="494">
                  <c:v>804</c:v>
                </c:pt>
                <c:pt idx="495">
                  <c:v>805</c:v>
                </c:pt>
                <c:pt idx="496">
                  <c:v>806</c:v>
                </c:pt>
                <c:pt idx="497">
                  <c:v>807</c:v>
                </c:pt>
                <c:pt idx="498">
                  <c:v>808</c:v>
                </c:pt>
                <c:pt idx="499">
                  <c:v>809</c:v>
                </c:pt>
                <c:pt idx="500">
                  <c:v>810</c:v>
                </c:pt>
                <c:pt idx="501">
                  <c:v>811</c:v>
                </c:pt>
                <c:pt idx="502">
                  <c:v>812</c:v>
                </c:pt>
                <c:pt idx="503">
                  <c:v>813</c:v>
                </c:pt>
                <c:pt idx="504">
                  <c:v>814</c:v>
                </c:pt>
                <c:pt idx="505">
                  <c:v>815</c:v>
                </c:pt>
                <c:pt idx="506">
                  <c:v>816</c:v>
                </c:pt>
                <c:pt idx="507">
                  <c:v>817</c:v>
                </c:pt>
                <c:pt idx="508">
                  <c:v>818</c:v>
                </c:pt>
                <c:pt idx="509">
                  <c:v>819</c:v>
                </c:pt>
                <c:pt idx="510">
                  <c:v>820</c:v>
                </c:pt>
                <c:pt idx="511">
                  <c:v>821</c:v>
                </c:pt>
                <c:pt idx="512">
                  <c:v>822</c:v>
                </c:pt>
                <c:pt idx="513">
                  <c:v>823</c:v>
                </c:pt>
                <c:pt idx="514">
                  <c:v>824</c:v>
                </c:pt>
                <c:pt idx="515">
                  <c:v>825</c:v>
                </c:pt>
                <c:pt idx="516">
                  <c:v>826</c:v>
                </c:pt>
                <c:pt idx="517">
                  <c:v>827</c:v>
                </c:pt>
                <c:pt idx="518">
                  <c:v>828</c:v>
                </c:pt>
                <c:pt idx="519">
                  <c:v>829</c:v>
                </c:pt>
                <c:pt idx="520">
                  <c:v>830</c:v>
                </c:pt>
                <c:pt idx="521">
                  <c:v>831</c:v>
                </c:pt>
                <c:pt idx="522">
                  <c:v>832</c:v>
                </c:pt>
                <c:pt idx="523">
                  <c:v>833</c:v>
                </c:pt>
                <c:pt idx="524">
                  <c:v>834</c:v>
                </c:pt>
                <c:pt idx="525">
                  <c:v>835</c:v>
                </c:pt>
                <c:pt idx="526">
                  <c:v>836</c:v>
                </c:pt>
                <c:pt idx="527">
                  <c:v>837</c:v>
                </c:pt>
                <c:pt idx="528">
                  <c:v>838</c:v>
                </c:pt>
                <c:pt idx="529">
                  <c:v>839</c:v>
                </c:pt>
                <c:pt idx="530">
                  <c:v>840</c:v>
                </c:pt>
                <c:pt idx="531">
                  <c:v>841</c:v>
                </c:pt>
                <c:pt idx="532">
                  <c:v>842</c:v>
                </c:pt>
                <c:pt idx="533">
                  <c:v>843</c:v>
                </c:pt>
                <c:pt idx="534">
                  <c:v>844</c:v>
                </c:pt>
                <c:pt idx="535">
                  <c:v>845</c:v>
                </c:pt>
                <c:pt idx="536">
                  <c:v>846</c:v>
                </c:pt>
                <c:pt idx="537">
                  <c:v>847</c:v>
                </c:pt>
                <c:pt idx="538">
                  <c:v>848</c:v>
                </c:pt>
                <c:pt idx="539">
                  <c:v>849</c:v>
                </c:pt>
                <c:pt idx="540">
                  <c:v>850</c:v>
                </c:pt>
                <c:pt idx="541">
                  <c:v>851</c:v>
                </c:pt>
                <c:pt idx="542">
                  <c:v>852</c:v>
                </c:pt>
                <c:pt idx="543">
                  <c:v>853</c:v>
                </c:pt>
                <c:pt idx="544">
                  <c:v>854</c:v>
                </c:pt>
                <c:pt idx="545">
                  <c:v>855</c:v>
                </c:pt>
                <c:pt idx="546">
                  <c:v>856</c:v>
                </c:pt>
                <c:pt idx="547">
                  <c:v>857</c:v>
                </c:pt>
                <c:pt idx="548">
                  <c:v>858</c:v>
                </c:pt>
                <c:pt idx="549">
                  <c:v>859</c:v>
                </c:pt>
                <c:pt idx="550">
                  <c:v>860</c:v>
                </c:pt>
                <c:pt idx="551">
                  <c:v>861</c:v>
                </c:pt>
                <c:pt idx="552">
                  <c:v>862</c:v>
                </c:pt>
                <c:pt idx="553">
                  <c:v>863</c:v>
                </c:pt>
                <c:pt idx="554">
                  <c:v>864</c:v>
                </c:pt>
                <c:pt idx="555">
                  <c:v>865</c:v>
                </c:pt>
                <c:pt idx="556">
                  <c:v>866</c:v>
                </c:pt>
                <c:pt idx="557">
                  <c:v>867</c:v>
                </c:pt>
                <c:pt idx="558">
                  <c:v>868</c:v>
                </c:pt>
                <c:pt idx="559">
                  <c:v>869</c:v>
                </c:pt>
                <c:pt idx="560">
                  <c:v>870</c:v>
                </c:pt>
                <c:pt idx="561">
                  <c:v>871</c:v>
                </c:pt>
                <c:pt idx="562">
                  <c:v>872</c:v>
                </c:pt>
                <c:pt idx="563">
                  <c:v>873</c:v>
                </c:pt>
                <c:pt idx="564">
                  <c:v>874</c:v>
                </c:pt>
                <c:pt idx="565">
                  <c:v>875</c:v>
                </c:pt>
                <c:pt idx="566">
                  <c:v>876</c:v>
                </c:pt>
                <c:pt idx="567">
                  <c:v>877</c:v>
                </c:pt>
                <c:pt idx="568">
                  <c:v>878</c:v>
                </c:pt>
                <c:pt idx="569">
                  <c:v>879</c:v>
                </c:pt>
                <c:pt idx="570">
                  <c:v>880</c:v>
                </c:pt>
                <c:pt idx="571">
                  <c:v>881</c:v>
                </c:pt>
                <c:pt idx="572">
                  <c:v>882</c:v>
                </c:pt>
                <c:pt idx="573">
                  <c:v>883</c:v>
                </c:pt>
                <c:pt idx="574">
                  <c:v>884</c:v>
                </c:pt>
                <c:pt idx="575">
                  <c:v>885</c:v>
                </c:pt>
                <c:pt idx="576">
                  <c:v>886</c:v>
                </c:pt>
                <c:pt idx="577">
                  <c:v>887</c:v>
                </c:pt>
                <c:pt idx="578">
                  <c:v>888</c:v>
                </c:pt>
                <c:pt idx="579">
                  <c:v>889</c:v>
                </c:pt>
                <c:pt idx="580">
                  <c:v>890</c:v>
                </c:pt>
                <c:pt idx="581">
                  <c:v>891</c:v>
                </c:pt>
                <c:pt idx="582">
                  <c:v>892</c:v>
                </c:pt>
                <c:pt idx="583">
                  <c:v>893</c:v>
                </c:pt>
                <c:pt idx="584">
                  <c:v>894</c:v>
                </c:pt>
                <c:pt idx="585">
                  <c:v>895</c:v>
                </c:pt>
                <c:pt idx="586">
                  <c:v>896</c:v>
                </c:pt>
                <c:pt idx="587">
                  <c:v>897</c:v>
                </c:pt>
                <c:pt idx="588">
                  <c:v>898</c:v>
                </c:pt>
                <c:pt idx="589">
                  <c:v>899</c:v>
                </c:pt>
                <c:pt idx="590">
                  <c:v>900</c:v>
                </c:pt>
                <c:pt idx="591">
                  <c:v>901</c:v>
                </c:pt>
                <c:pt idx="592">
                  <c:v>902</c:v>
                </c:pt>
                <c:pt idx="593">
                  <c:v>903</c:v>
                </c:pt>
                <c:pt idx="594">
                  <c:v>904</c:v>
                </c:pt>
                <c:pt idx="595">
                  <c:v>905</c:v>
                </c:pt>
                <c:pt idx="596">
                  <c:v>906</c:v>
                </c:pt>
                <c:pt idx="597">
                  <c:v>907</c:v>
                </c:pt>
                <c:pt idx="598">
                  <c:v>908</c:v>
                </c:pt>
                <c:pt idx="599">
                  <c:v>909</c:v>
                </c:pt>
                <c:pt idx="600">
                  <c:v>910</c:v>
                </c:pt>
                <c:pt idx="601">
                  <c:v>911</c:v>
                </c:pt>
                <c:pt idx="602">
                  <c:v>912</c:v>
                </c:pt>
                <c:pt idx="603">
                  <c:v>913</c:v>
                </c:pt>
                <c:pt idx="604">
                  <c:v>914</c:v>
                </c:pt>
                <c:pt idx="605">
                  <c:v>915</c:v>
                </c:pt>
                <c:pt idx="606">
                  <c:v>916</c:v>
                </c:pt>
                <c:pt idx="607">
                  <c:v>917</c:v>
                </c:pt>
                <c:pt idx="608">
                  <c:v>918</c:v>
                </c:pt>
                <c:pt idx="609">
                  <c:v>919</c:v>
                </c:pt>
                <c:pt idx="610">
                  <c:v>920</c:v>
                </c:pt>
                <c:pt idx="611">
                  <c:v>921</c:v>
                </c:pt>
                <c:pt idx="612">
                  <c:v>922</c:v>
                </c:pt>
                <c:pt idx="613">
                  <c:v>923</c:v>
                </c:pt>
                <c:pt idx="614">
                  <c:v>924</c:v>
                </c:pt>
                <c:pt idx="615">
                  <c:v>925</c:v>
                </c:pt>
                <c:pt idx="616">
                  <c:v>926</c:v>
                </c:pt>
                <c:pt idx="617">
                  <c:v>927</c:v>
                </c:pt>
                <c:pt idx="618">
                  <c:v>928</c:v>
                </c:pt>
                <c:pt idx="619">
                  <c:v>929</c:v>
                </c:pt>
                <c:pt idx="620">
                  <c:v>930</c:v>
                </c:pt>
                <c:pt idx="621">
                  <c:v>931</c:v>
                </c:pt>
                <c:pt idx="622">
                  <c:v>932</c:v>
                </c:pt>
                <c:pt idx="623">
                  <c:v>933</c:v>
                </c:pt>
                <c:pt idx="624">
                  <c:v>934</c:v>
                </c:pt>
                <c:pt idx="625">
                  <c:v>935</c:v>
                </c:pt>
                <c:pt idx="626">
                  <c:v>936</c:v>
                </c:pt>
                <c:pt idx="627">
                  <c:v>937</c:v>
                </c:pt>
                <c:pt idx="628">
                  <c:v>938</c:v>
                </c:pt>
                <c:pt idx="629">
                  <c:v>939</c:v>
                </c:pt>
                <c:pt idx="630">
                  <c:v>940</c:v>
                </c:pt>
                <c:pt idx="631">
                  <c:v>941</c:v>
                </c:pt>
                <c:pt idx="632">
                  <c:v>942</c:v>
                </c:pt>
                <c:pt idx="633">
                  <c:v>943</c:v>
                </c:pt>
                <c:pt idx="634">
                  <c:v>944</c:v>
                </c:pt>
                <c:pt idx="635">
                  <c:v>945</c:v>
                </c:pt>
                <c:pt idx="636">
                  <c:v>946</c:v>
                </c:pt>
                <c:pt idx="637">
                  <c:v>947</c:v>
                </c:pt>
                <c:pt idx="638">
                  <c:v>948</c:v>
                </c:pt>
                <c:pt idx="639">
                  <c:v>949</c:v>
                </c:pt>
                <c:pt idx="640">
                  <c:v>950</c:v>
                </c:pt>
                <c:pt idx="641">
                  <c:v>951</c:v>
                </c:pt>
                <c:pt idx="642">
                  <c:v>952</c:v>
                </c:pt>
                <c:pt idx="643">
                  <c:v>953</c:v>
                </c:pt>
                <c:pt idx="644">
                  <c:v>954</c:v>
                </c:pt>
                <c:pt idx="645">
                  <c:v>955</c:v>
                </c:pt>
                <c:pt idx="646">
                  <c:v>956</c:v>
                </c:pt>
                <c:pt idx="647">
                  <c:v>957</c:v>
                </c:pt>
                <c:pt idx="648">
                  <c:v>958</c:v>
                </c:pt>
                <c:pt idx="649">
                  <c:v>959</c:v>
                </c:pt>
                <c:pt idx="650">
                  <c:v>960</c:v>
                </c:pt>
                <c:pt idx="651">
                  <c:v>961</c:v>
                </c:pt>
                <c:pt idx="652">
                  <c:v>962</c:v>
                </c:pt>
                <c:pt idx="653">
                  <c:v>963</c:v>
                </c:pt>
                <c:pt idx="654">
                  <c:v>964</c:v>
                </c:pt>
                <c:pt idx="655">
                  <c:v>965</c:v>
                </c:pt>
                <c:pt idx="656">
                  <c:v>966</c:v>
                </c:pt>
                <c:pt idx="657">
                  <c:v>967</c:v>
                </c:pt>
                <c:pt idx="658">
                  <c:v>968</c:v>
                </c:pt>
                <c:pt idx="659">
                  <c:v>969</c:v>
                </c:pt>
                <c:pt idx="660">
                  <c:v>970</c:v>
                </c:pt>
                <c:pt idx="661">
                  <c:v>971</c:v>
                </c:pt>
                <c:pt idx="662">
                  <c:v>972</c:v>
                </c:pt>
                <c:pt idx="663">
                  <c:v>973</c:v>
                </c:pt>
                <c:pt idx="664">
                  <c:v>974</c:v>
                </c:pt>
                <c:pt idx="665">
                  <c:v>975</c:v>
                </c:pt>
                <c:pt idx="666">
                  <c:v>976</c:v>
                </c:pt>
                <c:pt idx="667">
                  <c:v>977</c:v>
                </c:pt>
                <c:pt idx="668">
                  <c:v>978</c:v>
                </c:pt>
                <c:pt idx="669">
                  <c:v>979</c:v>
                </c:pt>
                <c:pt idx="670">
                  <c:v>980</c:v>
                </c:pt>
                <c:pt idx="671">
                  <c:v>981</c:v>
                </c:pt>
                <c:pt idx="672">
                  <c:v>982</c:v>
                </c:pt>
                <c:pt idx="673">
                  <c:v>983</c:v>
                </c:pt>
                <c:pt idx="674">
                  <c:v>984</c:v>
                </c:pt>
                <c:pt idx="675">
                  <c:v>985</c:v>
                </c:pt>
                <c:pt idx="676">
                  <c:v>986</c:v>
                </c:pt>
                <c:pt idx="677">
                  <c:v>987</c:v>
                </c:pt>
                <c:pt idx="678">
                  <c:v>988</c:v>
                </c:pt>
                <c:pt idx="679">
                  <c:v>989</c:v>
                </c:pt>
                <c:pt idx="680">
                  <c:v>990</c:v>
                </c:pt>
                <c:pt idx="681">
                  <c:v>991</c:v>
                </c:pt>
                <c:pt idx="682">
                  <c:v>992</c:v>
                </c:pt>
                <c:pt idx="683">
                  <c:v>993</c:v>
                </c:pt>
                <c:pt idx="684">
                  <c:v>994</c:v>
                </c:pt>
                <c:pt idx="685">
                  <c:v>995</c:v>
                </c:pt>
                <c:pt idx="686">
                  <c:v>996</c:v>
                </c:pt>
                <c:pt idx="687">
                  <c:v>997</c:v>
                </c:pt>
                <c:pt idx="688">
                  <c:v>998</c:v>
                </c:pt>
                <c:pt idx="689">
                  <c:v>999</c:v>
                </c:pt>
                <c:pt idx="690">
                  <c:v>1000</c:v>
                </c:pt>
                <c:pt idx="691">
                  <c:v>1001</c:v>
                </c:pt>
                <c:pt idx="692">
                  <c:v>1002</c:v>
                </c:pt>
                <c:pt idx="693">
                  <c:v>1003</c:v>
                </c:pt>
                <c:pt idx="694">
                  <c:v>1004</c:v>
                </c:pt>
                <c:pt idx="695">
                  <c:v>1005</c:v>
                </c:pt>
                <c:pt idx="696">
                  <c:v>1006</c:v>
                </c:pt>
                <c:pt idx="697">
                  <c:v>1007</c:v>
                </c:pt>
                <c:pt idx="698">
                  <c:v>1008</c:v>
                </c:pt>
                <c:pt idx="699">
                  <c:v>1009</c:v>
                </c:pt>
                <c:pt idx="700">
                  <c:v>1010</c:v>
                </c:pt>
                <c:pt idx="701">
                  <c:v>1011</c:v>
                </c:pt>
                <c:pt idx="702">
                  <c:v>1012</c:v>
                </c:pt>
                <c:pt idx="703">
                  <c:v>1013</c:v>
                </c:pt>
                <c:pt idx="704">
                  <c:v>1014</c:v>
                </c:pt>
                <c:pt idx="705">
                  <c:v>1015</c:v>
                </c:pt>
                <c:pt idx="706">
                  <c:v>1016</c:v>
                </c:pt>
                <c:pt idx="707">
                  <c:v>1017</c:v>
                </c:pt>
                <c:pt idx="708">
                  <c:v>1018</c:v>
                </c:pt>
                <c:pt idx="709">
                  <c:v>1019</c:v>
                </c:pt>
                <c:pt idx="710">
                  <c:v>1020</c:v>
                </c:pt>
                <c:pt idx="711">
                  <c:v>1021</c:v>
                </c:pt>
                <c:pt idx="712">
                  <c:v>1022</c:v>
                </c:pt>
                <c:pt idx="713">
                  <c:v>1023</c:v>
                </c:pt>
                <c:pt idx="714">
                  <c:v>1024</c:v>
                </c:pt>
                <c:pt idx="715">
                  <c:v>1025</c:v>
                </c:pt>
                <c:pt idx="716">
                  <c:v>1026</c:v>
                </c:pt>
                <c:pt idx="717">
                  <c:v>1027</c:v>
                </c:pt>
                <c:pt idx="718">
                  <c:v>1028</c:v>
                </c:pt>
                <c:pt idx="719">
                  <c:v>1029</c:v>
                </c:pt>
                <c:pt idx="720">
                  <c:v>1030</c:v>
                </c:pt>
                <c:pt idx="721">
                  <c:v>1031</c:v>
                </c:pt>
                <c:pt idx="722">
                  <c:v>1032</c:v>
                </c:pt>
                <c:pt idx="723">
                  <c:v>1033</c:v>
                </c:pt>
                <c:pt idx="724">
                  <c:v>1034</c:v>
                </c:pt>
                <c:pt idx="725">
                  <c:v>1035</c:v>
                </c:pt>
                <c:pt idx="726">
                  <c:v>1036</c:v>
                </c:pt>
                <c:pt idx="727">
                  <c:v>1037</c:v>
                </c:pt>
                <c:pt idx="728">
                  <c:v>1038</c:v>
                </c:pt>
                <c:pt idx="729">
                  <c:v>1039</c:v>
                </c:pt>
                <c:pt idx="730">
                  <c:v>1040</c:v>
                </c:pt>
                <c:pt idx="731">
                  <c:v>1041</c:v>
                </c:pt>
                <c:pt idx="732">
                  <c:v>1042</c:v>
                </c:pt>
                <c:pt idx="733">
                  <c:v>1043</c:v>
                </c:pt>
                <c:pt idx="734">
                  <c:v>1044</c:v>
                </c:pt>
                <c:pt idx="735">
                  <c:v>1045</c:v>
                </c:pt>
                <c:pt idx="736">
                  <c:v>1046</c:v>
                </c:pt>
                <c:pt idx="737">
                  <c:v>1047</c:v>
                </c:pt>
                <c:pt idx="738">
                  <c:v>1048</c:v>
                </c:pt>
                <c:pt idx="739">
                  <c:v>1049</c:v>
                </c:pt>
                <c:pt idx="740">
                  <c:v>1050</c:v>
                </c:pt>
              </c:numCache>
            </c:numRef>
          </c:xVal>
          <c:yVal>
            <c:numRef>
              <c:f>Camera_optics!$B$4:$B$744</c:f>
              <c:numCache>
                <c:formatCode>General</c:formatCode>
                <c:ptCount val="741"/>
                <c:pt idx="0">
                  <c:v>0.90194978599999998</c:v>
                </c:pt>
                <c:pt idx="1">
                  <c:v>0.90838299899999997</c:v>
                </c:pt>
                <c:pt idx="2">
                  <c:v>0.91446988799999995</c:v>
                </c:pt>
                <c:pt idx="3">
                  <c:v>0.92019941699999996</c:v>
                </c:pt>
                <c:pt idx="4">
                  <c:v>0.92556502900000004</c:v>
                </c:pt>
                <c:pt idx="5">
                  <c:v>0.93056449500000005</c:v>
                </c:pt>
                <c:pt idx="6">
                  <c:v>0.93519944600000005</c:v>
                </c:pt>
                <c:pt idx="7">
                  <c:v>0.939475061</c:v>
                </c:pt>
                <c:pt idx="8">
                  <c:v>0.94339953899999995</c:v>
                </c:pt>
                <c:pt idx="9">
                  <c:v>0.94698353800000001</c:v>
                </c:pt>
                <c:pt idx="10">
                  <c:v>0.95024007600000004</c:v>
                </c:pt>
                <c:pt idx="11">
                  <c:v>0.95318355700000001</c:v>
                </c:pt>
                <c:pt idx="12">
                  <c:v>0.95582982699999997</c:v>
                </c:pt>
                <c:pt idx="13">
                  <c:v>0.95819556800000005</c:v>
                </c:pt>
                <c:pt idx="14">
                  <c:v>0.96029776300000003</c:v>
                </c:pt>
                <c:pt idx="15">
                  <c:v>0.962153657</c:v>
                </c:pt>
                <c:pt idx="16">
                  <c:v>0.96379230900000001</c:v>
                </c:pt>
                <c:pt idx="17">
                  <c:v>0.96521851999999997</c:v>
                </c:pt>
                <c:pt idx="18">
                  <c:v>0.96644849399999999</c:v>
                </c:pt>
                <c:pt idx="19">
                  <c:v>0.96749726800000002</c:v>
                </c:pt>
                <c:pt idx="20">
                  <c:v>0.96837926299999999</c:v>
                </c:pt>
                <c:pt idx="21">
                  <c:v>0.96910757300000006</c:v>
                </c:pt>
                <c:pt idx="22">
                  <c:v>0.96969413400000004</c:v>
                </c:pt>
                <c:pt idx="23">
                  <c:v>0.97014989900000004</c:v>
                </c:pt>
                <c:pt idx="24">
                  <c:v>0.97048433300000003</c:v>
                </c:pt>
                <c:pt idx="25">
                  <c:v>0.97070588700000005</c:v>
                </c:pt>
                <c:pt idx="26">
                  <c:v>0.97082179099999999</c:v>
                </c:pt>
                <c:pt idx="27">
                  <c:v>0.97083804399999996</c:v>
                </c:pt>
                <c:pt idx="28">
                  <c:v>0.97075979899999998</c:v>
                </c:pt>
                <c:pt idx="29">
                  <c:v>0.97059087200000005</c:v>
                </c:pt>
                <c:pt idx="30">
                  <c:v>0.97033461300000001</c:v>
                </c:pt>
                <c:pt idx="31">
                  <c:v>0.96999341699999997</c:v>
                </c:pt>
                <c:pt idx="32">
                  <c:v>0.96956882499999997</c:v>
                </c:pt>
                <c:pt idx="33">
                  <c:v>0.96906200300000001</c:v>
                </c:pt>
                <c:pt idx="34">
                  <c:v>0.96847384400000003</c:v>
                </c:pt>
                <c:pt idx="35">
                  <c:v>0.96780448200000002</c:v>
                </c:pt>
                <c:pt idx="36">
                  <c:v>0.96705426299999997</c:v>
                </c:pt>
                <c:pt idx="37">
                  <c:v>0.966223163</c:v>
                </c:pt>
                <c:pt idx="38">
                  <c:v>0.96531107999999999</c:v>
                </c:pt>
                <c:pt idx="39">
                  <c:v>0.96431831800000001</c:v>
                </c:pt>
                <c:pt idx="40">
                  <c:v>0.96324500700000004</c:v>
                </c:pt>
                <c:pt idx="41">
                  <c:v>0.96211146999999997</c:v>
                </c:pt>
                <c:pt idx="42">
                  <c:v>0.96090035100000004</c:v>
                </c:pt>
                <c:pt idx="43">
                  <c:v>0.95961268600000005</c:v>
                </c:pt>
                <c:pt idx="44">
                  <c:v>0.95825020000000005</c:v>
                </c:pt>
                <c:pt idx="45">
                  <c:v>0.95681491299999999</c:v>
                </c:pt>
                <c:pt idx="46">
                  <c:v>0.95530932999999996</c:v>
                </c:pt>
                <c:pt idx="47">
                  <c:v>0.95373653300000005</c:v>
                </c:pt>
                <c:pt idx="48">
                  <c:v>0.95209998500000004</c:v>
                </c:pt>
                <c:pt idx="49">
                  <c:v>0.95040380700000004</c:v>
                </c:pt>
                <c:pt idx="50">
                  <c:v>0.94865258399999997</c:v>
                </c:pt>
                <c:pt idx="51">
                  <c:v>0.94685145299999995</c:v>
                </c:pt>
                <c:pt idx="52">
                  <c:v>0.94500580899999997</c:v>
                </c:pt>
                <c:pt idx="53">
                  <c:v>0.94312177799999997</c:v>
                </c:pt>
                <c:pt idx="54">
                  <c:v>0.94120563599999996</c:v>
                </c:pt>
                <c:pt idx="55">
                  <c:v>0.93926427800000001</c:v>
                </c:pt>
                <c:pt idx="56">
                  <c:v>0.93730474399999997</c:v>
                </c:pt>
                <c:pt idx="57">
                  <c:v>0.93533439600000001</c:v>
                </c:pt>
                <c:pt idx="58">
                  <c:v>0.93336082499999995</c:v>
                </c:pt>
                <c:pt idx="59">
                  <c:v>0.931391941</c:v>
                </c:pt>
                <c:pt idx="60">
                  <c:v>0.92943549800000003</c:v>
                </c:pt>
                <c:pt idx="61">
                  <c:v>0.92749947399999999</c:v>
                </c:pt>
                <c:pt idx="62">
                  <c:v>0.92559197199999999</c:v>
                </c:pt>
                <c:pt idx="63">
                  <c:v>0.92372075899999995</c:v>
                </c:pt>
                <c:pt idx="64">
                  <c:v>0.92189382399999997</c:v>
                </c:pt>
                <c:pt idx="65">
                  <c:v>0.92011873399999999</c:v>
                </c:pt>
                <c:pt idx="66">
                  <c:v>0.91842226400000004</c:v>
                </c:pt>
                <c:pt idx="67">
                  <c:v>0.91679210899999997</c:v>
                </c:pt>
                <c:pt idx="68">
                  <c:v>0.91523515899999996</c:v>
                </c:pt>
                <c:pt idx="69">
                  <c:v>0.91375808999999997</c:v>
                </c:pt>
                <c:pt idx="70">
                  <c:v>0.91236691299999995</c:v>
                </c:pt>
                <c:pt idx="71">
                  <c:v>0.91106761999999997</c:v>
                </c:pt>
                <c:pt idx="72">
                  <c:v>0.90986546599999996</c:v>
                </c:pt>
                <c:pt idx="73">
                  <c:v>0.90876524199999997</c:v>
                </c:pt>
                <c:pt idx="74">
                  <c:v>0.90777147400000002</c:v>
                </c:pt>
                <c:pt idx="75">
                  <c:v>0.90688806099999997</c:v>
                </c:pt>
                <c:pt idx="76">
                  <c:v>0.906118282</c:v>
                </c:pt>
                <c:pt idx="77">
                  <c:v>0.90546489399999996</c:v>
                </c:pt>
                <c:pt idx="78">
                  <c:v>0.90493022899999997</c:v>
                </c:pt>
                <c:pt idx="79">
                  <c:v>0.90451574199999996</c:v>
                </c:pt>
                <c:pt idx="80">
                  <c:v>0.90422265300000004</c:v>
                </c:pt>
                <c:pt idx="81">
                  <c:v>0.90405140500000003</c:v>
                </c:pt>
                <c:pt idx="82">
                  <c:v>0.90400166100000001</c:v>
                </c:pt>
                <c:pt idx="83">
                  <c:v>0.90407276400000003</c:v>
                </c:pt>
                <c:pt idx="84">
                  <c:v>0.90426327900000003</c:v>
                </c:pt>
                <c:pt idx="85">
                  <c:v>0.90457117300000001</c:v>
                </c:pt>
                <c:pt idx="86">
                  <c:v>0.90499381499999998</c:v>
                </c:pt>
                <c:pt idx="87">
                  <c:v>0.90552796499999999</c:v>
                </c:pt>
                <c:pt idx="88">
                  <c:v>0.90616986899999996</c:v>
                </c:pt>
                <c:pt idx="89">
                  <c:v>0.90691497200000004</c:v>
                </c:pt>
                <c:pt idx="90">
                  <c:v>0.90775837299999995</c:v>
                </c:pt>
                <c:pt idx="91">
                  <c:v>0.90870325100000005</c:v>
                </c:pt>
                <c:pt idx="92">
                  <c:v>0.90973428599999995</c:v>
                </c:pt>
                <c:pt idx="93">
                  <c:v>0.91084475499999995</c:v>
                </c:pt>
                <c:pt idx="94">
                  <c:v>0.912027374</c:v>
                </c:pt>
                <c:pt idx="95">
                  <c:v>0.91325383699999996</c:v>
                </c:pt>
                <c:pt idx="96">
                  <c:v>0.91449294400000003</c:v>
                </c:pt>
                <c:pt idx="97">
                  <c:v>0.91578767400000005</c:v>
                </c:pt>
                <c:pt idx="98">
                  <c:v>0.91712954499999999</c:v>
                </c:pt>
                <c:pt idx="99">
                  <c:v>0.91850957099999997</c:v>
                </c:pt>
                <c:pt idx="100">
                  <c:v>0.92046988799999996</c:v>
                </c:pt>
                <c:pt idx="101">
                  <c:v>0.92278099099999999</c:v>
                </c:pt>
                <c:pt idx="102">
                  <c:v>0.92505239900000003</c:v>
                </c:pt>
                <c:pt idx="103">
                  <c:v>0.92726683099999996</c:v>
                </c:pt>
                <c:pt idx="104">
                  <c:v>0.92940658200000004</c:v>
                </c:pt>
                <c:pt idx="105">
                  <c:v>0.93145429099999999</c:v>
                </c:pt>
                <c:pt idx="106">
                  <c:v>0.93339229400000001</c:v>
                </c:pt>
                <c:pt idx="107">
                  <c:v>0.93520320999999995</c:v>
                </c:pt>
                <c:pt idx="108">
                  <c:v>0.93686977100000002</c:v>
                </c:pt>
                <c:pt idx="109">
                  <c:v>0.938375132</c:v>
                </c:pt>
                <c:pt idx="110">
                  <c:v>0.93970289799999995</c:v>
                </c:pt>
                <c:pt idx="111">
                  <c:v>0.94083696299999997</c:v>
                </c:pt>
                <c:pt idx="112">
                  <c:v>0.94176201400000004</c:v>
                </c:pt>
                <c:pt idx="113">
                  <c:v>0.94246365899999995</c:v>
                </c:pt>
                <c:pt idx="114">
                  <c:v>0.94292789200000005</c:v>
                </c:pt>
                <c:pt idx="115">
                  <c:v>0.94314197499999997</c:v>
                </c:pt>
                <c:pt idx="116">
                  <c:v>0.94309978100000003</c:v>
                </c:pt>
                <c:pt idx="117">
                  <c:v>0.94278513100000005</c:v>
                </c:pt>
                <c:pt idx="118">
                  <c:v>0.94218832500000005</c:v>
                </c:pt>
                <c:pt idx="119">
                  <c:v>0.94130094799999997</c:v>
                </c:pt>
                <c:pt idx="120">
                  <c:v>0.94011598500000004</c:v>
                </c:pt>
                <c:pt idx="121">
                  <c:v>0.93862736999999996</c:v>
                </c:pt>
                <c:pt idx="122">
                  <c:v>0.93683075100000002</c:v>
                </c:pt>
                <c:pt idx="123">
                  <c:v>0.93472283700000003</c:v>
                </c:pt>
                <c:pt idx="124">
                  <c:v>0.920349741</c:v>
                </c:pt>
                <c:pt idx="125">
                  <c:v>0.92248445099999998</c:v>
                </c:pt>
                <c:pt idx="126">
                  <c:v>0.92440929299999997</c:v>
                </c:pt>
                <c:pt idx="127">
                  <c:v>0.92615575500000002</c:v>
                </c:pt>
                <c:pt idx="128">
                  <c:v>0.92774661300000005</c:v>
                </c:pt>
                <c:pt idx="129">
                  <c:v>0.92920866499999999</c:v>
                </c:pt>
                <c:pt idx="130">
                  <c:v>0.93056809500000004</c:v>
                </c:pt>
                <c:pt idx="131">
                  <c:v>0.93184777900000004</c:v>
                </c:pt>
                <c:pt idx="132">
                  <c:v>0.93305836399999997</c:v>
                </c:pt>
                <c:pt idx="133">
                  <c:v>0.93420714699999996</c:v>
                </c:pt>
                <c:pt idx="134">
                  <c:v>0.93530084300000005</c:v>
                </c:pt>
                <c:pt idx="135">
                  <c:v>0.93634574100000001</c:v>
                </c:pt>
                <c:pt idx="136">
                  <c:v>0.93734770199999995</c:v>
                </c:pt>
                <c:pt idx="137">
                  <c:v>0.93831226899999998</c:v>
                </c:pt>
                <c:pt idx="138">
                  <c:v>0.93924454899999998</c:v>
                </c:pt>
                <c:pt idx="139">
                  <c:v>0.94014921399999996</c:v>
                </c:pt>
                <c:pt idx="140">
                  <c:v>0.94103071900000002</c:v>
                </c:pt>
                <c:pt idx="141">
                  <c:v>0.94189285499999997</c:v>
                </c:pt>
                <c:pt idx="142">
                  <c:v>0.94273976000000004</c:v>
                </c:pt>
                <c:pt idx="143">
                  <c:v>0.94357507299999999</c:v>
                </c:pt>
                <c:pt idx="144">
                  <c:v>0.94440204500000002</c:v>
                </c:pt>
                <c:pt idx="145">
                  <c:v>0.94522381899999997</c:v>
                </c:pt>
                <c:pt idx="146">
                  <c:v>0.94604343400000002</c:v>
                </c:pt>
                <c:pt idx="147">
                  <c:v>0.94686353899999998</c:v>
                </c:pt>
                <c:pt idx="148">
                  <c:v>0.94768690200000005</c:v>
                </c:pt>
                <c:pt idx="149">
                  <c:v>0.94851595499999997</c:v>
                </c:pt>
                <c:pt idx="150">
                  <c:v>0.94935319500000004</c:v>
                </c:pt>
                <c:pt idx="151">
                  <c:v>0.95020032899999995</c:v>
                </c:pt>
                <c:pt idx="152">
                  <c:v>0.95105658400000004</c:v>
                </c:pt>
                <c:pt idx="153">
                  <c:v>0.95192038800000001</c:v>
                </c:pt>
                <c:pt idx="154">
                  <c:v>0.95279027800000005</c:v>
                </c:pt>
                <c:pt idx="155">
                  <c:v>0.95366473200000001</c:v>
                </c:pt>
                <c:pt idx="156">
                  <c:v>0.954542161</c:v>
                </c:pt>
                <c:pt idx="157">
                  <c:v>0.95542097299999995</c:v>
                </c:pt>
                <c:pt idx="158">
                  <c:v>0.95629968799999998</c:v>
                </c:pt>
                <c:pt idx="159">
                  <c:v>0.95717681799999998</c:v>
                </c:pt>
                <c:pt idx="160">
                  <c:v>0.958050929</c:v>
                </c:pt>
                <c:pt idx="161">
                  <c:v>0.95892058400000002</c:v>
                </c:pt>
                <c:pt idx="162">
                  <c:v>0.95969663199999999</c:v>
                </c:pt>
                <c:pt idx="163">
                  <c:v>0.96038781200000001</c:v>
                </c:pt>
                <c:pt idx="164">
                  <c:v>0.96106925300000001</c:v>
                </c:pt>
                <c:pt idx="165">
                  <c:v>0.96173984999999995</c:v>
                </c:pt>
                <c:pt idx="166">
                  <c:v>0.96240029100000002</c:v>
                </c:pt>
                <c:pt idx="167">
                  <c:v>0.96304842999999996</c:v>
                </c:pt>
                <c:pt idx="168">
                  <c:v>0.96368229000000005</c:v>
                </c:pt>
                <c:pt idx="169">
                  <c:v>0.96430249899999998</c:v>
                </c:pt>
                <c:pt idx="170">
                  <c:v>0.96490846799999996</c:v>
                </c:pt>
                <c:pt idx="171">
                  <c:v>0.96550206199999999</c:v>
                </c:pt>
                <c:pt idx="172">
                  <c:v>0.96607957499999997</c:v>
                </c:pt>
                <c:pt idx="173">
                  <c:v>0.96663975300000005</c:v>
                </c:pt>
                <c:pt idx="174">
                  <c:v>0.96718133399999995</c:v>
                </c:pt>
                <c:pt idx="175">
                  <c:v>0.96770329200000005</c:v>
                </c:pt>
                <c:pt idx="176">
                  <c:v>0.96820448199999998</c:v>
                </c:pt>
                <c:pt idx="177">
                  <c:v>0.968686084</c:v>
                </c:pt>
                <c:pt idx="178">
                  <c:v>0.969145268</c:v>
                </c:pt>
                <c:pt idx="179">
                  <c:v>0.96958100300000005</c:v>
                </c:pt>
                <c:pt idx="180">
                  <c:v>0.96999243599999996</c:v>
                </c:pt>
                <c:pt idx="181">
                  <c:v>0.97037900200000005</c:v>
                </c:pt>
                <c:pt idx="182">
                  <c:v>0.97073984899999999</c:v>
                </c:pt>
                <c:pt idx="183">
                  <c:v>0.97107453300000002</c:v>
                </c:pt>
                <c:pt idx="184">
                  <c:v>0.97138243700000004</c:v>
                </c:pt>
                <c:pt idx="185">
                  <c:v>0.97166311999999999</c:v>
                </c:pt>
                <c:pt idx="186">
                  <c:v>0.97191602700000002</c:v>
                </c:pt>
                <c:pt idx="187">
                  <c:v>0.97214083799999995</c:v>
                </c:pt>
                <c:pt idx="188">
                  <c:v>0.972337118</c:v>
                </c:pt>
                <c:pt idx="189">
                  <c:v>0.97250461099999996</c:v>
                </c:pt>
                <c:pt idx="190">
                  <c:v>0.97264294600000001</c:v>
                </c:pt>
                <c:pt idx="191">
                  <c:v>0.97275343800000003</c:v>
                </c:pt>
                <c:pt idx="192">
                  <c:v>0.97283560700000005</c:v>
                </c:pt>
                <c:pt idx="193">
                  <c:v>0.97289054200000002</c:v>
                </c:pt>
                <c:pt idx="194">
                  <c:v>0.97291945099999999</c:v>
                </c:pt>
                <c:pt idx="195">
                  <c:v>0.97292342899999995</c:v>
                </c:pt>
                <c:pt idx="196">
                  <c:v>0.97290357100000002</c:v>
                </c:pt>
                <c:pt idx="197">
                  <c:v>0.97286103099999999</c:v>
                </c:pt>
                <c:pt idx="198">
                  <c:v>0.97279702499999998</c:v>
                </c:pt>
                <c:pt idx="199">
                  <c:v>0.97271265200000001</c:v>
                </c:pt>
                <c:pt idx="200">
                  <c:v>0.97260906899999999</c:v>
                </c:pt>
                <c:pt idx="201">
                  <c:v>0.97248749599999995</c:v>
                </c:pt>
                <c:pt idx="202">
                  <c:v>0.97234891400000001</c:v>
                </c:pt>
                <c:pt idx="203">
                  <c:v>0.97219454299999997</c:v>
                </c:pt>
                <c:pt idx="204">
                  <c:v>0.97202548200000005</c:v>
                </c:pt>
                <c:pt idx="205">
                  <c:v>0.97184277600000002</c:v>
                </c:pt>
                <c:pt idx="206">
                  <c:v>0.97164746499999999</c:v>
                </c:pt>
                <c:pt idx="207">
                  <c:v>0.97144065000000002</c:v>
                </c:pt>
                <c:pt idx="208">
                  <c:v>0.97122331500000003</c:v>
                </c:pt>
                <c:pt idx="209">
                  <c:v>0.97099650000000004</c:v>
                </c:pt>
                <c:pt idx="210">
                  <c:v>0.97076101100000001</c:v>
                </c:pt>
                <c:pt idx="211">
                  <c:v>0.97051788900000002</c:v>
                </c:pt>
                <c:pt idx="212">
                  <c:v>0.97026805500000002</c:v>
                </c:pt>
                <c:pt idx="213">
                  <c:v>0.97001225499999999</c:v>
                </c:pt>
                <c:pt idx="214">
                  <c:v>0.96975135300000004</c:v>
                </c:pt>
                <c:pt idx="215">
                  <c:v>0.96948620799999996</c:v>
                </c:pt>
                <c:pt idx="216">
                  <c:v>0.96921867299999998</c:v>
                </c:pt>
                <c:pt idx="217">
                  <c:v>0.96894832500000005</c:v>
                </c:pt>
                <c:pt idx="218">
                  <c:v>0.96867578899999995</c:v>
                </c:pt>
                <c:pt idx="219">
                  <c:v>0.96840168900000001</c:v>
                </c:pt>
                <c:pt idx="220">
                  <c:v>0.96812659199999995</c:v>
                </c:pt>
                <c:pt idx="221">
                  <c:v>0.96785112100000004</c:v>
                </c:pt>
                <c:pt idx="222">
                  <c:v>0.96757578200000005</c:v>
                </c:pt>
                <c:pt idx="223">
                  <c:v>0.96730096600000004</c:v>
                </c:pt>
                <c:pt idx="224">
                  <c:v>0.96702723599999996</c:v>
                </c:pt>
                <c:pt idx="225">
                  <c:v>0.96675486200000005</c:v>
                </c:pt>
                <c:pt idx="226">
                  <c:v>0.96648429199999997</c:v>
                </c:pt>
                <c:pt idx="227">
                  <c:v>0.96621585399999999</c:v>
                </c:pt>
                <c:pt idx="228">
                  <c:v>0.96594976200000005</c:v>
                </c:pt>
                <c:pt idx="229">
                  <c:v>0.96568628400000001</c:v>
                </c:pt>
                <c:pt idx="230">
                  <c:v>0.96542569199999995</c:v>
                </c:pt>
                <c:pt idx="231">
                  <c:v>0.96516808099999996</c:v>
                </c:pt>
                <c:pt idx="232">
                  <c:v>0.96491360299999995</c:v>
                </c:pt>
                <c:pt idx="233">
                  <c:v>0.96466235499999997</c:v>
                </c:pt>
                <c:pt idx="234">
                  <c:v>0.96441443000000004</c:v>
                </c:pt>
                <c:pt idx="235">
                  <c:v>0.96416986599999999</c:v>
                </c:pt>
                <c:pt idx="236">
                  <c:v>0.963928699</c:v>
                </c:pt>
                <c:pt idx="237">
                  <c:v>0.963692824</c:v>
                </c:pt>
                <c:pt idx="238">
                  <c:v>0.96346024500000005</c:v>
                </c:pt>
                <c:pt idx="239">
                  <c:v>0.96323059099999997</c:v>
                </c:pt>
                <c:pt idx="240">
                  <c:v>0.96300384100000003</c:v>
                </c:pt>
                <c:pt idx="241">
                  <c:v>0.96278078099999997</c:v>
                </c:pt>
                <c:pt idx="242">
                  <c:v>0.962559846</c:v>
                </c:pt>
                <c:pt idx="243">
                  <c:v>0.96234045300000004</c:v>
                </c:pt>
                <c:pt idx="244">
                  <c:v>0.96212207900000002</c:v>
                </c:pt>
                <c:pt idx="245">
                  <c:v>0.96190402500000005</c:v>
                </c:pt>
                <c:pt idx="246">
                  <c:v>0.96159958099999998</c:v>
                </c:pt>
                <c:pt idx="247">
                  <c:v>0.96101972400000002</c:v>
                </c:pt>
                <c:pt idx="248">
                  <c:v>0.96044147700000004</c:v>
                </c:pt>
                <c:pt idx="249">
                  <c:v>0.959864316</c:v>
                </c:pt>
                <c:pt idx="250">
                  <c:v>0.95928760099999999</c:v>
                </c:pt>
                <c:pt idx="251">
                  <c:v>0.958710752</c:v>
                </c:pt>
                <c:pt idx="252">
                  <c:v>0.95813330600000002</c:v>
                </c:pt>
                <c:pt idx="253">
                  <c:v>0.95755456699999997</c:v>
                </c:pt>
                <c:pt idx="254">
                  <c:v>0.95697401699999995</c:v>
                </c:pt>
                <c:pt idx="255">
                  <c:v>0.95639096599999995</c:v>
                </c:pt>
                <c:pt idx="256">
                  <c:v>0.95580483800000005</c:v>
                </c:pt>
                <c:pt idx="257">
                  <c:v>0.95521506</c:v>
                </c:pt>
                <c:pt idx="258">
                  <c:v>0.95462100299999997</c:v>
                </c:pt>
                <c:pt idx="259">
                  <c:v>0.95402198100000002</c:v>
                </c:pt>
                <c:pt idx="260">
                  <c:v>0.95341748199999998</c:v>
                </c:pt>
                <c:pt idx="261">
                  <c:v>0.95280676600000003</c:v>
                </c:pt>
                <c:pt idx="262">
                  <c:v>0.95218926599999998</c:v>
                </c:pt>
                <c:pt idx="263">
                  <c:v>0.95156436</c:v>
                </c:pt>
                <c:pt idx="264">
                  <c:v>0.95093137000000005</c:v>
                </c:pt>
                <c:pt idx="265">
                  <c:v>0.95028979199999997</c:v>
                </c:pt>
                <c:pt idx="266">
                  <c:v>0.94055694199999995</c:v>
                </c:pt>
                <c:pt idx="267">
                  <c:v>0.94089429700000005</c:v>
                </c:pt>
                <c:pt idx="268">
                  <c:v>0.94120466300000005</c:v>
                </c:pt>
                <c:pt idx="269">
                  <c:v>0.941489613</c:v>
                </c:pt>
                <c:pt idx="270">
                  <c:v>0.94175049399999999</c:v>
                </c:pt>
                <c:pt idx="271">
                  <c:v>0.94198945300000003</c:v>
                </c:pt>
                <c:pt idx="272">
                  <c:v>0.94220722099999998</c:v>
                </c:pt>
                <c:pt idx="273">
                  <c:v>0.94240509800000005</c:v>
                </c:pt>
                <c:pt idx="274">
                  <c:v>0.94258438600000005</c:v>
                </c:pt>
                <c:pt idx="275">
                  <c:v>0.94274633200000002</c:v>
                </c:pt>
                <c:pt idx="276">
                  <c:v>0.94289224199999999</c:v>
                </c:pt>
                <c:pt idx="277">
                  <c:v>0.94302325200000003</c:v>
                </c:pt>
                <c:pt idx="278">
                  <c:v>0.94314055699999999</c:v>
                </c:pt>
                <c:pt idx="279">
                  <c:v>0.94324529499999998</c:v>
                </c:pt>
                <c:pt idx="280">
                  <c:v>0.94333860599999997</c:v>
                </c:pt>
                <c:pt idx="281">
                  <c:v>0.94342157299999996</c:v>
                </c:pt>
                <c:pt idx="282">
                  <c:v>0.94349522299999999</c:v>
                </c:pt>
                <c:pt idx="283">
                  <c:v>0.94356064100000003</c:v>
                </c:pt>
                <c:pt idx="284">
                  <c:v>0.94361874000000001</c:v>
                </c:pt>
                <c:pt idx="285">
                  <c:v>0.94367060700000005</c:v>
                </c:pt>
                <c:pt idx="286">
                  <c:v>0.943717154</c:v>
                </c:pt>
                <c:pt idx="287">
                  <c:v>0.943759299</c:v>
                </c:pt>
                <c:pt idx="288">
                  <c:v>0.94379789700000005</c:v>
                </c:pt>
                <c:pt idx="289">
                  <c:v>0.94383392200000005</c:v>
                </c:pt>
                <c:pt idx="290">
                  <c:v>0.94386823099999995</c:v>
                </c:pt>
                <c:pt idx="291">
                  <c:v>0.94390150500000003</c:v>
                </c:pt>
                <c:pt idx="292">
                  <c:v>0.94393433599999998</c:v>
                </c:pt>
                <c:pt idx="293">
                  <c:v>0.94396708200000001</c:v>
                </c:pt>
                <c:pt idx="294">
                  <c:v>0.94400009900000004</c:v>
                </c:pt>
                <c:pt idx="295">
                  <c:v>0.94403380400000003</c:v>
                </c:pt>
                <c:pt idx="296">
                  <c:v>0.94406855199999995</c:v>
                </c:pt>
                <c:pt idx="297">
                  <c:v>0.94410464599999999</c:v>
                </c:pt>
                <c:pt idx="298">
                  <c:v>0.94414238699999997</c:v>
                </c:pt>
                <c:pt idx="299">
                  <c:v>0.94418207399999998</c:v>
                </c:pt>
                <c:pt idx="300">
                  <c:v>0.94422400900000003</c:v>
                </c:pt>
                <c:pt idx="301">
                  <c:v>0.94428010600000001</c:v>
                </c:pt>
                <c:pt idx="302">
                  <c:v>0.94434446400000005</c:v>
                </c:pt>
                <c:pt idx="303">
                  <c:v>0.94441174699999997</c:v>
                </c:pt>
                <c:pt idx="304">
                  <c:v>0.94448203100000006</c:v>
                </c:pt>
                <c:pt idx="305">
                  <c:v>0.94455561600000004</c:v>
                </c:pt>
                <c:pt idx="306">
                  <c:v>0.94463269100000002</c:v>
                </c:pt>
                <c:pt idx="307">
                  <c:v>0.94471338500000002</c:v>
                </c:pt>
                <c:pt idx="308">
                  <c:v>0.944797887</c:v>
                </c:pt>
                <c:pt idx="309">
                  <c:v>0.94488632699999997</c:v>
                </c:pt>
                <c:pt idx="310">
                  <c:v>0.94497883800000004</c:v>
                </c:pt>
                <c:pt idx="311">
                  <c:v>0.94507617499999996</c:v>
                </c:pt>
                <c:pt idx="312">
                  <c:v>0.94517983999999999</c:v>
                </c:pt>
                <c:pt idx="313">
                  <c:v>0.94529093099999995</c:v>
                </c:pt>
                <c:pt idx="314">
                  <c:v>0.94540650500000001</c:v>
                </c:pt>
                <c:pt idx="315">
                  <c:v>0.945526635</c:v>
                </c:pt>
                <c:pt idx="316">
                  <c:v>0.945651397</c:v>
                </c:pt>
                <c:pt idx="317">
                  <c:v>0.945780921</c:v>
                </c:pt>
                <c:pt idx="318">
                  <c:v>0.945915112</c:v>
                </c:pt>
                <c:pt idx="319">
                  <c:v>0.94605410199999995</c:v>
                </c:pt>
                <c:pt idx="320">
                  <c:v>0.94619790800000003</c:v>
                </c:pt>
                <c:pt idx="321">
                  <c:v>0.94634660599999998</c:v>
                </c:pt>
                <c:pt idx="322">
                  <c:v>0.94650009899999998</c:v>
                </c:pt>
                <c:pt idx="323">
                  <c:v>0.94665840599999995</c:v>
                </c:pt>
                <c:pt idx="324">
                  <c:v>0.94682165799999995</c:v>
                </c:pt>
                <c:pt idx="325">
                  <c:v>0.94698970400000004</c:v>
                </c:pt>
                <c:pt idx="326">
                  <c:v>0.94716261899999998</c:v>
                </c:pt>
                <c:pt idx="327">
                  <c:v>0.94734030599999997</c:v>
                </c:pt>
                <c:pt idx="328">
                  <c:v>0.94752284099999995</c:v>
                </c:pt>
                <c:pt idx="329">
                  <c:v>0.94771012899999996</c:v>
                </c:pt>
                <c:pt idx="330">
                  <c:v>0.94790213099999998</c:v>
                </c:pt>
                <c:pt idx="331">
                  <c:v>0.94809886600000004</c:v>
                </c:pt>
                <c:pt idx="332">
                  <c:v>0.94830023699999999</c:v>
                </c:pt>
                <c:pt idx="333">
                  <c:v>0.94850620699999999</c:v>
                </c:pt>
                <c:pt idx="334">
                  <c:v>0.94871667999999998</c:v>
                </c:pt>
                <c:pt idx="335">
                  <c:v>0.94893173200000003</c:v>
                </c:pt>
                <c:pt idx="336">
                  <c:v>0.94915115299999997</c:v>
                </c:pt>
                <c:pt idx="337">
                  <c:v>0.94937496099999996</c:v>
                </c:pt>
                <c:pt idx="338">
                  <c:v>0.94960306100000003</c:v>
                </c:pt>
                <c:pt idx="339">
                  <c:v>0.94983541500000002</c:v>
                </c:pt>
                <c:pt idx="340">
                  <c:v>0.95007187000000004</c:v>
                </c:pt>
                <c:pt idx="341">
                  <c:v>0.95031242900000001</c:v>
                </c:pt>
                <c:pt idx="342">
                  <c:v>0.95055686100000003</c:v>
                </c:pt>
                <c:pt idx="343">
                  <c:v>0.95080503699999996</c:v>
                </c:pt>
                <c:pt idx="344">
                  <c:v>0.95105676800000005</c:v>
                </c:pt>
                <c:pt idx="345">
                  <c:v>0.95131186400000001</c:v>
                </c:pt>
                <c:pt idx="346">
                  <c:v>0.95157019499999995</c:v>
                </c:pt>
                <c:pt idx="347">
                  <c:v>0.95183145700000005</c:v>
                </c:pt>
                <c:pt idx="348">
                  <c:v>0.95209557600000005</c:v>
                </c:pt>
                <c:pt idx="349">
                  <c:v>0.95236236100000005</c:v>
                </c:pt>
                <c:pt idx="350">
                  <c:v>0.95263156800000004</c:v>
                </c:pt>
                <c:pt idx="351">
                  <c:v>0.95290306199999997</c:v>
                </c:pt>
                <c:pt idx="352">
                  <c:v>0.95317665500000004</c:v>
                </c:pt>
                <c:pt idx="353">
                  <c:v>0.95345209799999997</c:v>
                </c:pt>
                <c:pt idx="354">
                  <c:v>0.95372920299999997</c:v>
                </c:pt>
                <c:pt idx="355">
                  <c:v>0.95400777699999995</c:v>
                </c:pt>
                <c:pt idx="356">
                  <c:v>0.95428757399999997</c:v>
                </c:pt>
                <c:pt idx="357">
                  <c:v>0.95456845999999995</c:v>
                </c:pt>
                <c:pt idx="358">
                  <c:v>0.95485024299999999</c:v>
                </c:pt>
                <c:pt idx="359">
                  <c:v>0.95513273300000001</c:v>
                </c:pt>
                <c:pt idx="360">
                  <c:v>0.95541567999999999</c:v>
                </c:pt>
                <c:pt idx="361">
                  <c:v>0.95569895100000002</c:v>
                </c:pt>
                <c:pt idx="362">
                  <c:v>0.95598229599999995</c:v>
                </c:pt>
                <c:pt idx="363">
                  <c:v>0.95626552200000003</c:v>
                </c:pt>
                <c:pt idx="364">
                  <c:v>0.956548438</c:v>
                </c:pt>
                <c:pt idx="365">
                  <c:v>0.95683090900000001</c:v>
                </c:pt>
                <c:pt idx="366">
                  <c:v>0.95711262600000002</c:v>
                </c:pt>
                <c:pt idx="367">
                  <c:v>0.957393512</c:v>
                </c:pt>
                <c:pt idx="368">
                  <c:v>0.95767331700000002</c:v>
                </c:pt>
                <c:pt idx="369">
                  <c:v>0.95795184600000005</c:v>
                </c:pt>
                <c:pt idx="370">
                  <c:v>0.95822884900000005</c:v>
                </c:pt>
                <c:pt idx="371">
                  <c:v>0.95850424700000003</c:v>
                </c:pt>
                <c:pt idx="372">
                  <c:v>0.95877778899999999</c:v>
                </c:pt>
                <c:pt idx="373">
                  <c:v>0.95904928</c:v>
                </c:pt>
                <c:pt idx="374">
                  <c:v>0.95931858400000003</c:v>
                </c:pt>
                <c:pt idx="375">
                  <c:v>0.95958539099999995</c:v>
                </c:pt>
                <c:pt idx="376">
                  <c:v>0.95984962200000001</c:v>
                </c:pt>
                <c:pt idx="377">
                  <c:v>0.96011108199999995</c:v>
                </c:pt>
                <c:pt idx="378">
                  <c:v>0.96036951800000003</c:v>
                </c:pt>
                <c:pt idx="379">
                  <c:v>0.960624794</c:v>
                </c:pt>
                <c:pt idx="380">
                  <c:v>0.96087671200000002</c:v>
                </c:pt>
                <c:pt idx="381">
                  <c:v>0.96112513700000002</c:v>
                </c:pt>
                <c:pt idx="382">
                  <c:v>0.96136981399999999</c:v>
                </c:pt>
                <c:pt idx="383">
                  <c:v>0.96161060600000003</c:v>
                </c:pt>
                <c:pt idx="384">
                  <c:v>0.96184731700000003</c:v>
                </c:pt>
                <c:pt idx="385">
                  <c:v>0.96207980900000001</c:v>
                </c:pt>
                <c:pt idx="386">
                  <c:v>0.96230788499999997</c:v>
                </c:pt>
                <c:pt idx="387">
                  <c:v>0.96253135000000001</c:v>
                </c:pt>
                <c:pt idx="388">
                  <c:v>0.96275006500000004</c:v>
                </c:pt>
                <c:pt idx="389">
                  <c:v>0.96296389199999999</c:v>
                </c:pt>
                <c:pt idx="390">
                  <c:v>0.96317257700000003</c:v>
                </c:pt>
                <c:pt idx="391">
                  <c:v>0.96337523000000003</c:v>
                </c:pt>
                <c:pt idx="392">
                  <c:v>0.96357242399999998</c:v>
                </c:pt>
                <c:pt idx="393">
                  <c:v>0.96376403899999996</c:v>
                </c:pt>
                <c:pt idx="394">
                  <c:v>0.96394995699999997</c:v>
                </c:pt>
                <c:pt idx="395">
                  <c:v>0.96412993999999996</c:v>
                </c:pt>
                <c:pt idx="396">
                  <c:v>0.964303986</c:v>
                </c:pt>
                <c:pt idx="397">
                  <c:v>0.96447185899999999</c:v>
                </c:pt>
                <c:pt idx="398">
                  <c:v>0.96463349700000001</c:v>
                </c:pt>
                <c:pt idx="399">
                  <c:v>0.96478878099999998</c:v>
                </c:pt>
                <c:pt idx="400">
                  <c:v>0.96493747399999996</c:v>
                </c:pt>
                <c:pt idx="401">
                  <c:v>0.965079574</c:v>
                </c:pt>
                <c:pt idx="402">
                  <c:v>0.96521484599999996</c:v>
                </c:pt>
                <c:pt idx="403">
                  <c:v>0.96534328400000002</c:v>
                </c:pt>
                <c:pt idx="404">
                  <c:v>0.965464714</c:v>
                </c:pt>
                <c:pt idx="405">
                  <c:v>0.96557901400000001</c:v>
                </c:pt>
                <c:pt idx="406">
                  <c:v>0.96568606599999995</c:v>
                </c:pt>
                <c:pt idx="407">
                  <c:v>0.96578575</c:v>
                </c:pt>
                <c:pt idx="408">
                  <c:v>0.96587806499999995</c:v>
                </c:pt>
                <c:pt idx="409">
                  <c:v>0.96596271600000005</c:v>
                </c:pt>
                <c:pt idx="410">
                  <c:v>0.96603975900000005</c:v>
                </c:pt>
                <c:pt idx="411">
                  <c:v>0.96610901800000004</c:v>
                </c:pt>
                <c:pt idx="412">
                  <c:v>0.96617043199999997</c:v>
                </c:pt>
                <c:pt idx="413">
                  <c:v>0.96622382399999995</c:v>
                </c:pt>
                <c:pt idx="414">
                  <c:v>0.96626919300000003</c:v>
                </c:pt>
                <c:pt idx="415">
                  <c:v>0.96630642</c:v>
                </c:pt>
                <c:pt idx="416">
                  <c:v>0.96633538799999996</c:v>
                </c:pt>
                <c:pt idx="417">
                  <c:v>0.96635597799999995</c:v>
                </c:pt>
                <c:pt idx="418">
                  <c:v>0.96636824799999999</c:v>
                </c:pt>
                <c:pt idx="419">
                  <c:v>0.96637190500000003</c:v>
                </c:pt>
                <c:pt idx="420">
                  <c:v>0.96636706500000003</c:v>
                </c:pt>
                <c:pt idx="421">
                  <c:v>0.96635355300000003</c:v>
                </c:pt>
                <c:pt idx="422">
                  <c:v>0.96633125200000003</c:v>
                </c:pt>
                <c:pt idx="423">
                  <c:v>0.96630016100000005</c:v>
                </c:pt>
                <c:pt idx="424">
                  <c:v>0.96626022199999995</c:v>
                </c:pt>
                <c:pt idx="425">
                  <c:v>0.96621131999999998</c:v>
                </c:pt>
                <c:pt idx="426">
                  <c:v>0.96615339499999997</c:v>
                </c:pt>
                <c:pt idx="427">
                  <c:v>0.96608633200000005</c:v>
                </c:pt>
                <c:pt idx="428">
                  <c:v>0.96601019099999996</c:v>
                </c:pt>
                <c:pt idx="429">
                  <c:v>0.965924797</c:v>
                </c:pt>
                <c:pt idx="430">
                  <c:v>0.96583021000000002</c:v>
                </c:pt>
                <c:pt idx="431">
                  <c:v>0.96572625700000003</c:v>
                </c:pt>
                <c:pt idx="432">
                  <c:v>0.96561293999999998</c:v>
                </c:pt>
                <c:pt idx="433">
                  <c:v>0.96549020200000002</c:v>
                </c:pt>
                <c:pt idx="434">
                  <c:v>0.96535798699999997</c:v>
                </c:pt>
                <c:pt idx="435">
                  <c:v>0.96521629799999997</c:v>
                </c:pt>
                <c:pt idx="436">
                  <c:v>0.96506496399999997</c:v>
                </c:pt>
                <c:pt idx="437">
                  <c:v>0.96490410299999996</c:v>
                </c:pt>
                <c:pt idx="438">
                  <c:v>0.96473360200000002</c:v>
                </c:pt>
                <c:pt idx="439">
                  <c:v>0.96455340700000003</c:v>
                </c:pt>
                <c:pt idx="440">
                  <c:v>0.964363521</c:v>
                </c:pt>
                <c:pt idx="441">
                  <c:v>0.96416383299999997</c:v>
                </c:pt>
                <c:pt idx="442">
                  <c:v>0.96395446200000001</c:v>
                </c:pt>
                <c:pt idx="443">
                  <c:v>0.96373523900000002</c:v>
                </c:pt>
                <c:pt idx="444">
                  <c:v>0.96350616899999997</c:v>
                </c:pt>
                <c:pt idx="445">
                  <c:v>0.96326725700000004</c:v>
                </c:pt>
                <c:pt idx="446">
                  <c:v>0.963018508</c:v>
                </c:pt>
                <c:pt idx="447">
                  <c:v>0.96275986999999996</c:v>
                </c:pt>
                <c:pt idx="448">
                  <c:v>0.96249129</c:v>
                </c:pt>
                <c:pt idx="449">
                  <c:v>0.96221277599999999</c:v>
                </c:pt>
                <c:pt idx="450">
                  <c:v>0.96192433300000002</c:v>
                </c:pt>
                <c:pt idx="451">
                  <c:v>0.96162596700000003</c:v>
                </c:pt>
                <c:pt idx="452">
                  <c:v>0.96131762899999995</c:v>
                </c:pt>
                <c:pt idx="453">
                  <c:v>0.96099932600000004</c:v>
                </c:pt>
                <c:pt idx="454">
                  <c:v>0.96067106400000002</c:v>
                </c:pt>
                <c:pt idx="455">
                  <c:v>0.96033279400000005</c:v>
                </c:pt>
                <c:pt idx="456">
                  <c:v>0.95998458200000003</c:v>
                </c:pt>
                <c:pt idx="457">
                  <c:v>0.95962637799999995</c:v>
                </c:pt>
                <c:pt idx="458">
                  <c:v>0.95925819199999995</c:v>
                </c:pt>
                <c:pt idx="459">
                  <c:v>0.95888003099999997</c:v>
                </c:pt>
                <c:pt idx="460">
                  <c:v>0.94316763299999995</c:v>
                </c:pt>
                <c:pt idx="461">
                  <c:v>0.94348058499999998</c:v>
                </c:pt>
                <c:pt idx="462">
                  <c:v>0.94378642499999998</c:v>
                </c:pt>
                <c:pt idx="463">
                  <c:v>0.94408540299999999</c:v>
                </c:pt>
                <c:pt idx="464">
                  <c:v>0.94437759700000001</c:v>
                </c:pt>
                <c:pt idx="465">
                  <c:v>0.94466320000000004</c:v>
                </c:pt>
                <c:pt idx="466">
                  <c:v>0.94494126099999998</c:v>
                </c:pt>
                <c:pt idx="467">
                  <c:v>0.94521294499999997</c:v>
                </c:pt>
                <c:pt idx="468">
                  <c:v>0.94547850200000005</c:v>
                </c:pt>
                <c:pt idx="469">
                  <c:v>0.94573795500000002</c:v>
                </c:pt>
                <c:pt idx="470">
                  <c:v>0.94599144099999999</c:v>
                </c:pt>
                <c:pt idx="471">
                  <c:v>0.94623921099999997</c:v>
                </c:pt>
                <c:pt idx="472">
                  <c:v>0.94648122999999995</c:v>
                </c:pt>
                <c:pt idx="473">
                  <c:v>0.94671769400000005</c:v>
                </c:pt>
                <c:pt idx="474">
                  <c:v>0.94694873999999996</c:v>
                </c:pt>
                <c:pt idx="475">
                  <c:v>0.94717450599999997</c:v>
                </c:pt>
                <c:pt idx="476">
                  <c:v>0.94739507300000003</c:v>
                </c:pt>
                <c:pt idx="477">
                  <c:v>0.94761052199999996</c:v>
                </c:pt>
                <c:pt idx="478">
                  <c:v>0.94782099200000003</c:v>
                </c:pt>
                <c:pt idx="479">
                  <c:v>0.94802662000000004</c:v>
                </c:pt>
                <c:pt idx="480">
                  <c:v>0.94822748899999998</c:v>
                </c:pt>
                <c:pt idx="481">
                  <c:v>0.94842373700000004</c:v>
                </c:pt>
                <c:pt idx="482">
                  <c:v>0.94861538899999998</c:v>
                </c:pt>
                <c:pt idx="483">
                  <c:v>0.948802641</c:v>
                </c:pt>
                <c:pt idx="484">
                  <c:v>0.94898551799999997</c:v>
                </c:pt>
                <c:pt idx="485">
                  <c:v>0.94916416000000003</c:v>
                </c:pt>
                <c:pt idx="486">
                  <c:v>0.94933864800000001</c:v>
                </c:pt>
                <c:pt idx="487">
                  <c:v>0.94950912200000004</c:v>
                </c:pt>
                <c:pt idx="488">
                  <c:v>0.94967555100000001</c:v>
                </c:pt>
                <c:pt idx="489">
                  <c:v>0.94983812999999995</c:v>
                </c:pt>
                <c:pt idx="490">
                  <c:v>0.94999688699999996</c:v>
                </c:pt>
                <c:pt idx="491">
                  <c:v>0.95015195600000002</c:v>
                </c:pt>
                <c:pt idx="492">
                  <c:v>0.95030340400000002</c:v>
                </c:pt>
                <c:pt idx="493">
                  <c:v>0.95045123499999995</c:v>
                </c:pt>
                <c:pt idx="494">
                  <c:v>0.95059556899999997</c:v>
                </c:pt>
                <c:pt idx="495">
                  <c:v>0.950736409</c:v>
                </c:pt>
                <c:pt idx="496">
                  <c:v>0.95087381800000004</c:v>
                </c:pt>
                <c:pt idx="497">
                  <c:v>0.95100791600000001</c:v>
                </c:pt>
                <c:pt idx="498">
                  <c:v>0.95113864999999997</c:v>
                </c:pt>
                <c:pt idx="499">
                  <c:v>0.95126619700000004</c:v>
                </c:pt>
                <c:pt idx="500">
                  <c:v>0.951390505</c:v>
                </c:pt>
                <c:pt idx="501">
                  <c:v>0.95151163500000002</c:v>
                </c:pt>
                <c:pt idx="502">
                  <c:v>0.95162970800000002</c:v>
                </c:pt>
                <c:pt idx="503">
                  <c:v>0.95174467100000004</c:v>
                </c:pt>
                <c:pt idx="504">
                  <c:v>0.95185658699999998</c:v>
                </c:pt>
                <c:pt idx="505">
                  <c:v>0.95196557500000001</c:v>
                </c:pt>
                <c:pt idx="506">
                  <c:v>0.95207164099999997</c:v>
                </c:pt>
                <c:pt idx="507">
                  <c:v>0.95217479000000005</c:v>
                </c:pt>
                <c:pt idx="508">
                  <c:v>0.952275027</c:v>
                </c:pt>
                <c:pt idx="509">
                  <c:v>0.95237252999999999</c:v>
                </c:pt>
                <c:pt idx="510">
                  <c:v>0.95246718799999996</c:v>
                </c:pt>
                <c:pt idx="511">
                  <c:v>0.95255912300000001</c:v>
                </c:pt>
                <c:pt idx="512">
                  <c:v>0.95264828099999999</c:v>
                </c:pt>
                <c:pt idx="513">
                  <c:v>0.95273484100000005</c:v>
                </c:pt>
                <c:pt idx="514">
                  <c:v>0.95281869299999999</c:v>
                </c:pt>
                <c:pt idx="515">
                  <c:v>0.95289995800000005</c:v>
                </c:pt>
                <c:pt idx="516">
                  <c:v>0.95297858199999996</c:v>
                </c:pt>
                <c:pt idx="517">
                  <c:v>0.95305468699999996</c:v>
                </c:pt>
                <c:pt idx="518">
                  <c:v>0.95312827899999997</c:v>
                </c:pt>
                <c:pt idx="519">
                  <c:v>0.95319930399999997</c:v>
                </c:pt>
                <c:pt idx="520">
                  <c:v>0.95326788299999998</c:v>
                </c:pt>
                <c:pt idx="521">
                  <c:v>0.95333396500000001</c:v>
                </c:pt>
                <c:pt idx="522">
                  <c:v>0.95339766999999997</c:v>
                </c:pt>
                <c:pt idx="523">
                  <c:v>0.953458888</c:v>
                </c:pt>
                <c:pt idx="524">
                  <c:v>0.95351779800000003</c:v>
                </c:pt>
                <c:pt idx="525">
                  <c:v>0.95357429000000005</c:v>
                </c:pt>
                <c:pt idx="526">
                  <c:v>0.953628484</c:v>
                </c:pt>
                <c:pt idx="527">
                  <c:v>0.95368027200000005</c:v>
                </c:pt>
                <c:pt idx="528">
                  <c:v>0.95372983099999997</c:v>
                </c:pt>
                <c:pt idx="529">
                  <c:v>0.95377705199999996</c:v>
                </c:pt>
                <c:pt idx="530">
                  <c:v>0.953821998</c:v>
                </c:pt>
                <c:pt idx="531">
                  <c:v>0.95386473199999999</c:v>
                </c:pt>
                <c:pt idx="532">
                  <c:v>0.95390520300000003</c:v>
                </c:pt>
                <c:pt idx="533">
                  <c:v>0.95394347400000001</c:v>
                </c:pt>
                <c:pt idx="534">
                  <c:v>0.95397949199999998</c:v>
                </c:pt>
                <c:pt idx="535">
                  <c:v>0.95401337900000005</c:v>
                </c:pt>
                <c:pt idx="536">
                  <c:v>0.95404502499999999</c:v>
                </c:pt>
                <c:pt idx="537">
                  <c:v>0.95407455100000005</c:v>
                </c:pt>
                <c:pt idx="538">
                  <c:v>0.95410190500000003</c:v>
                </c:pt>
                <c:pt idx="539">
                  <c:v>0.95412715100000001</c:v>
                </c:pt>
                <c:pt idx="540">
                  <c:v>0.95415023700000001</c:v>
                </c:pt>
                <c:pt idx="541">
                  <c:v>0.95417122600000004</c:v>
                </c:pt>
                <c:pt idx="542">
                  <c:v>0.95419012400000003</c:v>
                </c:pt>
                <c:pt idx="543">
                  <c:v>0.95420687900000001</c:v>
                </c:pt>
                <c:pt idx="544">
                  <c:v>0.95422155399999997</c:v>
                </c:pt>
                <c:pt idx="545">
                  <c:v>0.95423421399999997</c:v>
                </c:pt>
                <c:pt idx="546">
                  <c:v>0.95424474800000003</c:v>
                </c:pt>
                <c:pt idx="547">
                  <c:v>0.95425327800000004</c:v>
                </c:pt>
                <c:pt idx="548">
                  <c:v>0.95425969399999999</c:v>
                </c:pt>
                <c:pt idx="549">
                  <c:v>0.95426411799999999</c:v>
                </c:pt>
                <c:pt idx="550">
                  <c:v>0.95426649699999999</c:v>
                </c:pt>
                <c:pt idx="551">
                  <c:v>0.95426689499999995</c:v>
                </c:pt>
                <c:pt idx="552">
                  <c:v>0.95426520400000003</c:v>
                </c:pt>
                <c:pt idx="553">
                  <c:v>0.95426154299999999</c:v>
                </c:pt>
                <c:pt idx="554">
                  <c:v>0.95425586200000001</c:v>
                </c:pt>
                <c:pt idx="555">
                  <c:v>0.95424822399999998</c:v>
                </c:pt>
                <c:pt idx="556">
                  <c:v>0.95423851900000001</c:v>
                </c:pt>
                <c:pt idx="557">
                  <c:v>0.95422686899999998</c:v>
                </c:pt>
                <c:pt idx="558">
                  <c:v>0.954213223</c:v>
                </c:pt>
                <c:pt idx="559">
                  <c:v>0.95419764299999998</c:v>
                </c:pt>
                <c:pt idx="560">
                  <c:v>0.95418007800000004</c:v>
                </c:pt>
                <c:pt idx="561">
                  <c:v>0.95416053499999998</c:v>
                </c:pt>
                <c:pt idx="562">
                  <c:v>0.95413901800000001</c:v>
                </c:pt>
                <c:pt idx="563">
                  <c:v>0.95411553500000001</c:v>
                </c:pt>
                <c:pt idx="564">
                  <c:v>0.954090149</c:v>
                </c:pt>
                <c:pt idx="565">
                  <c:v>0.95406274999999996</c:v>
                </c:pt>
                <c:pt idx="566">
                  <c:v>0.95403173299999999</c:v>
                </c:pt>
                <c:pt idx="567">
                  <c:v>0.953998715</c:v>
                </c:pt>
                <c:pt idx="568">
                  <c:v>0.95396381900000005</c:v>
                </c:pt>
                <c:pt idx="569">
                  <c:v>0.95392699199999997</c:v>
                </c:pt>
                <c:pt idx="570">
                  <c:v>0.95388829799999997</c:v>
                </c:pt>
                <c:pt idx="571">
                  <c:v>0.95384762899999997</c:v>
                </c:pt>
                <c:pt idx="572">
                  <c:v>0.95380504799999999</c:v>
                </c:pt>
                <c:pt idx="573">
                  <c:v>0.953760618</c:v>
                </c:pt>
                <c:pt idx="574">
                  <c:v>0.95371423099999997</c:v>
                </c:pt>
                <c:pt idx="575">
                  <c:v>0.95366594999999998</c:v>
                </c:pt>
                <c:pt idx="576">
                  <c:v>0.95361578199999997</c:v>
                </c:pt>
                <c:pt idx="577">
                  <c:v>0.953563732</c:v>
                </c:pt>
                <c:pt idx="578">
                  <c:v>0.95350975000000004</c:v>
                </c:pt>
                <c:pt idx="579">
                  <c:v>0.95345389899999999</c:v>
                </c:pt>
                <c:pt idx="580">
                  <c:v>0.95347192599999997</c:v>
                </c:pt>
                <c:pt idx="581">
                  <c:v>0.95349540399999999</c:v>
                </c:pt>
                <c:pt idx="582">
                  <c:v>0.95351679700000003</c:v>
                </c:pt>
                <c:pt idx="583">
                  <c:v>0.95353616900000004</c:v>
                </c:pt>
                <c:pt idx="584">
                  <c:v>0.95355341100000002</c:v>
                </c:pt>
                <c:pt idx="585">
                  <c:v>0.95356858700000002</c:v>
                </c:pt>
                <c:pt idx="586">
                  <c:v>0.95358170099999995</c:v>
                </c:pt>
                <c:pt idx="587">
                  <c:v>0.95359270299999999</c:v>
                </c:pt>
                <c:pt idx="588">
                  <c:v>0.95360165500000005</c:v>
                </c:pt>
                <c:pt idx="589">
                  <c:v>0.95360856400000005</c:v>
                </c:pt>
                <c:pt idx="590">
                  <c:v>0.95361337800000001</c:v>
                </c:pt>
                <c:pt idx="591">
                  <c:v>0.95361615899999996</c:v>
                </c:pt>
                <c:pt idx="592">
                  <c:v>0.95361685299999999</c:v>
                </c:pt>
                <c:pt idx="593">
                  <c:v>0.953615459</c:v>
                </c:pt>
                <c:pt idx="594">
                  <c:v>0.95361203699999997</c:v>
                </c:pt>
                <c:pt idx="595">
                  <c:v>0.95360653100000004</c:v>
                </c:pt>
                <c:pt idx="596">
                  <c:v>0.95359888299999995</c:v>
                </c:pt>
                <c:pt idx="597">
                  <c:v>0.95358920999999996</c:v>
                </c:pt>
                <c:pt idx="598">
                  <c:v>0.95357745699999996</c:v>
                </c:pt>
                <c:pt idx="599">
                  <c:v>0.95356362299999997</c:v>
                </c:pt>
                <c:pt idx="600">
                  <c:v>0.95354765200000002</c:v>
                </c:pt>
                <c:pt idx="601">
                  <c:v>0.95352960399999998</c:v>
                </c:pt>
                <c:pt idx="602">
                  <c:v>0.95350948000000002</c:v>
                </c:pt>
                <c:pt idx="603">
                  <c:v>0.95348728000000005</c:v>
                </c:pt>
                <c:pt idx="604">
                  <c:v>0.95346294899999995</c:v>
                </c:pt>
                <c:pt idx="605">
                  <c:v>0.95343654499999997</c:v>
                </c:pt>
                <c:pt idx="606">
                  <c:v>0.95340801100000006</c:v>
                </c:pt>
                <c:pt idx="607">
                  <c:v>0.95337740800000004</c:v>
                </c:pt>
                <c:pt idx="608">
                  <c:v>0.953344678</c:v>
                </c:pt>
                <c:pt idx="609">
                  <c:v>0.953309823</c:v>
                </c:pt>
                <c:pt idx="610">
                  <c:v>0.95327290099999995</c:v>
                </c:pt>
                <c:pt idx="611">
                  <c:v>0.95323385699999996</c:v>
                </c:pt>
                <c:pt idx="612">
                  <c:v>0.95319269100000004</c:v>
                </c:pt>
                <c:pt idx="613">
                  <c:v>0.95314940500000001</c:v>
                </c:pt>
                <c:pt idx="614">
                  <c:v>0.95310400100000003</c:v>
                </c:pt>
                <c:pt idx="615">
                  <c:v>0.95305647900000001</c:v>
                </c:pt>
                <c:pt idx="616">
                  <c:v>0.95300655400000001</c:v>
                </c:pt>
                <c:pt idx="617">
                  <c:v>0.95295434199999995</c:v>
                </c:pt>
                <c:pt idx="618">
                  <c:v>0.95289995900000002</c:v>
                </c:pt>
                <c:pt idx="619">
                  <c:v>0.95284340599999995</c:v>
                </c:pt>
                <c:pt idx="620">
                  <c:v>0.95278468599999999</c:v>
                </c:pt>
                <c:pt idx="621">
                  <c:v>0.95272385699999995</c:v>
                </c:pt>
                <c:pt idx="622">
                  <c:v>0.95266080500000005</c:v>
                </c:pt>
                <c:pt idx="623">
                  <c:v>0.95259559000000005</c:v>
                </c:pt>
                <c:pt idx="624">
                  <c:v>0.95252821300000001</c:v>
                </c:pt>
                <c:pt idx="625">
                  <c:v>0.95245867500000003</c:v>
                </c:pt>
                <c:pt idx="626">
                  <c:v>0.95238697800000005</c:v>
                </c:pt>
                <c:pt idx="627">
                  <c:v>0.95231306599999999</c:v>
                </c:pt>
                <c:pt idx="628">
                  <c:v>0.95223705599999997</c:v>
                </c:pt>
                <c:pt idx="629">
                  <c:v>0.95215883300000004</c:v>
                </c:pt>
                <c:pt idx="630">
                  <c:v>0.95207845700000004</c:v>
                </c:pt>
                <c:pt idx="631">
                  <c:v>0.95199598699999999</c:v>
                </c:pt>
                <c:pt idx="632">
                  <c:v>0.95191125300000001</c:v>
                </c:pt>
                <c:pt idx="633">
                  <c:v>0.95182442700000003</c:v>
                </c:pt>
                <c:pt idx="634">
                  <c:v>0.95173545400000004</c:v>
                </c:pt>
                <c:pt idx="635">
                  <c:v>0.95164427900000004</c:v>
                </c:pt>
                <c:pt idx="636">
                  <c:v>0.95155095999999995</c:v>
                </c:pt>
                <c:pt idx="637">
                  <c:v>0.95145549900000004</c:v>
                </c:pt>
                <c:pt idx="638">
                  <c:v>0.95135789800000004</c:v>
                </c:pt>
                <c:pt idx="639">
                  <c:v>0.95125815700000005</c:v>
                </c:pt>
                <c:pt idx="640">
                  <c:v>0.95115627999999997</c:v>
                </c:pt>
                <c:pt idx="641">
                  <c:v>0.95105220999999995</c:v>
                </c:pt>
                <c:pt idx="642">
                  <c:v>0.95094600500000004</c:v>
                </c:pt>
                <c:pt idx="643">
                  <c:v>0.95083772600000005</c:v>
                </c:pt>
                <c:pt idx="644">
                  <c:v>0.95072725899999999</c:v>
                </c:pt>
                <c:pt idx="645">
                  <c:v>0.95061466299999997</c:v>
                </c:pt>
                <c:pt idx="646">
                  <c:v>0.95049994000000004</c:v>
                </c:pt>
                <c:pt idx="647">
                  <c:v>0.95038309200000004</c:v>
                </c:pt>
                <c:pt idx="648">
                  <c:v>0.95026417699999999</c:v>
                </c:pt>
                <c:pt idx="649">
                  <c:v>0.95014308300000005</c:v>
                </c:pt>
                <c:pt idx="650">
                  <c:v>0.95001986900000002</c:v>
                </c:pt>
                <c:pt idx="651">
                  <c:v>0.94989453599999996</c:v>
                </c:pt>
                <c:pt idx="652">
                  <c:v>0.94976714399999995</c:v>
                </c:pt>
                <c:pt idx="653">
                  <c:v>0.94963763700000003</c:v>
                </c:pt>
                <c:pt idx="654">
                  <c:v>0.94950601700000004</c:v>
                </c:pt>
                <c:pt idx="655">
                  <c:v>0.94937228500000004</c:v>
                </c:pt>
                <c:pt idx="656">
                  <c:v>0.94923650100000001</c:v>
                </c:pt>
                <c:pt idx="657">
                  <c:v>0.94909860999999995</c:v>
                </c:pt>
                <c:pt idx="658">
                  <c:v>0.94895861199999998</c:v>
                </c:pt>
                <c:pt idx="659">
                  <c:v>0.94881656800000003</c:v>
                </c:pt>
                <c:pt idx="660">
                  <c:v>0.94867247899999996</c:v>
                </c:pt>
                <c:pt idx="661">
                  <c:v>0.94852628900000002</c:v>
                </c:pt>
                <c:pt idx="662">
                  <c:v>0.94837805799999997</c:v>
                </c:pt>
                <c:pt idx="663">
                  <c:v>0.94822773000000005</c:v>
                </c:pt>
                <c:pt idx="664">
                  <c:v>0.948075365</c:v>
                </c:pt>
                <c:pt idx="665">
                  <c:v>0.94792096400000003</c:v>
                </c:pt>
                <c:pt idx="666">
                  <c:v>0.94776452899999997</c:v>
                </c:pt>
                <c:pt idx="667">
                  <c:v>0.94760606300000005</c:v>
                </c:pt>
                <c:pt idx="668">
                  <c:v>0.94744556599999996</c:v>
                </c:pt>
                <c:pt idx="669">
                  <c:v>0.94728304100000005</c:v>
                </c:pt>
                <c:pt idx="670">
                  <c:v>0.94711849000000004</c:v>
                </c:pt>
                <c:pt idx="671">
                  <c:v>0.94695197200000003</c:v>
                </c:pt>
                <c:pt idx="672">
                  <c:v>0.94678343200000004</c:v>
                </c:pt>
                <c:pt idx="673">
                  <c:v>0.94661287199999999</c:v>
                </c:pt>
                <c:pt idx="674">
                  <c:v>0.94644035000000004</c:v>
                </c:pt>
                <c:pt idx="675">
                  <c:v>0.94626581099999996</c:v>
                </c:pt>
                <c:pt idx="676">
                  <c:v>0.94608931500000004</c:v>
                </c:pt>
                <c:pt idx="677">
                  <c:v>0.94591086400000002</c:v>
                </c:pt>
                <c:pt idx="678">
                  <c:v>0.945730403</c:v>
                </c:pt>
                <c:pt idx="679">
                  <c:v>0.94554804699999995</c:v>
                </c:pt>
                <c:pt idx="680">
                  <c:v>0.94536368400000004</c:v>
                </c:pt>
                <c:pt idx="681">
                  <c:v>0.94517743099999996</c:v>
                </c:pt>
                <c:pt idx="682">
                  <c:v>0.94498923300000004</c:v>
                </c:pt>
                <c:pt idx="683">
                  <c:v>0.94479909100000004</c:v>
                </c:pt>
                <c:pt idx="684">
                  <c:v>0.94460700799999997</c:v>
                </c:pt>
                <c:pt idx="685">
                  <c:v>0.94441309900000003</c:v>
                </c:pt>
                <c:pt idx="686">
                  <c:v>0.94421719599999998</c:v>
                </c:pt>
                <c:pt idx="687">
                  <c:v>0.94401947200000003</c:v>
                </c:pt>
                <c:pt idx="688">
                  <c:v>0.94381981400000003</c:v>
                </c:pt>
                <c:pt idx="689">
                  <c:v>0.94361828199999997</c:v>
                </c:pt>
                <c:pt idx="690">
                  <c:v>0.94341493499999995</c:v>
                </c:pt>
                <c:pt idx="691">
                  <c:v>0.94320965899999998</c:v>
                </c:pt>
                <c:pt idx="692">
                  <c:v>0.94300256599999999</c:v>
                </c:pt>
                <c:pt idx="693">
                  <c:v>0.94279359100000004</c:v>
                </c:pt>
                <c:pt idx="694">
                  <c:v>0.94258273199999998</c:v>
                </c:pt>
                <c:pt idx="695">
                  <c:v>0.94237009500000002</c:v>
                </c:pt>
                <c:pt idx="696">
                  <c:v>0.942155564</c:v>
                </c:pt>
                <c:pt idx="697">
                  <c:v>0.94193918799999998</c:v>
                </c:pt>
                <c:pt idx="698">
                  <c:v>0.94172096400000005</c:v>
                </c:pt>
                <c:pt idx="699">
                  <c:v>0.94150088600000004</c:v>
                </c:pt>
                <c:pt idx="700">
                  <c:v>0.94127894899999998</c:v>
                </c:pt>
                <c:pt idx="701">
                  <c:v>0.94105514899999998</c:v>
                </c:pt>
                <c:pt idx="702">
                  <c:v>0.94082959300000002</c:v>
                </c:pt>
                <c:pt idx="703">
                  <c:v>0.94060210700000002</c:v>
                </c:pt>
                <c:pt idx="704">
                  <c:v>0.94037285599999998</c:v>
                </c:pt>
                <c:pt idx="705">
                  <c:v>0.94014172100000004</c:v>
                </c:pt>
                <c:pt idx="706">
                  <c:v>0.93990881199999998</c:v>
                </c:pt>
                <c:pt idx="707">
                  <c:v>0.93967406600000003</c:v>
                </c:pt>
                <c:pt idx="708">
                  <c:v>0.93943747799999999</c:v>
                </c:pt>
                <c:pt idx="709">
                  <c:v>0.93919904300000001</c:v>
                </c:pt>
                <c:pt idx="710">
                  <c:v>0.93895881400000003</c:v>
                </c:pt>
                <c:pt idx="711">
                  <c:v>0.938716785</c:v>
                </c:pt>
                <c:pt idx="712">
                  <c:v>0.93847289499999997</c:v>
                </c:pt>
                <c:pt idx="713">
                  <c:v>0.93822725200000001</c:v>
                </c:pt>
                <c:pt idx="714">
                  <c:v>0.93797979499999995</c:v>
                </c:pt>
                <c:pt idx="715">
                  <c:v>0.93773051900000004</c:v>
                </c:pt>
                <c:pt idx="716">
                  <c:v>0.93747947600000003</c:v>
                </c:pt>
                <c:pt idx="717">
                  <c:v>0.93722660300000005</c:v>
                </c:pt>
                <c:pt idx="718">
                  <c:v>0.936971954</c:v>
                </c:pt>
                <c:pt idx="719">
                  <c:v>0.93671552300000005</c:v>
                </c:pt>
                <c:pt idx="720">
                  <c:v>0.93645730500000002</c:v>
                </c:pt>
                <c:pt idx="721">
                  <c:v>0.93619729600000001</c:v>
                </c:pt>
                <c:pt idx="722">
                  <c:v>0.93593554700000003</c:v>
                </c:pt>
                <c:pt idx="723">
                  <c:v>0.93567199700000003</c:v>
                </c:pt>
                <c:pt idx="724">
                  <c:v>0.93540664100000004</c:v>
                </c:pt>
                <c:pt idx="725">
                  <c:v>0.93513958799999997</c:v>
                </c:pt>
                <c:pt idx="726">
                  <c:v>0.93487077600000001</c:v>
                </c:pt>
                <c:pt idx="727">
                  <c:v>0.93460020099999996</c:v>
                </c:pt>
                <c:pt idx="728">
                  <c:v>0.93432785699999998</c:v>
                </c:pt>
                <c:pt idx="729">
                  <c:v>0.93405373999999997</c:v>
                </c:pt>
                <c:pt idx="730">
                  <c:v>0.93377795900000005</c:v>
                </c:pt>
              </c:numCache>
            </c:numRef>
          </c:yVal>
          <c:smooth val="0"/>
          <c:extLst>
            <c:ext xmlns:c16="http://schemas.microsoft.com/office/drawing/2014/chart" uri="{C3380CC4-5D6E-409C-BE32-E72D297353CC}">
              <c16:uniqueId val="{00000000-F417-7F43-9FF9-BE73CEB67DE5}"/>
            </c:ext>
          </c:extLst>
        </c:ser>
        <c:dLbls>
          <c:showLegendKey val="0"/>
          <c:showVal val="0"/>
          <c:showCatName val="0"/>
          <c:showSerName val="0"/>
          <c:showPercent val="0"/>
          <c:showBubbleSize val="0"/>
        </c:dLbls>
        <c:axId val="141443391"/>
        <c:axId val="197546831"/>
      </c:scatterChart>
      <c:valAx>
        <c:axId val="141443391"/>
        <c:scaling>
          <c:orientation val="minMax"/>
          <c:min val="3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Wavelength (nm)</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197546831"/>
        <c:crosses val="autoZero"/>
        <c:crossBetween val="midCat"/>
        <c:majorUnit val="100"/>
      </c:valAx>
      <c:valAx>
        <c:axId val="197546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camera</a:t>
                </a:r>
                <a:r>
                  <a:rPr lang="en-US" baseline="0"/>
                  <a:t> throughput</a:t>
                </a:r>
                <a:endParaRPr lang="en-US"/>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433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Grating</a:t>
            </a:r>
            <a:r>
              <a:rPr lang="en-US" baseline="0"/>
              <a:t> effiicncy for new beam sizes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Gratings!$B$15</c:f>
              <c:strCache>
                <c:ptCount val="1"/>
                <c:pt idx="0">
                  <c:v>U</c:v>
                </c:pt>
              </c:strCache>
            </c:strRef>
          </c:tx>
          <c:spPr>
            <a:ln w="12700" cap="rnd">
              <a:solidFill>
                <a:srgbClr val="F814F6"/>
              </a:solidFill>
              <a:round/>
            </a:ln>
            <a:effectLst/>
          </c:spPr>
          <c:marker>
            <c:symbol val="none"/>
          </c:marker>
          <c:xVal>
            <c:numRef>
              <c:f>Gratings!$A$16:$A$756</c:f>
              <c:numCache>
                <c:formatCode>General</c:formatCode>
                <c:ptCount val="741"/>
                <c:pt idx="0">
                  <c:v>310</c:v>
                </c:pt>
                <c:pt idx="1">
                  <c:v>311</c:v>
                </c:pt>
                <c:pt idx="2">
                  <c:v>312</c:v>
                </c:pt>
                <c:pt idx="3">
                  <c:v>313</c:v>
                </c:pt>
                <c:pt idx="4">
                  <c:v>314</c:v>
                </c:pt>
                <c:pt idx="5">
                  <c:v>315</c:v>
                </c:pt>
                <c:pt idx="6">
                  <c:v>316</c:v>
                </c:pt>
                <c:pt idx="7">
                  <c:v>317</c:v>
                </c:pt>
                <c:pt idx="8">
                  <c:v>318</c:v>
                </c:pt>
                <c:pt idx="9">
                  <c:v>319</c:v>
                </c:pt>
                <c:pt idx="10">
                  <c:v>320</c:v>
                </c:pt>
                <c:pt idx="11">
                  <c:v>321</c:v>
                </c:pt>
                <c:pt idx="12">
                  <c:v>322</c:v>
                </c:pt>
                <c:pt idx="13">
                  <c:v>323</c:v>
                </c:pt>
                <c:pt idx="14">
                  <c:v>324</c:v>
                </c:pt>
                <c:pt idx="15">
                  <c:v>325</c:v>
                </c:pt>
                <c:pt idx="16">
                  <c:v>326</c:v>
                </c:pt>
                <c:pt idx="17">
                  <c:v>327</c:v>
                </c:pt>
                <c:pt idx="18">
                  <c:v>328</c:v>
                </c:pt>
                <c:pt idx="19">
                  <c:v>329</c:v>
                </c:pt>
                <c:pt idx="20">
                  <c:v>330</c:v>
                </c:pt>
                <c:pt idx="21">
                  <c:v>331</c:v>
                </c:pt>
                <c:pt idx="22">
                  <c:v>332</c:v>
                </c:pt>
                <c:pt idx="23">
                  <c:v>333</c:v>
                </c:pt>
                <c:pt idx="24">
                  <c:v>334</c:v>
                </c:pt>
                <c:pt idx="25">
                  <c:v>335</c:v>
                </c:pt>
                <c:pt idx="26">
                  <c:v>336</c:v>
                </c:pt>
                <c:pt idx="27">
                  <c:v>337</c:v>
                </c:pt>
                <c:pt idx="28">
                  <c:v>338</c:v>
                </c:pt>
                <c:pt idx="29">
                  <c:v>339</c:v>
                </c:pt>
                <c:pt idx="30">
                  <c:v>340</c:v>
                </c:pt>
                <c:pt idx="31">
                  <c:v>341</c:v>
                </c:pt>
                <c:pt idx="32">
                  <c:v>342</c:v>
                </c:pt>
                <c:pt idx="33">
                  <c:v>343</c:v>
                </c:pt>
                <c:pt idx="34">
                  <c:v>344</c:v>
                </c:pt>
                <c:pt idx="35">
                  <c:v>345</c:v>
                </c:pt>
                <c:pt idx="36">
                  <c:v>346</c:v>
                </c:pt>
                <c:pt idx="37">
                  <c:v>347</c:v>
                </c:pt>
                <c:pt idx="38">
                  <c:v>348</c:v>
                </c:pt>
                <c:pt idx="39">
                  <c:v>349</c:v>
                </c:pt>
                <c:pt idx="40">
                  <c:v>350</c:v>
                </c:pt>
                <c:pt idx="41">
                  <c:v>351</c:v>
                </c:pt>
                <c:pt idx="42">
                  <c:v>352</c:v>
                </c:pt>
                <c:pt idx="43">
                  <c:v>353</c:v>
                </c:pt>
                <c:pt idx="44">
                  <c:v>354</c:v>
                </c:pt>
                <c:pt idx="45">
                  <c:v>355</c:v>
                </c:pt>
                <c:pt idx="46">
                  <c:v>356</c:v>
                </c:pt>
                <c:pt idx="47">
                  <c:v>357</c:v>
                </c:pt>
                <c:pt idx="48">
                  <c:v>358</c:v>
                </c:pt>
                <c:pt idx="49">
                  <c:v>359</c:v>
                </c:pt>
                <c:pt idx="50">
                  <c:v>360</c:v>
                </c:pt>
                <c:pt idx="51">
                  <c:v>361</c:v>
                </c:pt>
                <c:pt idx="52">
                  <c:v>362</c:v>
                </c:pt>
                <c:pt idx="53">
                  <c:v>363</c:v>
                </c:pt>
                <c:pt idx="54">
                  <c:v>364</c:v>
                </c:pt>
                <c:pt idx="55">
                  <c:v>365</c:v>
                </c:pt>
                <c:pt idx="56">
                  <c:v>366</c:v>
                </c:pt>
                <c:pt idx="57">
                  <c:v>367</c:v>
                </c:pt>
                <c:pt idx="58">
                  <c:v>368</c:v>
                </c:pt>
                <c:pt idx="59">
                  <c:v>369</c:v>
                </c:pt>
                <c:pt idx="60">
                  <c:v>370</c:v>
                </c:pt>
                <c:pt idx="61">
                  <c:v>371</c:v>
                </c:pt>
                <c:pt idx="62">
                  <c:v>372</c:v>
                </c:pt>
                <c:pt idx="63">
                  <c:v>373</c:v>
                </c:pt>
                <c:pt idx="64">
                  <c:v>374</c:v>
                </c:pt>
                <c:pt idx="65">
                  <c:v>375</c:v>
                </c:pt>
                <c:pt idx="66">
                  <c:v>376</c:v>
                </c:pt>
                <c:pt idx="67">
                  <c:v>377</c:v>
                </c:pt>
                <c:pt idx="68">
                  <c:v>378</c:v>
                </c:pt>
                <c:pt idx="69">
                  <c:v>379</c:v>
                </c:pt>
                <c:pt idx="70">
                  <c:v>380</c:v>
                </c:pt>
                <c:pt idx="71">
                  <c:v>381</c:v>
                </c:pt>
                <c:pt idx="72">
                  <c:v>382</c:v>
                </c:pt>
                <c:pt idx="73">
                  <c:v>383</c:v>
                </c:pt>
                <c:pt idx="74">
                  <c:v>384</c:v>
                </c:pt>
                <c:pt idx="75">
                  <c:v>385</c:v>
                </c:pt>
                <c:pt idx="76">
                  <c:v>386</c:v>
                </c:pt>
                <c:pt idx="77">
                  <c:v>387</c:v>
                </c:pt>
                <c:pt idx="78">
                  <c:v>388</c:v>
                </c:pt>
                <c:pt idx="79">
                  <c:v>389</c:v>
                </c:pt>
                <c:pt idx="80">
                  <c:v>390</c:v>
                </c:pt>
                <c:pt idx="81">
                  <c:v>391</c:v>
                </c:pt>
                <c:pt idx="82">
                  <c:v>392</c:v>
                </c:pt>
                <c:pt idx="83">
                  <c:v>393</c:v>
                </c:pt>
                <c:pt idx="84">
                  <c:v>394</c:v>
                </c:pt>
                <c:pt idx="85">
                  <c:v>395</c:v>
                </c:pt>
                <c:pt idx="86">
                  <c:v>396</c:v>
                </c:pt>
                <c:pt idx="87">
                  <c:v>397</c:v>
                </c:pt>
                <c:pt idx="88">
                  <c:v>398</c:v>
                </c:pt>
                <c:pt idx="89">
                  <c:v>399</c:v>
                </c:pt>
                <c:pt idx="90">
                  <c:v>400</c:v>
                </c:pt>
                <c:pt idx="91">
                  <c:v>401</c:v>
                </c:pt>
                <c:pt idx="92">
                  <c:v>402</c:v>
                </c:pt>
                <c:pt idx="93">
                  <c:v>403</c:v>
                </c:pt>
                <c:pt idx="94">
                  <c:v>404</c:v>
                </c:pt>
                <c:pt idx="95">
                  <c:v>405</c:v>
                </c:pt>
                <c:pt idx="96">
                  <c:v>406</c:v>
                </c:pt>
                <c:pt idx="97">
                  <c:v>407</c:v>
                </c:pt>
                <c:pt idx="98">
                  <c:v>408</c:v>
                </c:pt>
                <c:pt idx="99">
                  <c:v>409</c:v>
                </c:pt>
                <c:pt idx="100">
                  <c:v>410</c:v>
                </c:pt>
                <c:pt idx="101">
                  <c:v>411</c:v>
                </c:pt>
                <c:pt idx="102">
                  <c:v>412</c:v>
                </c:pt>
                <c:pt idx="103">
                  <c:v>413</c:v>
                </c:pt>
                <c:pt idx="104">
                  <c:v>414</c:v>
                </c:pt>
                <c:pt idx="105">
                  <c:v>415</c:v>
                </c:pt>
                <c:pt idx="106">
                  <c:v>416</c:v>
                </c:pt>
                <c:pt idx="107">
                  <c:v>417</c:v>
                </c:pt>
                <c:pt idx="108">
                  <c:v>418</c:v>
                </c:pt>
                <c:pt idx="109">
                  <c:v>419</c:v>
                </c:pt>
                <c:pt idx="110">
                  <c:v>420</c:v>
                </c:pt>
                <c:pt idx="111">
                  <c:v>421</c:v>
                </c:pt>
                <c:pt idx="112">
                  <c:v>422</c:v>
                </c:pt>
                <c:pt idx="113">
                  <c:v>423</c:v>
                </c:pt>
                <c:pt idx="114">
                  <c:v>424</c:v>
                </c:pt>
                <c:pt idx="115">
                  <c:v>425</c:v>
                </c:pt>
                <c:pt idx="116">
                  <c:v>426</c:v>
                </c:pt>
                <c:pt idx="117">
                  <c:v>427</c:v>
                </c:pt>
                <c:pt idx="118">
                  <c:v>428</c:v>
                </c:pt>
                <c:pt idx="119">
                  <c:v>429</c:v>
                </c:pt>
                <c:pt idx="120">
                  <c:v>430</c:v>
                </c:pt>
                <c:pt idx="121">
                  <c:v>431</c:v>
                </c:pt>
                <c:pt idx="122">
                  <c:v>432</c:v>
                </c:pt>
                <c:pt idx="123">
                  <c:v>433</c:v>
                </c:pt>
                <c:pt idx="124">
                  <c:v>434</c:v>
                </c:pt>
                <c:pt idx="125">
                  <c:v>435</c:v>
                </c:pt>
                <c:pt idx="126">
                  <c:v>436</c:v>
                </c:pt>
                <c:pt idx="127">
                  <c:v>437</c:v>
                </c:pt>
                <c:pt idx="128">
                  <c:v>438</c:v>
                </c:pt>
                <c:pt idx="129">
                  <c:v>439</c:v>
                </c:pt>
                <c:pt idx="130">
                  <c:v>440</c:v>
                </c:pt>
                <c:pt idx="131">
                  <c:v>441</c:v>
                </c:pt>
                <c:pt idx="132">
                  <c:v>442</c:v>
                </c:pt>
                <c:pt idx="133">
                  <c:v>443</c:v>
                </c:pt>
                <c:pt idx="134">
                  <c:v>444</c:v>
                </c:pt>
                <c:pt idx="135">
                  <c:v>445</c:v>
                </c:pt>
                <c:pt idx="136">
                  <c:v>446</c:v>
                </c:pt>
                <c:pt idx="137">
                  <c:v>447</c:v>
                </c:pt>
                <c:pt idx="138">
                  <c:v>448</c:v>
                </c:pt>
                <c:pt idx="139">
                  <c:v>449</c:v>
                </c:pt>
                <c:pt idx="140">
                  <c:v>450</c:v>
                </c:pt>
                <c:pt idx="141">
                  <c:v>451</c:v>
                </c:pt>
                <c:pt idx="142">
                  <c:v>452</c:v>
                </c:pt>
                <c:pt idx="143">
                  <c:v>453</c:v>
                </c:pt>
                <c:pt idx="144">
                  <c:v>454</c:v>
                </c:pt>
                <c:pt idx="145">
                  <c:v>455</c:v>
                </c:pt>
                <c:pt idx="146">
                  <c:v>456</c:v>
                </c:pt>
                <c:pt idx="147">
                  <c:v>457</c:v>
                </c:pt>
                <c:pt idx="148">
                  <c:v>458</c:v>
                </c:pt>
                <c:pt idx="149">
                  <c:v>459</c:v>
                </c:pt>
                <c:pt idx="150">
                  <c:v>460</c:v>
                </c:pt>
                <c:pt idx="151">
                  <c:v>461</c:v>
                </c:pt>
                <c:pt idx="152">
                  <c:v>462</c:v>
                </c:pt>
                <c:pt idx="153">
                  <c:v>463</c:v>
                </c:pt>
                <c:pt idx="154">
                  <c:v>464</c:v>
                </c:pt>
                <c:pt idx="155">
                  <c:v>465</c:v>
                </c:pt>
                <c:pt idx="156">
                  <c:v>466</c:v>
                </c:pt>
                <c:pt idx="157">
                  <c:v>467</c:v>
                </c:pt>
                <c:pt idx="158">
                  <c:v>468</c:v>
                </c:pt>
                <c:pt idx="159">
                  <c:v>469</c:v>
                </c:pt>
                <c:pt idx="160">
                  <c:v>470</c:v>
                </c:pt>
                <c:pt idx="161">
                  <c:v>471</c:v>
                </c:pt>
                <c:pt idx="162">
                  <c:v>472</c:v>
                </c:pt>
                <c:pt idx="163">
                  <c:v>473</c:v>
                </c:pt>
                <c:pt idx="164">
                  <c:v>474</c:v>
                </c:pt>
                <c:pt idx="165">
                  <c:v>475</c:v>
                </c:pt>
                <c:pt idx="166">
                  <c:v>476</c:v>
                </c:pt>
                <c:pt idx="167">
                  <c:v>477</c:v>
                </c:pt>
                <c:pt idx="168">
                  <c:v>478</c:v>
                </c:pt>
                <c:pt idx="169">
                  <c:v>479</c:v>
                </c:pt>
                <c:pt idx="170">
                  <c:v>480</c:v>
                </c:pt>
                <c:pt idx="171">
                  <c:v>481</c:v>
                </c:pt>
                <c:pt idx="172">
                  <c:v>482</c:v>
                </c:pt>
                <c:pt idx="173">
                  <c:v>483</c:v>
                </c:pt>
                <c:pt idx="174">
                  <c:v>484</c:v>
                </c:pt>
                <c:pt idx="175">
                  <c:v>485</c:v>
                </c:pt>
                <c:pt idx="176">
                  <c:v>486</c:v>
                </c:pt>
                <c:pt idx="177">
                  <c:v>487</c:v>
                </c:pt>
                <c:pt idx="178">
                  <c:v>488</c:v>
                </c:pt>
                <c:pt idx="179">
                  <c:v>489</c:v>
                </c:pt>
                <c:pt idx="180">
                  <c:v>490</c:v>
                </c:pt>
                <c:pt idx="181">
                  <c:v>491</c:v>
                </c:pt>
                <c:pt idx="182">
                  <c:v>492</c:v>
                </c:pt>
                <c:pt idx="183">
                  <c:v>493</c:v>
                </c:pt>
                <c:pt idx="184">
                  <c:v>494</c:v>
                </c:pt>
                <c:pt idx="185">
                  <c:v>495</c:v>
                </c:pt>
                <c:pt idx="186">
                  <c:v>496</c:v>
                </c:pt>
                <c:pt idx="187">
                  <c:v>497</c:v>
                </c:pt>
                <c:pt idx="188">
                  <c:v>498</c:v>
                </c:pt>
                <c:pt idx="189">
                  <c:v>499</c:v>
                </c:pt>
                <c:pt idx="190">
                  <c:v>500</c:v>
                </c:pt>
                <c:pt idx="191">
                  <c:v>501</c:v>
                </c:pt>
                <c:pt idx="192">
                  <c:v>502</c:v>
                </c:pt>
                <c:pt idx="193">
                  <c:v>503</c:v>
                </c:pt>
                <c:pt idx="194">
                  <c:v>504</c:v>
                </c:pt>
                <c:pt idx="195">
                  <c:v>505</c:v>
                </c:pt>
                <c:pt idx="196">
                  <c:v>506</c:v>
                </c:pt>
                <c:pt idx="197">
                  <c:v>507</c:v>
                </c:pt>
                <c:pt idx="198">
                  <c:v>508</c:v>
                </c:pt>
                <c:pt idx="199">
                  <c:v>509</c:v>
                </c:pt>
                <c:pt idx="200">
                  <c:v>510</c:v>
                </c:pt>
                <c:pt idx="201">
                  <c:v>511</c:v>
                </c:pt>
                <c:pt idx="202">
                  <c:v>512</c:v>
                </c:pt>
                <c:pt idx="203">
                  <c:v>513</c:v>
                </c:pt>
                <c:pt idx="204">
                  <c:v>514</c:v>
                </c:pt>
                <c:pt idx="205">
                  <c:v>515</c:v>
                </c:pt>
                <c:pt idx="206">
                  <c:v>516</c:v>
                </c:pt>
                <c:pt idx="207">
                  <c:v>517</c:v>
                </c:pt>
                <c:pt idx="208">
                  <c:v>518</c:v>
                </c:pt>
                <c:pt idx="209">
                  <c:v>519</c:v>
                </c:pt>
                <c:pt idx="210">
                  <c:v>520</c:v>
                </c:pt>
                <c:pt idx="211">
                  <c:v>521</c:v>
                </c:pt>
                <c:pt idx="212">
                  <c:v>522</c:v>
                </c:pt>
                <c:pt idx="213">
                  <c:v>523</c:v>
                </c:pt>
                <c:pt idx="214">
                  <c:v>524</c:v>
                </c:pt>
                <c:pt idx="215">
                  <c:v>525</c:v>
                </c:pt>
                <c:pt idx="216">
                  <c:v>526</c:v>
                </c:pt>
                <c:pt idx="217">
                  <c:v>527</c:v>
                </c:pt>
                <c:pt idx="218">
                  <c:v>528</c:v>
                </c:pt>
                <c:pt idx="219">
                  <c:v>529</c:v>
                </c:pt>
                <c:pt idx="220">
                  <c:v>530</c:v>
                </c:pt>
                <c:pt idx="221">
                  <c:v>531</c:v>
                </c:pt>
                <c:pt idx="222">
                  <c:v>532</c:v>
                </c:pt>
                <c:pt idx="223">
                  <c:v>533</c:v>
                </c:pt>
                <c:pt idx="224">
                  <c:v>534</c:v>
                </c:pt>
                <c:pt idx="225">
                  <c:v>535</c:v>
                </c:pt>
                <c:pt idx="226">
                  <c:v>536</c:v>
                </c:pt>
                <c:pt idx="227">
                  <c:v>537</c:v>
                </c:pt>
                <c:pt idx="228">
                  <c:v>538</c:v>
                </c:pt>
                <c:pt idx="229">
                  <c:v>539</c:v>
                </c:pt>
                <c:pt idx="230">
                  <c:v>540</c:v>
                </c:pt>
                <c:pt idx="231">
                  <c:v>541</c:v>
                </c:pt>
                <c:pt idx="232">
                  <c:v>542</c:v>
                </c:pt>
                <c:pt idx="233">
                  <c:v>543</c:v>
                </c:pt>
                <c:pt idx="234">
                  <c:v>544</c:v>
                </c:pt>
                <c:pt idx="235">
                  <c:v>545</c:v>
                </c:pt>
                <c:pt idx="236">
                  <c:v>546</c:v>
                </c:pt>
                <c:pt idx="237">
                  <c:v>547</c:v>
                </c:pt>
                <c:pt idx="238">
                  <c:v>548</c:v>
                </c:pt>
                <c:pt idx="239">
                  <c:v>549</c:v>
                </c:pt>
                <c:pt idx="240">
                  <c:v>550</c:v>
                </c:pt>
                <c:pt idx="241">
                  <c:v>551</c:v>
                </c:pt>
                <c:pt idx="242">
                  <c:v>552</c:v>
                </c:pt>
                <c:pt idx="243">
                  <c:v>553</c:v>
                </c:pt>
                <c:pt idx="244">
                  <c:v>554</c:v>
                </c:pt>
                <c:pt idx="245">
                  <c:v>555</c:v>
                </c:pt>
                <c:pt idx="246">
                  <c:v>556</c:v>
                </c:pt>
                <c:pt idx="247">
                  <c:v>557</c:v>
                </c:pt>
                <c:pt idx="248">
                  <c:v>558</c:v>
                </c:pt>
                <c:pt idx="249">
                  <c:v>559</c:v>
                </c:pt>
                <c:pt idx="250">
                  <c:v>560</c:v>
                </c:pt>
                <c:pt idx="251">
                  <c:v>561</c:v>
                </c:pt>
                <c:pt idx="252">
                  <c:v>562</c:v>
                </c:pt>
                <c:pt idx="253">
                  <c:v>563</c:v>
                </c:pt>
                <c:pt idx="254">
                  <c:v>564</c:v>
                </c:pt>
                <c:pt idx="255">
                  <c:v>565</c:v>
                </c:pt>
                <c:pt idx="256">
                  <c:v>566</c:v>
                </c:pt>
                <c:pt idx="257">
                  <c:v>567</c:v>
                </c:pt>
                <c:pt idx="258">
                  <c:v>568</c:v>
                </c:pt>
                <c:pt idx="259">
                  <c:v>569</c:v>
                </c:pt>
                <c:pt idx="260">
                  <c:v>570</c:v>
                </c:pt>
                <c:pt idx="261">
                  <c:v>571</c:v>
                </c:pt>
                <c:pt idx="262">
                  <c:v>572</c:v>
                </c:pt>
                <c:pt idx="263">
                  <c:v>573</c:v>
                </c:pt>
                <c:pt idx="264">
                  <c:v>574</c:v>
                </c:pt>
                <c:pt idx="265">
                  <c:v>575</c:v>
                </c:pt>
                <c:pt idx="266">
                  <c:v>576</c:v>
                </c:pt>
                <c:pt idx="267">
                  <c:v>577</c:v>
                </c:pt>
                <c:pt idx="268">
                  <c:v>578</c:v>
                </c:pt>
                <c:pt idx="269">
                  <c:v>579</c:v>
                </c:pt>
                <c:pt idx="270">
                  <c:v>580</c:v>
                </c:pt>
                <c:pt idx="271">
                  <c:v>581</c:v>
                </c:pt>
                <c:pt idx="272">
                  <c:v>582</c:v>
                </c:pt>
                <c:pt idx="273">
                  <c:v>583</c:v>
                </c:pt>
                <c:pt idx="274">
                  <c:v>584</c:v>
                </c:pt>
                <c:pt idx="275">
                  <c:v>585</c:v>
                </c:pt>
                <c:pt idx="276">
                  <c:v>586</c:v>
                </c:pt>
                <c:pt idx="277">
                  <c:v>587</c:v>
                </c:pt>
                <c:pt idx="278">
                  <c:v>588</c:v>
                </c:pt>
                <c:pt idx="279">
                  <c:v>589</c:v>
                </c:pt>
                <c:pt idx="280">
                  <c:v>590</c:v>
                </c:pt>
                <c:pt idx="281">
                  <c:v>591</c:v>
                </c:pt>
                <c:pt idx="282">
                  <c:v>592</c:v>
                </c:pt>
                <c:pt idx="283">
                  <c:v>593</c:v>
                </c:pt>
                <c:pt idx="284">
                  <c:v>594</c:v>
                </c:pt>
                <c:pt idx="285">
                  <c:v>595</c:v>
                </c:pt>
                <c:pt idx="286">
                  <c:v>596</c:v>
                </c:pt>
                <c:pt idx="287">
                  <c:v>597</c:v>
                </c:pt>
                <c:pt idx="288">
                  <c:v>598</c:v>
                </c:pt>
                <c:pt idx="289">
                  <c:v>599</c:v>
                </c:pt>
                <c:pt idx="290">
                  <c:v>600</c:v>
                </c:pt>
                <c:pt idx="291">
                  <c:v>601</c:v>
                </c:pt>
                <c:pt idx="292">
                  <c:v>602</c:v>
                </c:pt>
                <c:pt idx="293">
                  <c:v>603</c:v>
                </c:pt>
                <c:pt idx="294">
                  <c:v>604</c:v>
                </c:pt>
                <c:pt idx="295">
                  <c:v>605</c:v>
                </c:pt>
                <c:pt idx="296">
                  <c:v>606</c:v>
                </c:pt>
                <c:pt idx="297">
                  <c:v>607</c:v>
                </c:pt>
                <c:pt idx="298">
                  <c:v>608</c:v>
                </c:pt>
                <c:pt idx="299">
                  <c:v>609</c:v>
                </c:pt>
                <c:pt idx="300">
                  <c:v>610</c:v>
                </c:pt>
                <c:pt idx="301">
                  <c:v>611</c:v>
                </c:pt>
                <c:pt idx="302">
                  <c:v>612</c:v>
                </c:pt>
                <c:pt idx="303">
                  <c:v>613</c:v>
                </c:pt>
                <c:pt idx="304">
                  <c:v>614</c:v>
                </c:pt>
                <c:pt idx="305">
                  <c:v>615</c:v>
                </c:pt>
                <c:pt idx="306">
                  <c:v>616</c:v>
                </c:pt>
                <c:pt idx="307">
                  <c:v>617</c:v>
                </c:pt>
                <c:pt idx="308">
                  <c:v>618</c:v>
                </c:pt>
                <c:pt idx="309">
                  <c:v>619</c:v>
                </c:pt>
                <c:pt idx="310">
                  <c:v>620</c:v>
                </c:pt>
                <c:pt idx="311">
                  <c:v>621</c:v>
                </c:pt>
                <c:pt idx="312">
                  <c:v>622</c:v>
                </c:pt>
                <c:pt idx="313">
                  <c:v>623</c:v>
                </c:pt>
                <c:pt idx="314">
                  <c:v>624</c:v>
                </c:pt>
                <c:pt idx="315">
                  <c:v>625</c:v>
                </c:pt>
                <c:pt idx="316">
                  <c:v>626</c:v>
                </c:pt>
                <c:pt idx="317">
                  <c:v>627</c:v>
                </c:pt>
                <c:pt idx="318">
                  <c:v>628</c:v>
                </c:pt>
                <c:pt idx="319">
                  <c:v>629</c:v>
                </c:pt>
                <c:pt idx="320">
                  <c:v>630</c:v>
                </c:pt>
                <c:pt idx="321">
                  <c:v>631</c:v>
                </c:pt>
                <c:pt idx="322">
                  <c:v>632</c:v>
                </c:pt>
                <c:pt idx="323">
                  <c:v>633</c:v>
                </c:pt>
                <c:pt idx="324">
                  <c:v>634</c:v>
                </c:pt>
                <c:pt idx="325">
                  <c:v>635</c:v>
                </c:pt>
                <c:pt idx="326">
                  <c:v>636</c:v>
                </c:pt>
                <c:pt idx="327">
                  <c:v>637</c:v>
                </c:pt>
                <c:pt idx="328">
                  <c:v>638</c:v>
                </c:pt>
                <c:pt idx="329">
                  <c:v>639</c:v>
                </c:pt>
                <c:pt idx="330">
                  <c:v>640</c:v>
                </c:pt>
                <c:pt idx="331">
                  <c:v>641</c:v>
                </c:pt>
                <c:pt idx="332">
                  <c:v>642</c:v>
                </c:pt>
                <c:pt idx="333">
                  <c:v>643</c:v>
                </c:pt>
                <c:pt idx="334">
                  <c:v>644</c:v>
                </c:pt>
                <c:pt idx="335">
                  <c:v>645</c:v>
                </c:pt>
                <c:pt idx="336">
                  <c:v>646</c:v>
                </c:pt>
                <c:pt idx="337">
                  <c:v>647</c:v>
                </c:pt>
                <c:pt idx="338">
                  <c:v>648</c:v>
                </c:pt>
                <c:pt idx="339">
                  <c:v>649</c:v>
                </c:pt>
                <c:pt idx="340">
                  <c:v>650</c:v>
                </c:pt>
                <c:pt idx="341">
                  <c:v>651</c:v>
                </c:pt>
                <c:pt idx="342">
                  <c:v>652</c:v>
                </c:pt>
                <c:pt idx="343">
                  <c:v>653</c:v>
                </c:pt>
                <c:pt idx="344">
                  <c:v>654</c:v>
                </c:pt>
                <c:pt idx="345">
                  <c:v>655</c:v>
                </c:pt>
                <c:pt idx="346">
                  <c:v>656</c:v>
                </c:pt>
                <c:pt idx="347">
                  <c:v>657</c:v>
                </c:pt>
                <c:pt idx="348">
                  <c:v>658</c:v>
                </c:pt>
                <c:pt idx="349">
                  <c:v>659</c:v>
                </c:pt>
                <c:pt idx="350">
                  <c:v>660</c:v>
                </c:pt>
                <c:pt idx="351">
                  <c:v>661</c:v>
                </c:pt>
                <c:pt idx="352">
                  <c:v>662</c:v>
                </c:pt>
                <c:pt idx="353">
                  <c:v>663</c:v>
                </c:pt>
                <c:pt idx="354">
                  <c:v>664</c:v>
                </c:pt>
                <c:pt idx="355">
                  <c:v>665</c:v>
                </c:pt>
                <c:pt idx="356">
                  <c:v>666</c:v>
                </c:pt>
                <c:pt idx="357">
                  <c:v>667</c:v>
                </c:pt>
                <c:pt idx="358">
                  <c:v>668</c:v>
                </c:pt>
                <c:pt idx="359">
                  <c:v>669</c:v>
                </c:pt>
                <c:pt idx="360">
                  <c:v>670</c:v>
                </c:pt>
                <c:pt idx="361">
                  <c:v>671</c:v>
                </c:pt>
                <c:pt idx="362">
                  <c:v>672</c:v>
                </c:pt>
                <c:pt idx="363">
                  <c:v>673</c:v>
                </c:pt>
                <c:pt idx="364">
                  <c:v>674</c:v>
                </c:pt>
                <c:pt idx="365">
                  <c:v>675</c:v>
                </c:pt>
                <c:pt idx="366">
                  <c:v>676</c:v>
                </c:pt>
                <c:pt idx="367">
                  <c:v>677</c:v>
                </c:pt>
                <c:pt idx="368">
                  <c:v>678</c:v>
                </c:pt>
                <c:pt idx="369">
                  <c:v>679</c:v>
                </c:pt>
                <c:pt idx="370">
                  <c:v>680</c:v>
                </c:pt>
                <c:pt idx="371">
                  <c:v>681</c:v>
                </c:pt>
                <c:pt idx="372">
                  <c:v>682</c:v>
                </c:pt>
                <c:pt idx="373">
                  <c:v>683</c:v>
                </c:pt>
                <c:pt idx="374">
                  <c:v>684</c:v>
                </c:pt>
                <c:pt idx="375">
                  <c:v>685</c:v>
                </c:pt>
                <c:pt idx="376">
                  <c:v>686</c:v>
                </c:pt>
                <c:pt idx="377">
                  <c:v>687</c:v>
                </c:pt>
                <c:pt idx="378">
                  <c:v>688</c:v>
                </c:pt>
                <c:pt idx="379">
                  <c:v>689</c:v>
                </c:pt>
                <c:pt idx="380">
                  <c:v>690</c:v>
                </c:pt>
                <c:pt idx="381">
                  <c:v>691</c:v>
                </c:pt>
                <c:pt idx="382">
                  <c:v>692</c:v>
                </c:pt>
                <c:pt idx="383">
                  <c:v>693</c:v>
                </c:pt>
                <c:pt idx="384">
                  <c:v>694</c:v>
                </c:pt>
                <c:pt idx="385">
                  <c:v>695</c:v>
                </c:pt>
                <c:pt idx="386">
                  <c:v>696</c:v>
                </c:pt>
                <c:pt idx="387">
                  <c:v>697</c:v>
                </c:pt>
                <c:pt idx="388">
                  <c:v>698</c:v>
                </c:pt>
                <c:pt idx="389">
                  <c:v>699</c:v>
                </c:pt>
                <c:pt idx="390">
                  <c:v>700</c:v>
                </c:pt>
                <c:pt idx="391">
                  <c:v>701</c:v>
                </c:pt>
                <c:pt idx="392">
                  <c:v>702</c:v>
                </c:pt>
                <c:pt idx="393">
                  <c:v>703</c:v>
                </c:pt>
                <c:pt idx="394">
                  <c:v>704</c:v>
                </c:pt>
                <c:pt idx="395">
                  <c:v>705</c:v>
                </c:pt>
                <c:pt idx="396">
                  <c:v>706</c:v>
                </c:pt>
                <c:pt idx="397">
                  <c:v>707</c:v>
                </c:pt>
                <c:pt idx="398">
                  <c:v>708</c:v>
                </c:pt>
                <c:pt idx="399">
                  <c:v>709</c:v>
                </c:pt>
                <c:pt idx="400">
                  <c:v>710</c:v>
                </c:pt>
                <c:pt idx="401">
                  <c:v>711</c:v>
                </c:pt>
                <c:pt idx="402">
                  <c:v>712</c:v>
                </c:pt>
                <c:pt idx="403">
                  <c:v>713</c:v>
                </c:pt>
                <c:pt idx="404">
                  <c:v>714</c:v>
                </c:pt>
                <c:pt idx="405">
                  <c:v>715</c:v>
                </c:pt>
                <c:pt idx="406">
                  <c:v>716</c:v>
                </c:pt>
                <c:pt idx="407">
                  <c:v>717</c:v>
                </c:pt>
                <c:pt idx="408">
                  <c:v>718</c:v>
                </c:pt>
                <c:pt idx="409">
                  <c:v>719</c:v>
                </c:pt>
                <c:pt idx="410">
                  <c:v>720</c:v>
                </c:pt>
                <c:pt idx="411">
                  <c:v>721</c:v>
                </c:pt>
                <c:pt idx="412">
                  <c:v>722</c:v>
                </c:pt>
                <c:pt idx="413">
                  <c:v>723</c:v>
                </c:pt>
                <c:pt idx="414">
                  <c:v>724</c:v>
                </c:pt>
                <c:pt idx="415">
                  <c:v>725</c:v>
                </c:pt>
                <c:pt idx="416">
                  <c:v>726</c:v>
                </c:pt>
                <c:pt idx="417">
                  <c:v>727</c:v>
                </c:pt>
                <c:pt idx="418">
                  <c:v>728</c:v>
                </c:pt>
                <c:pt idx="419">
                  <c:v>729</c:v>
                </c:pt>
                <c:pt idx="420">
                  <c:v>730</c:v>
                </c:pt>
                <c:pt idx="421">
                  <c:v>731</c:v>
                </c:pt>
                <c:pt idx="422">
                  <c:v>732</c:v>
                </c:pt>
                <c:pt idx="423">
                  <c:v>733</c:v>
                </c:pt>
                <c:pt idx="424">
                  <c:v>734</c:v>
                </c:pt>
                <c:pt idx="425">
                  <c:v>735</c:v>
                </c:pt>
                <c:pt idx="426">
                  <c:v>736</c:v>
                </c:pt>
                <c:pt idx="427">
                  <c:v>737</c:v>
                </c:pt>
                <c:pt idx="428">
                  <c:v>738</c:v>
                </c:pt>
                <c:pt idx="429">
                  <c:v>739</c:v>
                </c:pt>
                <c:pt idx="430">
                  <c:v>740</c:v>
                </c:pt>
                <c:pt idx="431">
                  <c:v>741</c:v>
                </c:pt>
                <c:pt idx="432">
                  <c:v>742</c:v>
                </c:pt>
                <c:pt idx="433">
                  <c:v>743</c:v>
                </c:pt>
                <c:pt idx="434">
                  <c:v>744</c:v>
                </c:pt>
                <c:pt idx="435">
                  <c:v>745</c:v>
                </c:pt>
                <c:pt idx="436">
                  <c:v>746</c:v>
                </c:pt>
                <c:pt idx="437">
                  <c:v>747</c:v>
                </c:pt>
                <c:pt idx="438">
                  <c:v>748</c:v>
                </c:pt>
                <c:pt idx="439">
                  <c:v>749</c:v>
                </c:pt>
                <c:pt idx="440">
                  <c:v>750</c:v>
                </c:pt>
                <c:pt idx="441">
                  <c:v>751</c:v>
                </c:pt>
                <c:pt idx="442">
                  <c:v>752</c:v>
                </c:pt>
                <c:pt idx="443">
                  <c:v>753</c:v>
                </c:pt>
                <c:pt idx="444">
                  <c:v>754</c:v>
                </c:pt>
                <c:pt idx="445">
                  <c:v>755</c:v>
                </c:pt>
                <c:pt idx="446">
                  <c:v>756</c:v>
                </c:pt>
                <c:pt idx="447">
                  <c:v>757</c:v>
                </c:pt>
                <c:pt idx="448">
                  <c:v>758</c:v>
                </c:pt>
                <c:pt idx="449">
                  <c:v>759</c:v>
                </c:pt>
                <c:pt idx="450">
                  <c:v>760</c:v>
                </c:pt>
                <c:pt idx="451">
                  <c:v>761</c:v>
                </c:pt>
                <c:pt idx="452">
                  <c:v>762</c:v>
                </c:pt>
                <c:pt idx="453">
                  <c:v>763</c:v>
                </c:pt>
                <c:pt idx="454">
                  <c:v>764</c:v>
                </c:pt>
                <c:pt idx="455">
                  <c:v>765</c:v>
                </c:pt>
                <c:pt idx="456">
                  <c:v>766</c:v>
                </c:pt>
                <c:pt idx="457">
                  <c:v>767</c:v>
                </c:pt>
                <c:pt idx="458">
                  <c:v>768</c:v>
                </c:pt>
                <c:pt idx="459">
                  <c:v>769</c:v>
                </c:pt>
                <c:pt idx="460">
                  <c:v>770</c:v>
                </c:pt>
                <c:pt idx="461">
                  <c:v>771</c:v>
                </c:pt>
                <c:pt idx="462">
                  <c:v>772</c:v>
                </c:pt>
                <c:pt idx="463">
                  <c:v>773</c:v>
                </c:pt>
                <c:pt idx="464">
                  <c:v>774</c:v>
                </c:pt>
                <c:pt idx="465">
                  <c:v>775</c:v>
                </c:pt>
                <c:pt idx="466">
                  <c:v>776</c:v>
                </c:pt>
                <c:pt idx="467">
                  <c:v>777</c:v>
                </c:pt>
                <c:pt idx="468">
                  <c:v>778</c:v>
                </c:pt>
                <c:pt idx="469">
                  <c:v>779</c:v>
                </c:pt>
                <c:pt idx="470">
                  <c:v>780</c:v>
                </c:pt>
                <c:pt idx="471">
                  <c:v>781</c:v>
                </c:pt>
                <c:pt idx="472">
                  <c:v>782</c:v>
                </c:pt>
                <c:pt idx="473">
                  <c:v>783</c:v>
                </c:pt>
                <c:pt idx="474">
                  <c:v>784</c:v>
                </c:pt>
                <c:pt idx="475">
                  <c:v>785</c:v>
                </c:pt>
                <c:pt idx="476">
                  <c:v>786</c:v>
                </c:pt>
                <c:pt idx="477">
                  <c:v>787</c:v>
                </c:pt>
                <c:pt idx="478">
                  <c:v>788</c:v>
                </c:pt>
                <c:pt idx="479">
                  <c:v>789</c:v>
                </c:pt>
                <c:pt idx="480">
                  <c:v>790</c:v>
                </c:pt>
                <c:pt idx="481">
                  <c:v>791</c:v>
                </c:pt>
                <c:pt idx="482">
                  <c:v>792</c:v>
                </c:pt>
                <c:pt idx="483">
                  <c:v>793</c:v>
                </c:pt>
                <c:pt idx="484">
                  <c:v>794</c:v>
                </c:pt>
                <c:pt idx="485">
                  <c:v>795</c:v>
                </c:pt>
                <c:pt idx="486">
                  <c:v>796</c:v>
                </c:pt>
                <c:pt idx="487">
                  <c:v>797</c:v>
                </c:pt>
                <c:pt idx="488">
                  <c:v>798</c:v>
                </c:pt>
                <c:pt idx="489">
                  <c:v>799</c:v>
                </c:pt>
                <c:pt idx="490">
                  <c:v>800</c:v>
                </c:pt>
                <c:pt idx="491">
                  <c:v>801</c:v>
                </c:pt>
                <c:pt idx="492">
                  <c:v>802</c:v>
                </c:pt>
                <c:pt idx="493">
                  <c:v>803</c:v>
                </c:pt>
                <c:pt idx="494">
                  <c:v>804</c:v>
                </c:pt>
                <c:pt idx="495">
                  <c:v>805</c:v>
                </c:pt>
                <c:pt idx="496">
                  <c:v>806</c:v>
                </c:pt>
                <c:pt idx="497">
                  <c:v>807</c:v>
                </c:pt>
                <c:pt idx="498">
                  <c:v>808</c:v>
                </c:pt>
                <c:pt idx="499">
                  <c:v>809</c:v>
                </c:pt>
                <c:pt idx="500">
                  <c:v>810</c:v>
                </c:pt>
                <c:pt idx="501">
                  <c:v>811</c:v>
                </c:pt>
                <c:pt idx="502">
                  <c:v>812</c:v>
                </c:pt>
                <c:pt idx="503">
                  <c:v>813</c:v>
                </c:pt>
                <c:pt idx="504">
                  <c:v>814</c:v>
                </c:pt>
                <c:pt idx="505">
                  <c:v>815</c:v>
                </c:pt>
                <c:pt idx="506">
                  <c:v>816</c:v>
                </c:pt>
                <c:pt idx="507">
                  <c:v>817</c:v>
                </c:pt>
                <c:pt idx="508">
                  <c:v>818</c:v>
                </c:pt>
                <c:pt idx="509">
                  <c:v>819</c:v>
                </c:pt>
                <c:pt idx="510">
                  <c:v>820</c:v>
                </c:pt>
                <c:pt idx="511">
                  <c:v>821</c:v>
                </c:pt>
                <c:pt idx="512">
                  <c:v>822</c:v>
                </c:pt>
                <c:pt idx="513">
                  <c:v>823</c:v>
                </c:pt>
                <c:pt idx="514">
                  <c:v>824</c:v>
                </c:pt>
                <c:pt idx="515">
                  <c:v>825</c:v>
                </c:pt>
                <c:pt idx="516">
                  <c:v>826</c:v>
                </c:pt>
                <c:pt idx="517">
                  <c:v>827</c:v>
                </c:pt>
                <c:pt idx="518">
                  <c:v>828</c:v>
                </c:pt>
                <c:pt idx="519">
                  <c:v>829</c:v>
                </c:pt>
                <c:pt idx="520">
                  <c:v>830</c:v>
                </c:pt>
                <c:pt idx="521">
                  <c:v>831</c:v>
                </c:pt>
                <c:pt idx="522">
                  <c:v>832</c:v>
                </c:pt>
                <c:pt idx="523">
                  <c:v>833</c:v>
                </c:pt>
                <c:pt idx="524">
                  <c:v>834</c:v>
                </c:pt>
                <c:pt idx="525">
                  <c:v>835</c:v>
                </c:pt>
                <c:pt idx="526">
                  <c:v>836</c:v>
                </c:pt>
                <c:pt idx="527">
                  <c:v>837</c:v>
                </c:pt>
                <c:pt idx="528">
                  <c:v>838</c:v>
                </c:pt>
                <c:pt idx="529">
                  <c:v>839</c:v>
                </c:pt>
                <c:pt idx="530">
                  <c:v>840</c:v>
                </c:pt>
                <c:pt idx="531">
                  <c:v>841</c:v>
                </c:pt>
                <c:pt idx="532">
                  <c:v>842</c:v>
                </c:pt>
                <c:pt idx="533">
                  <c:v>843</c:v>
                </c:pt>
                <c:pt idx="534">
                  <c:v>844</c:v>
                </c:pt>
                <c:pt idx="535">
                  <c:v>845</c:v>
                </c:pt>
                <c:pt idx="536">
                  <c:v>846</c:v>
                </c:pt>
                <c:pt idx="537">
                  <c:v>847</c:v>
                </c:pt>
                <c:pt idx="538">
                  <c:v>848</c:v>
                </c:pt>
                <c:pt idx="539">
                  <c:v>849</c:v>
                </c:pt>
                <c:pt idx="540">
                  <c:v>850</c:v>
                </c:pt>
                <c:pt idx="541">
                  <c:v>851</c:v>
                </c:pt>
                <c:pt idx="542">
                  <c:v>852</c:v>
                </c:pt>
                <c:pt idx="543">
                  <c:v>853</c:v>
                </c:pt>
                <c:pt idx="544">
                  <c:v>854</c:v>
                </c:pt>
                <c:pt idx="545">
                  <c:v>855</c:v>
                </c:pt>
                <c:pt idx="546">
                  <c:v>856</c:v>
                </c:pt>
                <c:pt idx="547">
                  <c:v>857</c:v>
                </c:pt>
                <c:pt idx="548">
                  <c:v>858</c:v>
                </c:pt>
                <c:pt idx="549">
                  <c:v>859</c:v>
                </c:pt>
                <c:pt idx="550">
                  <c:v>860</c:v>
                </c:pt>
                <c:pt idx="551">
                  <c:v>861</c:v>
                </c:pt>
                <c:pt idx="552">
                  <c:v>862</c:v>
                </c:pt>
                <c:pt idx="553">
                  <c:v>863</c:v>
                </c:pt>
                <c:pt idx="554">
                  <c:v>864</c:v>
                </c:pt>
                <c:pt idx="555">
                  <c:v>865</c:v>
                </c:pt>
                <c:pt idx="556">
                  <c:v>866</c:v>
                </c:pt>
                <c:pt idx="557">
                  <c:v>867</c:v>
                </c:pt>
                <c:pt idx="558">
                  <c:v>868</c:v>
                </c:pt>
                <c:pt idx="559">
                  <c:v>869</c:v>
                </c:pt>
                <c:pt idx="560">
                  <c:v>870</c:v>
                </c:pt>
                <c:pt idx="561">
                  <c:v>871</c:v>
                </c:pt>
                <c:pt idx="562">
                  <c:v>872</c:v>
                </c:pt>
                <c:pt idx="563">
                  <c:v>873</c:v>
                </c:pt>
                <c:pt idx="564">
                  <c:v>874</c:v>
                </c:pt>
                <c:pt idx="565">
                  <c:v>875</c:v>
                </c:pt>
                <c:pt idx="566">
                  <c:v>876</c:v>
                </c:pt>
                <c:pt idx="567">
                  <c:v>877</c:v>
                </c:pt>
                <c:pt idx="568">
                  <c:v>878</c:v>
                </c:pt>
                <c:pt idx="569">
                  <c:v>879</c:v>
                </c:pt>
                <c:pt idx="570">
                  <c:v>880</c:v>
                </c:pt>
                <c:pt idx="571">
                  <c:v>881</c:v>
                </c:pt>
                <c:pt idx="572">
                  <c:v>882</c:v>
                </c:pt>
                <c:pt idx="573">
                  <c:v>883</c:v>
                </c:pt>
                <c:pt idx="574">
                  <c:v>884</c:v>
                </c:pt>
                <c:pt idx="575">
                  <c:v>885</c:v>
                </c:pt>
                <c:pt idx="576">
                  <c:v>886</c:v>
                </c:pt>
                <c:pt idx="577">
                  <c:v>887</c:v>
                </c:pt>
                <c:pt idx="578">
                  <c:v>888</c:v>
                </c:pt>
                <c:pt idx="579">
                  <c:v>889</c:v>
                </c:pt>
                <c:pt idx="580">
                  <c:v>890</c:v>
                </c:pt>
                <c:pt idx="581">
                  <c:v>891</c:v>
                </c:pt>
                <c:pt idx="582">
                  <c:v>892</c:v>
                </c:pt>
                <c:pt idx="583">
                  <c:v>893</c:v>
                </c:pt>
                <c:pt idx="584">
                  <c:v>894</c:v>
                </c:pt>
                <c:pt idx="585">
                  <c:v>895</c:v>
                </c:pt>
                <c:pt idx="586">
                  <c:v>896</c:v>
                </c:pt>
                <c:pt idx="587">
                  <c:v>897</c:v>
                </c:pt>
                <c:pt idx="588">
                  <c:v>898</c:v>
                </c:pt>
                <c:pt idx="589">
                  <c:v>899</c:v>
                </c:pt>
                <c:pt idx="590">
                  <c:v>900</c:v>
                </c:pt>
                <c:pt idx="591">
                  <c:v>901</c:v>
                </c:pt>
                <c:pt idx="592">
                  <c:v>902</c:v>
                </c:pt>
                <c:pt idx="593">
                  <c:v>903</c:v>
                </c:pt>
                <c:pt idx="594">
                  <c:v>904</c:v>
                </c:pt>
                <c:pt idx="595">
                  <c:v>905</c:v>
                </c:pt>
                <c:pt idx="596">
                  <c:v>906</c:v>
                </c:pt>
                <c:pt idx="597">
                  <c:v>907</c:v>
                </c:pt>
                <c:pt idx="598">
                  <c:v>908</c:v>
                </c:pt>
                <c:pt idx="599">
                  <c:v>909</c:v>
                </c:pt>
                <c:pt idx="600">
                  <c:v>910</c:v>
                </c:pt>
                <c:pt idx="601">
                  <c:v>911</c:v>
                </c:pt>
                <c:pt idx="602">
                  <c:v>912</c:v>
                </c:pt>
                <c:pt idx="603">
                  <c:v>913</c:v>
                </c:pt>
                <c:pt idx="604">
                  <c:v>914</c:v>
                </c:pt>
                <c:pt idx="605">
                  <c:v>915</c:v>
                </c:pt>
                <c:pt idx="606">
                  <c:v>916</c:v>
                </c:pt>
                <c:pt idx="607">
                  <c:v>917</c:v>
                </c:pt>
                <c:pt idx="608">
                  <c:v>918</c:v>
                </c:pt>
                <c:pt idx="609">
                  <c:v>919</c:v>
                </c:pt>
                <c:pt idx="610">
                  <c:v>920</c:v>
                </c:pt>
                <c:pt idx="611">
                  <c:v>921</c:v>
                </c:pt>
                <c:pt idx="612">
                  <c:v>922</c:v>
                </c:pt>
                <c:pt idx="613">
                  <c:v>923</c:v>
                </c:pt>
                <c:pt idx="614">
                  <c:v>924</c:v>
                </c:pt>
                <c:pt idx="615">
                  <c:v>925</c:v>
                </c:pt>
                <c:pt idx="616">
                  <c:v>926</c:v>
                </c:pt>
                <c:pt idx="617">
                  <c:v>927</c:v>
                </c:pt>
                <c:pt idx="618">
                  <c:v>928</c:v>
                </c:pt>
                <c:pt idx="619">
                  <c:v>929</c:v>
                </c:pt>
                <c:pt idx="620">
                  <c:v>930</c:v>
                </c:pt>
                <c:pt idx="621">
                  <c:v>931</c:v>
                </c:pt>
                <c:pt idx="622">
                  <c:v>932</c:v>
                </c:pt>
                <c:pt idx="623">
                  <c:v>933</c:v>
                </c:pt>
                <c:pt idx="624">
                  <c:v>934</c:v>
                </c:pt>
                <c:pt idx="625">
                  <c:v>935</c:v>
                </c:pt>
                <c:pt idx="626">
                  <c:v>936</c:v>
                </c:pt>
                <c:pt idx="627">
                  <c:v>937</c:v>
                </c:pt>
                <c:pt idx="628">
                  <c:v>938</c:v>
                </c:pt>
                <c:pt idx="629">
                  <c:v>939</c:v>
                </c:pt>
                <c:pt idx="630">
                  <c:v>940</c:v>
                </c:pt>
                <c:pt idx="631">
                  <c:v>941</c:v>
                </c:pt>
                <c:pt idx="632">
                  <c:v>942</c:v>
                </c:pt>
                <c:pt idx="633">
                  <c:v>943</c:v>
                </c:pt>
                <c:pt idx="634">
                  <c:v>944</c:v>
                </c:pt>
                <c:pt idx="635">
                  <c:v>945</c:v>
                </c:pt>
                <c:pt idx="636">
                  <c:v>946</c:v>
                </c:pt>
                <c:pt idx="637">
                  <c:v>947</c:v>
                </c:pt>
                <c:pt idx="638">
                  <c:v>948</c:v>
                </c:pt>
                <c:pt idx="639">
                  <c:v>949</c:v>
                </c:pt>
                <c:pt idx="640">
                  <c:v>950</c:v>
                </c:pt>
                <c:pt idx="641">
                  <c:v>951</c:v>
                </c:pt>
                <c:pt idx="642">
                  <c:v>952</c:v>
                </c:pt>
                <c:pt idx="643">
                  <c:v>953</c:v>
                </c:pt>
                <c:pt idx="644">
                  <c:v>954</c:v>
                </c:pt>
                <c:pt idx="645">
                  <c:v>955</c:v>
                </c:pt>
                <c:pt idx="646">
                  <c:v>956</c:v>
                </c:pt>
                <c:pt idx="647">
                  <c:v>957</c:v>
                </c:pt>
                <c:pt idx="648">
                  <c:v>958</c:v>
                </c:pt>
                <c:pt idx="649">
                  <c:v>959</c:v>
                </c:pt>
                <c:pt idx="650">
                  <c:v>960</c:v>
                </c:pt>
                <c:pt idx="651">
                  <c:v>961</c:v>
                </c:pt>
                <c:pt idx="652">
                  <c:v>962</c:v>
                </c:pt>
                <c:pt idx="653">
                  <c:v>963</c:v>
                </c:pt>
                <c:pt idx="654">
                  <c:v>964</c:v>
                </c:pt>
                <c:pt idx="655">
                  <c:v>965</c:v>
                </c:pt>
                <c:pt idx="656">
                  <c:v>966</c:v>
                </c:pt>
                <c:pt idx="657">
                  <c:v>967</c:v>
                </c:pt>
                <c:pt idx="658">
                  <c:v>968</c:v>
                </c:pt>
                <c:pt idx="659">
                  <c:v>969</c:v>
                </c:pt>
                <c:pt idx="660">
                  <c:v>970</c:v>
                </c:pt>
                <c:pt idx="661">
                  <c:v>971</c:v>
                </c:pt>
                <c:pt idx="662">
                  <c:v>972</c:v>
                </c:pt>
                <c:pt idx="663">
                  <c:v>973</c:v>
                </c:pt>
                <c:pt idx="664">
                  <c:v>974</c:v>
                </c:pt>
                <c:pt idx="665">
                  <c:v>975</c:v>
                </c:pt>
                <c:pt idx="666">
                  <c:v>976</c:v>
                </c:pt>
                <c:pt idx="667">
                  <c:v>977</c:v>
                </c:pt>
                <c:pt idx="668">
                  <c:v>978</c:v>
                </c:pt>
                <c:pt idx="669">
                  <c:v>979</c:v>
                </c:pt>
                <c:pt idx="670">
                  <c:v>980</c:v>
                </c:pt>
                <c:pt idx="671">
                  <c:v>981</c:v>
                </c:pt>
                <c:pt idx="672">
                  <c:v>982</c:v>
                </c:pt>
                <c:pt idx="673">
                  <c:v>983</c:v>
                </c:pt>
                <c:pt idx="674">
                  <c:v>984</c:v>
                </c:pt>
                <c:pt idx="675">
                  <c:v>985</c:v>
                </c:pt>
                <c:pt idx="676">
                  <c:v>986</c:v>
                </c:pt>
                <c:pt idx="677">
                  <c:v>987</c:v>
                </c:pt>
                <c:pt idx="678">
                  <c:v>988</c:v>
                </c:pt>
                <c:pt idx="679">
                  <c:v>989</c:v>
                </c:pt>
                <c:pt idx="680">
                  <c:v>990</c:v>
                </c:pt>
                <c:pt idx="681">
                  <c:v>991</c:v>
                </c:pt>
                <c:pt idx="682">
                  <c:v>992</c:v>
                </c:pt>
                <c:pt idx="683">
                  <c:v>993</c:v>
                </c:pt>
                <c:pt idx="684">
                  <c:v>994</c:v>
                </c:pt>
                <c:pt idx="685">
                  <c:v>995</c:v>
                </c:pt>
                <c:pt idx="686">
                  <c:v>996</c:v>
                </c:pt>
                <c:pt idx="687">
                  <c:v>997</c:v>
                </c:pt>
                <c:pt idx="688">
                  <c:v>998</c:v>
                </c:pt>
                <c:pt idx="689">
                  <c:v>999</c:v>
                </c:pt>
                <c:pt idx="690">
                  <c:v>1000</c:v>
                </c:pt>
                <c:pt idx="691">
                  <c:v>1001</c:v>
                </c:pt>
                <c:pt idx="692">
                  <c:v>1002</c:v>
                </c:pt>
                <c:pt idx="693">
                  <c:v>1003</c:v>
                </c:pt>
                <c:pt idx="694">
                  <c:v>1004</c:v>
                </c:pt>
                <c:pt idx="695">
                  <c:v>1005</c:v>
                </c:pt>
                <c:pt idx="696">
                  <c:v>1006</c:v>
                </c:pt>
                <c:pt idx="697">
                  <c:v>1007</c:v>
                </c:pt>
                <c:pt idx="698">
                  <c:v>1008</c:v>
                </c:pt>
                <c:pt idx="699">
                  <c:v>1009</c:v>
                </c:pt>
                <c:pt idx="700">
                  <c:v>1010</c:v>
                </c:pt>
                <c:pt idx="701">
                  <c:v>1011</c:v>
                </c:pt>
                <c:pt idx="702">
                  <c:v>1012</c:v>
                </c:pt>
                <c:pt idx="703">
                  <c:v>1013</c:v>
                </c:pt>
                <c:pt idx="704">
                  <c:v>1014</c:v>
                </c:pt>
                <c:pt idx="705">
                  <c:v>1015</c:v>
                </c:pt>
                <c:pt idx="706">
                  <c:v>1016</c:v>
                </c:pt>
                <c:pt idx="707">
                  <c:v>1017</c:v>
                </c:pt>
                <c:pt idx="708">
                  <c:v>1018</c:v>
                </c:pt>
                <c:pt idx="709">
                  <c:v>1019</c:v>
                </c:pt>
                <c:pt idx="710">
                  <c:v>1020</c:v>
                </c:pt>
                <c:pt idx="711">
                  <c:v>1021</c:v>
                </c:pt>
                <c:pt idx="712">
                  <c:v>1022</c:v>
                </c:pt>
                <c:pt idx="713">
                  <c:v>1023</c:v>
                </c:pt>
                <c:pt idx="714">
                  <c:v>1024</c:v>
                </c:pt>
                <c:pt idx="715">
                  <c:v>1025</c:v>
                </c:pt>
                <c:pt idx="716">
                  <c:v>1026</c:v>
                </c:pt>
                <c:pt idx="717">
                  <c:v>1027</c:v>
                </c:pt>
                <c:pt idx="718">
                  <c:v>1028</c:v>
                </c:pt>
                <c:pt idx="719">
                  <c:v>1029</c:v>
                </c:pt>
                <c:pt idx="720">
                  <c:v>1030</c:v>
                </c:pt>
                <c:pt idx="721">
                  <c:v>1031</c:v>
                </c:pt>
                <c:pt idx="722">
                  <c:v>1032</c:v>
                </c:pt>
                <c:pt idx="723">
                  <c:v>1033</c:v>
                </c:pt>
                <c:pt idx="724">
                  <c:v>1034</c:v>
                </c:pt>
                <c:pt idx="725">
                  <c:v>1035</c:v>
                </c:pt>
                <c:pt idx="726">
                  <c:v>1036</c:v>
                </c:pt>
                <c:pt idx="727">
                  <c:v>1037</c:v>
                </c:pt>
                <c:pt idx="728">
                  <c:v>1038</c:v>
                </c:pt>
                <c:pt idx="729">
                  <c:v>1039</c:v>
                </c:pt>
                <c:pt idx="730">
                  <c:v>1040</c:v>
                </c:pt>
                <c:pt idx="731">
                  <c:v>1041</c:v>
                </c:pt>
                <c:pt idx="732">
                  <c:v>1042</c:v>
                </c:pt>
                <c:pt idx="733">
                  <c:v>1043</c:v>
                </c:pt>
                <c:pt idx="734">
                  <c:v>1044</c:v>
                </c:pt>
                <c:pt idx="735">
                  <c:v>1045</c:v>
                </c:pt>
                <c:pt idx="736">
                  <c:v>1046</c:v>
                </c:pt>
                <c:pt idx="737">
                  <c:v>1047</c:v>
                </c:pt>
                <c:pt idx="738">
                  <c:v>1048</c:v>
                </c:pt>
                <c:pt idx="739">
                  <c:v>1049</c:v>
                </c:pt>
                <c:pt idx="740">
                  <c:v>1050</c:v>
                </c:pt>
              </c:numCache>
            </c:numRef>
          </c:xVal>
          <c:yVal>
            <c:numRef>
              <c:f>Gratings!$B$16:$B$756</c:f>
              <c:numCache>
                <c:formatCode>General</c:formatCode>
                <c:ptCount val="741"/>
                <c:pt idx="0">
                  <c:v>0.59424009877353356</c:v>
                </c:pt>
                <c:pt idx="1">
                  <c:v>0.60088499346998514</c:v>
                </c:pt>
                <c:pt idx="2">
                  <c:v>0.60744523982635479</c:v>
                </c:pt>
                <c:pt idx="3">
                  <c:v>0.61392083784264218</c:v>
                </c:pt>
                <c:pt idx="4">
                  <c:v>0.6203117875188473</c:v>
                </c:pt>
                <c:pt idx="5">
                  <c:v>0.62661808885497028</c:v>
                </c:pt>
                <c:pt idx="6">
                  <c:v>0.63283974185101111</c:v>
                </c:pt>
                <c:pt idx="7">
                  <c:v>0.63897674650696967</c:v>
                </c:pt>
                <c:pt idx="8">
                  <c:v>0.64502910282284609</c:v>
                </c:pt>
                <c:pt idx="9">
                  <c:v>0.65099681079864025</c:v>
                </c:pt>
                <c:pt idx="10">
                  <c:v>0.65687987043435248</c:v>
                </c:pt>
                <c:pt idx="11">
                  <c:v>0.66267828172998222</c:v>
                </c:pt>
                <c:pt idx="12">
                  <c:v>0.66839204468552982</c:v>
                </c:pt>
                <c:pt idx="13">
                  <c:v>0.67402115930099538</c:v>
                </c:pt>
                <c:pt idx="14">
                  <c:v>0.67956562557637867</c:v>
                </c:pt>
                <c:pt idx="15">
                  <c:v>0.68502544351167971</c:v>
                </c:pt>
                <c:pt idx="16">
                  <c:v>0.69040061310689871</c:v>
                </c:pt>
                <c:pt idx="17">
                  <c:v>0.69569113436203545</c:v>
                </c:pt>
                <c:pt idx="18">
                  <c:v>0.70089700727708992</c:v>
                </c:pt>
                <c:pt idx="19">
                  <c:v>0.70601823185206225</c:v>
                </c:pt>
                <c:pt idx="20">
                  <c:v>0.71105480808695254</c:v>
                </c:pt>
                <c:pt idx="21">
                  <c:v>0.71600673598176034</c:v>
                </c:pt>
                <c:pt idx="22">
                  <c:v>0.72087401553648622</c:v>
                </c:pt>
                <c:pt idx="23">
                  <c:v>0.72565664675112984</c:v>
                </c:pt>
                <c:pt idx="24">
                  <c:v>0.7303546296256912</c:v>
                </c:pt>
                <c:pt idx="25">
                  <c:v>0.73496796416017041</c:v>
                </c:pt>
                <c:pt idx="26">
                  <c:v>0.73949665035456746</c:v>
                </c:pt>
                <c:pt idx="27">
                  <c:v>0.74394068820888237</c:v>
                </c:pt>
                <c:pt idx="28">
                  <c:v>0.74830007772311502</c:v>
                </c:pt>
                <c:pt idx="29">
                  <c:v>0.75257481889726552</c:v>
                </c:pt>
                <c:pt idx="30">
                  <c:v>0.75676491173133387</c:v>
                </c:pt>
                <c:pt idx="31">
                  <c:v>0.76087035622531984</c:v>
                </c:pt>
                <c:pt idx="32">
                  <c:v>0.76489115237922378</c:v>
                </c:pt>
                <c:pt idx="33">
                  <c:v>0.76882730019304546</c:v>
                </c:pt>
                <c:pt idx="34">
                  <c:v>0.77267879966678499</c:v>
                </c:pt>
                <c:pt idx="35">
                  <c:v>0.77644565080044237</c:v>
                </c:pt>
                <c:pt idx="36">
                  <c:v>0.7801278535940176</c:v>
                </c:pt>
                <c:pt idx="37">
                  <c:v>0.78372540804751056</c:v>
                </c:pt>
                <c:pt idx="38">
                  <c:v>0.78723831416092127</c:v>
                </c:pt>
                <c:pt idx="39">
                  <c:v>0.79066657193424994</c:v>
                </c:pt>
                <c:pt idx="40">
                  <c:v>0.79401018136749635</c:v>
                </c:pt>
                <c:pt idx="41">
                  <c:v>0.7972691424606605</c:v>
                </c:pt>
                <c:pt idx="42">
                  <c:v>0.80044345521374261</c:v>
                </c:pt>
                <c:pt idx="43">
                  <c:v>0.80353311962674245</c:v>
                </c:pt>
                <c:pt idx="44">
                  <c:v>0.80653813569966004</c:v>
                </c:pt>
                <c:pt idx="45">
                  <c:v>0.80945850343249559</c:v>
                </c:pt>
                <c:pt idx="46">
                  <c:v>0.81229422282524877</c:v>
                </c:pt>
                <c:pt idx="47">
                  <c:v>0.81504529387791991</c:v>
                </c:pt>
                <c:pt idx="48">
                  <c:v>0.8177117165905089</c:v>
                </c:pt>
                <c:pt idx="49">
                  <c:v>0.82029349096301563</c:v>
                </c:pt>
                <c:pt idx="50">
                  <c:v>0.8227906169954402</c:v>
                </c:pt>
                <c:pt idx="51">
                  <c:v>0.82520309468778241</c:v>
                </c:pt>
                <c:pt idx="52">
                  <c:v>0.82753092404004269</c:v>
                </c:pt>
                <c:pt idx="53">
                  <c:v>0.82977410505222071</c:v>
                </c:pt>
                <c:pt idx="54">
                  <c:v>0.83193263772431625</c:v>
                </c:pt>
                <c:pt idx="55">
                  <c:v>0.83400652205632997</c:v>
                </c:pt>
                <c:pt idx="56">
                  <c:v>0.83599575804826143</c:v>
                </c:pt>
                <c:pt idx="57">
                  <c:v>0.83790034570011063</c:v>
                </c:pt>
                <c:pt idx="58">
                  <c:v>0.83972028501187768</c:v>
                </c:pt>
                <c:pt idx="59">
                  <c:v>0.84145557598356258</c:v>
                </c:pt>
                <c:pt idx="60">
                  <c:v>0.84310621861516521</c:v>
                </c:pt>
                <c:pt idx="61">
                  <c:v>0.84467221290668559</c:v>
                </c:pt>
                <c:pt idx="62">
                  <c:v>0.84615355885812393</c:v>
                </c:pt>
                <c:pt idx="63">
                  <c:v>0.84755025646948001</c:v>
                </c:pt>
                <c:pt idx="64">
                  <c:v>0.84886230574075383</c:v>
                </c:pt>
                <c:pt idx="65">
                  <c:v>0.85008970667194561</c:v>
                </c:pt>
                <c:pt idx="66">
                  <c:v>0.85123245926305513</c:v>
                </c:pt>
                <c:pt idx="67">
                  <c:v>0.85229056351408239</c:v>
                </c:pt>
                <c:pt idx="68">
                  <c:v>0.85326401942502761</c:v>
                </c:pt>
                <c:pt idx="69">
                  <c:v>0.85415282699589057</c:v>
                </c:pt>
                <c:pt idx="70">
                  <c:v>0.85495698622667127</c:v>
                </c:pt>
                <c:pt idx="71">
                  <c:v>0.85567649711736993</c:v>
                </c:pt>
                <c:pt idx="72">
                  <c:v>0.85631135966798633</c:v>
                </c:pt>
                <c:pt idx="73">
                  <c:v>0.85686157387852069</c:v>
                </c:pt>
                <c:pt idx="74">
                  <c:v>0.85732713974897257</c:v>
                </c:pt>
                <c:pt idx="75">
                  <c:v>0.85770805727934241</c:v>
                </c:pt>
                <c:pt idx="76">
                  <c:v>0.85800432646963021</c:v>
                </c:pt>
                <c:pt idx="77">
                  <c:v>0.85821594731983553</c:v>
                </c:pt>
                <c:pt idx="78">
                  <c:v>0.85834291982995881</c:v>
                </c:pt>
                <c:pt idx="79">
                  <c:v>0.85838524400000005</c:v>
                </c:pt>
                <c:pt idx="80">
                  <c:v>0.85834291982995881</c:v>
                </c:pt>
                <c:pt idx="81">
                  <c:v>0.85821594731983553</c:v>
                </c:pt>
                <c:pt idx="82">
                  <c:v>0.85800432646963021</c:v>
                </c:pt>
                <c:pt idx="83">
                  <c:v>0.85770805727934263</c:v>
                </c:pt>
                <c:pt idx="84">
                  <c:v>0.85732713974897257</c:v>
                </c:pt>
                <c:pt idx="85">
                  <c:v>0.85686157387852069</c:v>
                </c:pt>
                <c:pt idx="86">
                  <c:v>0.85631135966798655</c:v>
                </c:pt>
                <c:pt idx="87">
                  <c:v>0.85567649711737015</c:v>
                </c:pt>
                <c:pt idx="88">
                  <c:v>0.85495698622667127</c:v>
                </c:pt>
                <c:pt idx="89">
                  <c:v>0.85415282699589057</c:v>
                </c:pt>
                <c:pt idx="90">
                  <c:v>0.85326401942502761</c:v>
                </c:pt>
                <c:pt idx="91">
                  <c:v>0.85229056351408261</c:v>
                </c:pt>
                <c:pt idx="92">
                  <c:v>0.85123245926305513</c:v>
                </c:pt>
                <c:pt idx="93">
                  <c:v>0.85008970667194561</c:v>
                </c:pt>
                <c:pt idx="94">
                  <c:v>0.84886230574075405</c:v>
                </c:pt>
                <c:pt idx="95">
                  <c:v>0.84755025646948001</c:v>
                </c:pt>
                <c:pt idx="96">
                  <c:v>0.84615355885812393</c:v>
                </c:pt>
                <c:pt idx="97">
                  <c:v>0.84467221290668559</c:v>
                </c:pt>
                <c:pt idx="98">
                  <c:v>0.84310621861516521</c:v>
                </c:pt>
                <c:pt idx="99">
                  <c:v>0.84145557598356258</c:v>
                </c:pt>
                <c:pt idx="100">
                  <c:v>0.83972028501187779</c:v>
                </c:pt>
                <c:pt idx="101">
                  <c:v>0.83790034570011063</c:v>
                </c:pt>
                <c:pt idx="102">
                  <c:v>0.83599575804826132</c:v>
                </c:pt>
                <c:pt idx="103">
                  <c:v>0.83400652205632997</c:v>
                </c:pt>
                <c:pt idx="104">
                  <c:v>0.83193263772431647</c:v>
                </c:pt>
                <c:pt idx="105">
                  <c:v>0.82977410505222071</c:v>
                </c:pt>
                <c:pt idx="106">
                  <c:v>0.82753092404004269</c:v>
                </c:pt>
                <c:pt idx="107">
                  <c:v>0.82520309468778263</c:v>
                </c:pt>
                <c:pt idx="108">
                  <c:v>0.82279061699544009</c:v>
                </c:pt>
                <c:pt idx="109">
                  <c:v>0.82029349096301551</c:v>
                </c:pt>
                <c:pt idx="110">
                  <c:v>0.8177117165905089</c:v>
                </c:pt>
                <c:pt idx="111">
                  <c:v>0.81504529387791991</c:v>
                </c:pt>
                <c:pt idx="112">
                  <c:v>0.81229422282524877</c:v>
                </c:pt>
                <c:pt idx="113">
                  <c:v>0.80945850343249559</c:v>
                </c:pt>
                <c:pt idx="114">
                  <c:v>0.80653813569966015</c:v>
                </c:pt>
                <c:pt idx="115">
                  <c:v>0.80353311962674234</c:v>
                </c:pt>
                <c:pt idx="116">
                  <c:v>0.80044345521374261</c:v>
                </c:pt>
                <c:pt idx="117">
                  <c:v>0.79726914246066061</c:v>
                </c:pt>
                <c:pt idx="118">
                  <c:v>0.79401018136749635</c:v>
                </c:pt>
                <c:pt idx="119">
                  <c:v>0.79066657193424994</c:v>
                </c:pt>
                <c:pt idx="120">
                  <c:v>0.78723831416092138</c:v>
                </c:pt>
                <c:pt idx="121">
                  <c:v>0.78372540804751045</c:v>
                </c:pt>
                <c:pt idx="122">
                  <c:v>0.78012785359401748</c:v>
                </c:pt>
                <c:pt idx="123">
                  <c:v>0.77644565080044237</c:v>
                </c:pt>
                <c:pt idx="124">
                  <c:v>0.7726787996667851</c:v>
                </c:pt>
                <c:pt idx="125">
                  <c:v>0.76882730019304546</c:v>
                </c:pt>
                <c:pt idx="126">
                  <c:v>0.76489115237922378</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numCache>
            </c:numRef>
          </c:yVal>
          <c:smooth val="0"/>
          <c:extLst>
            <c:ext xmlns:c16="http://schemas.microsoft.com/office/drawing/2014/chart" uri="{C3380CC4-5D6E-409C-BE32-E72D297353CC}">
              <c16:uniqueId val="{00000004-46B0-B346-9671-9341FC6BDD0D}"/>
            </c:ext>
          </c:extLst>
        </c:ser>
        <c:ser>
          <c:idx val="1"/>
          <c:order val="1"/>
          <c:tx>
            <c:strRef>
              <c:f>Gratings!$C$15</c:f>
              <c:strCache>
                <c:ptCount val="1"/>
                <c:pt idx="0">
                  <c:v>G</c:v>
                </c:pt>
              </c:strCache>
            </c:strRef>
          </c:tx>
          <c:spPr>
            <a:ln w="12700" cap="rnd">
              <a:solidFill>
                <a:srgbClr val="00B050"/>
              </a:solidFill>
              <a:round/>
            </a:ln>
            <a:effectLst/>
          </c:spPr>
          <c:marker>
            <c:symbol val="none"/>
          </c:marker>
          <c:xVal>
            <c:numRef>
              <c:f>Gratings!$A$16:$A$756</c:f>
              <c:numCache>
                <c:formatCode>General</c:formatCode>
                <c:ptCount val="741"/>
                <c:pt idx="0">
                  <c:v>310</c:v>
                </c:pt>
                <c:pt idx="1">
                  <c:v>311</c:v>
                </c:pt>
                <c:pt idx="2">
                  <c:v>312</c:v>
                </c:pt>
                <c:pt idx="3">
                  <c:v>313</c:v>
                </c:pt>
                <c:pt idx="4">
                  <c:v>314</c:v>
                </c:pt>
                <c:pt idx="5">
                  <c:v>315</c:v>
                </c:pt>
                <c:pt idx="6">
                  <c:v>316</c:v>
                </c:pt>
                <c:pt idx="7">
                  <c:v>317</c:v>
                </c:pt>
                <c:pt idx="8">
                  <c:v>318</c:v>
                </c:pt>
                <c:pt idx="9">
                  <c:v>319</c:v>
                </c:pt>
                <c:pt idx="10">
                  <c:v>320</c:v>
                </c:pt>
                <c:pt idx="11">
                  <c:v>321</c:v>
                </c:pt>
                <c:pt idx="12">
                  <c:v>322</c:v>
                </c:pt>
                <c:pt idx="13">
                  <c:v>323</c:v>
                </c:pt>
                <c:pt idx="14">
                  <c:v>324</c:v>
                </c:pt>
                <c:pt idx="15">
                  <c:v>325</c:v>
                </c:pt>
                <c:pt idx="16">
                  <c:v>326</c:v>
                </c:pt>
                <c:pt idx="17">
                  <c:v>327</c:v>
                </c:pt>
                <c:pt idx="18">
                  <c:v>328</c:v>
                </c:pt>
                <c:pt idx="19">
                  <c:v>329</c:v>
                </c:pt>
                <c:pt idx="20">
                  <c:v>330</c:v>
                </c:pt>
                <c:pt idx="21">
                  <c:v>331</c:v>
                </c:pt>
                <c:pt idx="22">
                  <c:v>332</c:v>
                </c:pt>
                <c:pt idx="23">
                  <c:v>333</c:v>
                </c:pt>
                <c:pt idx="24">
                  <c:v>334</c:v>
                </c:pt>
                <c:pt idx="25">
                  <c:v>335</c:v>
                </c:pt>
                <c:pt idx="26">
                  <c:v>336</c:v>
                </c:pt>
                <c:pt idx="27">
                  <c:v>337</c:v>
                </c:pt>
                <c:pt idx="28">
                  <c:v>338</c:v>
                </c:pt>
                <c:pt idx="29">
                  <c:v>339</c:v>
                </c:pt>
                <c:pt idx="30">
                  <c:v>340</c:v>
                </c:pt>
                <c:pt idx="31">
                  <c:v>341</c:v>
                </c:pt>
                <c:pt idx="32">
                  <c:v>342</c:v>
                </c:pt>
                <c:pt idx="33">
                  <c:v>343</c:v>
                </c:pt>
                <c:pt idx="34">
                  <c:v>344</c:v>
                </c:pt>
                <c:pt idx="35">
                  <c:v>345</c:v>
                </c:pt>
                <c:pt idx="36">
                  <c:v>346</c:v>
                </c:pt>
                <c:pt idx="37">
                  <c:v>347</c:v>
                </c:pt>
                <c:pt idx="38">
                  <c:v>348</c:v>
                </c:pt>
                <c:pt idx="39">
                  <c:v>349</c:v>
                </c:pt>
                <c:pt idx="40">
                  <c:v>350</c:v>
                </c:pt>
                <c:pt idx="41">
                  <c:v>351</c:v>
                </c:pt>
                <c:pt idx="42">
                  <c:v>352</c:v>
                </c:pt>
                <c:pt idx="43">
                  <c:v>353</c:v>
                </c:pt>
                <c:pt idx="44">
                  <c:v>354</c:v>
                </c:pt>
                <c:pt idx="45">
                  <c:v>355</c:v>
                </c:pt>
                <c:pt idx="46">
                  <c:v>356</c:v>
                </c:pt>
                <c:pt idx="47">
                  <c:v>357</c:v>
                </c:pt>
                <c:pt idx="48">
                  <c:v>358</c:v>
                </c:pt>
                <c:pt idx="49">
                  <c:v>359</c:v>
                </c:pt>
                <c:pt idx="50">
                  <c:v>360</c:v>
                </c:pt>
                <c:pt idx="51">
                  <c:v>361</c:v>
                </c:pt>
                <c:pt idx="52">
                  <c:v>362</c:v>
                </c:pt>
                <c:pt idx="53">
                  <c:v>363</c:v>
                </c:pt>
                <c:pt idx="54">
                  <c:v>364</c:v>
                </c:pt>
                <c:pt idx="55">
                  <c:v>365</c:v>
                </c:pt>
                <c:pt idx="56">
                  <c:v>366</c:v>
                </c:pt>
                <c:pt idx="57">
                  <c:v>367</c:v>
                </c:pt>
                <c:pt idx="58">
                  <c:v>368</c:v>
                </c:pt>
                <c:pt idx="59">
                  <c:v>369</c:v>
                </c:pt>
                <c:pt idx="60">
                  <c:v>370</c:v>
                </c:pt>
                <c:pt idx="61">
                  <c:v>371</c:v>
                </c:pt>
                <c:pt idx="62">
                  <c:v>372</c:v>
                </c:pt>
                <c:pt idx="63">
                  <c:v>373</c:v>
                </c:pt>
                <c:pt idx="64">
                  <c:v>374</c:v>
                </c:pt>
                <c:pt idx="65">
                  <c:v>375</c:v>
                </c:pt>
                <c:pt idx="66">
                  <c:v>376</c:v>
                </c:pt>
                <c:pt idx="67">
                  <c:v>377</c:v>
                </c:pt>
                <c:pt idx="68">
                  <c:v>378</c:v>
                </c:pt>
                <c:pt idx="69">
                  <c:v>379</c:v>
                </c:pt>
                <c:pt idx="70">
                  <c:v>380</c:v>
                </c:pt>
                <c:pt idx="71">
                  <c:v>381</c:v>
                </c:pt>
                <c:pt idx="72">
                  <c:v>382</c:v>
                </c:pt>
                <c:pt idx="73">
                  <c:v>383</c:v>
                </c:pt>
                <c:pt idx="74">
                  <c:v>384</c:v>
                </c:pt>
                <c:pt idx="75">
                  <c:v>385</c:v>
                </c:pt>
                <c:pt idx="76">
                  <c:v>386</c:v>
                </c:pt>
                <c:pt idx="77">
                  <c:v>387</c:v>
                </c:pt>
                <c:pt idx="78">
                  <c:v>388</c:v>
                </c:pt>
                <c:pt idx="79">
                  <c:v>389</c:v>
                </c:pt>
                <c:pt idx="80">
                  <c:v>390</c:v>
                </c:pt>
                <c:pt idx="81">
                  <c:v>391</c:v>
                </c:pt>
                <c:pt idx="82">
                  <c:v>392</c:v>
                </c:pt>
                <c:pt idx="83">
                  <c:v>393</c:v>
                </c:pt>
                <c:pt idx="84">
                  <c:v>394</c:v>
                </c:pt>
                <c:pt idx="85">
                  <c:v>395</c:v>
                </c:pt>
                <c:pt idx="86">
                  <c:v>396</c:v>
                </c:pt>
                <c:pt idx="87">
                  <c:v>397</c:v>
                </c:pt>
                <c:pt idx="88">
                  <c:v>398</c:v>
                </c:pt>
                <c:pt idx="89">
                  <c:v>399</c:v>
                </c:pt>
                <c:pt idx="90">
                  <c:v>400</c:v>
                </c:pt>
                <c:pt idx="91">
                  <c:v>401</c:v>
                </c:pt>
                <c:pt idx="92">
                  <c:v>402</c:v>
                </c:pt>
                <c:pt idx="93">
                  <c:v>403</c:v>
                </c:pt>
                <c:pt idx="94">
                  <c:v>404</c:v>
                </c:pt>
                <c:pt idx="95">
                  <c:v>405</c:v>
                </c:pt>
                <c:pt idx="96">
                  <c:v>406</c:v>
                </c:pt>
                <c:pt idx="97">
                  <c:v>407</c:v>
                </c:pt>
                <c:pt idx="98">
                  <c:v>408</c:v>
                </c:pt>
                <c:pt idx="99">
                  <c:v>409</c:v>
                </c:pt>
                <c:pt idx="100">
                  <c:v>410</c:v>
                </c:pt>
                <c:pt idx="101">
                  <c:v>411</c:v>
                </c:pt>
                <c:pt idx="102">
                  <c:v>412</c:v>
                </c:pt>
                <c:pt idx="103">
                  <c:v>413</c:v>
                </c:pt>
                <c:pt idx="104">
                  <c:v>414</c:v>
                </c:pt>
                <c:pt idx="105">
                  <c:v>415</c:v>
                </c:pt>
                <c:pt idx="106">
                  <c:v>416</c:v>
                </c:pt>
                <c:pt idx="107">
                  <c:v>417</c:v>
                </c:pt>
                <c:pt idx="108">
                  <c:v>418</c:v>
                </c:pt>
                <c:pt idx="109">
                  <c:v>419</c:v>
                </c:pt>
                <c:pt idx="110">
                  <c:v>420</c:v>
                </c:pt>
                <c:pt idx="111">
                  <c:v>421</c:v>
                </c:pt>
                <c:pt idx="112">
                  <c:v>422</c:v>
                </c:pt>
                <c:pt idx="113">
                  <c:v>423</c:v>
                </c:pt>
                <c:pt idx="114">
                  <c:v>424</c:v>
                </c:pt>
                <c:pt idx="115">
                  <c:v>425</c:v>
                </c:pt>
                <c:pt idx="116">
                  <c:v>426</c:v>
                </c:pt>
                <c:pt idx="117">
                  <c:v>427</c:v>
                </c:pt>
                <c:pt idx="118">
                  <c:v>428</c:v>
                </c:pt>
                <c:pt idx="119">
                  <c:v>429</c:v>
                </c:pt>
                <c:pt idx="120">
                  <c:v>430</c:v>
                </c:pt>
                <c:pt idx="121">
                  <c:v>431</c:v>
                </c:pt>
                <c:pt idx="122">
                  <c:v>432</c:v>
                </c:pt>
                <c:pt idx="123">
                  <c:v>433</c:v>
                </c:pt>
                <c:pt idx="124">
                  <c:v>434</c:v>
                </c:pt>
                <c:pt idx="125">
                  <c:v>435</c:v>
                </c:pt>
                <c:pt idx="126">
                  <c:v>436</c:v>
                </c:pt>
                <c:pt idx="127">
                  <c:v>437</c:v>
                </c:pt>
                <c:pt idx="128">
                  <c:v>438</c:v>
                </c:pt>
                <c:pt idx="129">
                  <c:v>439</c:v>
                </c:pt>
                <c:pt idx="130">
                  <c:v>440</c:v>
                </c:pt>
                <c:pt idx="131">
                  <c:v>441</c:v>
                </c:pt>
                <c:pt idx="132">
                  <c:v>442</c:v>
                </c:pt>
                <c:pt idx="133">
                  <c:v>443</c:v>
                </c:pt>
                <c:pt idx="134">
                  <c:v>444</c:v>
                </c:pt>
                <c:pt idx="135">
                  <c:v>445</c:v>
                </c:pt>
                <c:pt idx="136">
                  <c:v>446</c:v>
                </c:pt>
                <c:pt idx="137">
                  <c:v>447</c:v>
                </c:pt>
                <c:pt idx="138">
                  <c:v>448</c:v>
                </c:pt>
                <c:pt idx="139">
                  <c:v>449</c:v>
                </c:pt>
                <c:pt idx="140">
                  <c:v>450</c:v>
                </c:pt>
                <c:pt idx="141">
                  <c:v>451</c:v>
                </c:pt>
                <c:pt idx="142">
                  <c:v>452</c:v>
                </c:pt>
                <c:pt idx="143">
                  <c:v>453</c:v>
                </c:pt>
                <c:pt idx="144">
                  <c:v>454</c:v>
                </c:pt>
                <c:pt idx="145">
                  <c:v>455</c:v>
                </c:pt>
                <c:pt idx="146">
                  <c:v>456</c:v>
                </c:pt>
                <c:pt idx="147">
                  <c:v>457</c:v>
                </c:pt>
                <c:pt idx="148">
                  <c:v>458</c:v>
                </c:pt>
                <c:pt idx="149">
                  <c:v>459</c:v>
                </c:pt>
                <c:pt idx="150">
                  <c:v>460</c:v>
                </c:pt>
                <c:pt idx="151">
                  <c:v>461</c:v>
                </c:pt>
                <c:pt idx="152">
                  <c:v>462</c:v>
                </c:pt>
                <c:pt idx="153">
                  <c:v>463</c:v>
                </c:pt>
                <c:pt idx="154">
                  <c:v>464</c:v>
                </c:pt>
                <c:pt idx="155">
                  <c:v>465</c:v>
                </c:pt>
                <c:pt idx="156">
                  <c:v>466</c:v>
                </c:pt>
                <c:pt idx="157">
                  <c:v>467</c:v>
                </c:pt>
                <c:pt idx="158">
                  <c:v>468</c:v>
                </c:pt>
                <c:pt idx="159">
                  <c:v>469</c:v>
                </c:pt>
                <c:pt idx="160">
                  <c:v>470</c:v>
                </c:pt>
                <c:pt idx="161">
                  <c:v>471</c:v>
                </c:pt>
                <c:pt idx="162">
                  <c:v>472</c:v>
                </c:pt>
                <c:pt idx="163">
                  <c:v>473</c:v>
                </c:pt>
                <c:pt idx="164">
                  <c:v>474</c:v>
                </c:pt>
                <c:pt idx="165">
                  <c:v>475</c:v>
                </c:pt>
                <c:pt idx="166">
                  <c:v>476</c:v>
                </c:pt>
                <c:pt idx="167">
                  <c:v>477</c:v>
                </c:pt>
                <c:pt idx="168">
                  <c:v>478</c:v>
                </c:pt>
                <c:pt idx="169">
                  <c:v>479</c:v>
                </c:pt>
                <c:pt idx="170">
                  <c:v>480</c:v>
                </c:pt>
                <c:pt idx="171">
                  <c:v>481</c:v>
                </c:pt>
                <c:pt idx="172">
                  <c:v>482</c:v>
                </c:pt>
                <c:pt idx="173">
                  <c:v>483</c:v>
                </c:pt>
                <c:pt idx="174">
                  <c:v>484</c:v>
                </c:pt>
                <c:pt idx="175">
                  <c:v>485</c:v>
                </c:pt>
                <c:pt idx="176">
                  <c:v>486</c:v>
                </c:pt>
                <c:pt idx="177">
                  <c:v>487</c:v>
                </c:pt>
                <c:pt idx="178">
                  <c:v>488</c:v>
                </c:pt>
                <c:pt idx="179">
                  <c:v>489</c:v>
                </c:pt>
                <c:pt idx="180">
                  <c:v>490</c:v>
                </c:pt>
                <c:pt idx="181">
                  <c:v>491</c:v>
                </c:pt>
                <c:pt idx="182">
                  <c:v>492</c:v>
                </c:pt>
                <c:pt idx="183">
                  <c:v>493</c:v>
                </c:pt>
                <c:pt idx="184">
                  <c:v>494</c:v>
                </c:pt>
                <c:pt idx="185">
                  <c:v>495</c:v>
                </c:pt>
                <c:pt idx="186">
                  <c:v>496</c:v>
                </c:pt>
                <c:pt idx="187">
                  <c:v>497</c:v>
                </c:pt>
                <c:pt idx="188">
                  <c:v>498</c:v>
                </c:pt>
                <c:pt idx="189">
                  <c:v>499</c:v>
                </c:pt>
                <c:pt idx="190">
                  <c:v>500</c:v>
                </c:pt>
                <c:pt idx="191">
                  <c:v>501</c:v>
                </c:pt>
                <c:pt idx="192">
                  <c:v>502</c:v>
                </c:pt>
                <c:pt idx="193">
                  <c:v>503</c:v>
                </c:pt>
                <c:pt idx="194">
                  <c:v>504</c:v>
                </c:pt>
                <c:pt idx="195">
                  <c:v>505</c:v>
                </c:pt>
                <c:pt idx="196">
                  <c:v>506</c:v>
                </c:pt>
                <c:pt idx="197">
                  <c:v>507</c:v>
                </c:pt>
                <c:pt idx="198">
                  <c:v>508</c:v>
                </c:pt>
                <c:pt idx="199">
                  <c:v>509</c:v>
                </c:pt>
                <c:pt idx="200">
                  <c:v>510</c:v>
                </c:pt>
                <c:pt idx="201">
                  <c:v>511</c:v>
                </c:pt>
                <c:pt idx="202">
                  <c:v>512</c:v>
                </c:pt>
                <c:pt idx="203">
                  <c:v>513</c:v>
                </c:pt>
                <c:pt idx="204">
                  <c:v>514</c:v>
                </c:pt>
                <c:pt idx="205">
                  <c:v>515</c:v>
                </c:pt>
                <c:pt idx="206">
                  <c:v>516</c:v>
                </c:pt>
                <c:pt idx="207">
                  <c:v>517</c:v>
                </c:pt>
                <c:pt idx="208">
                  <c:v>518</c:v>
                </c:pt>
                <c:pt idx="209">
                  <c:v>519</c:v>
                </c:pt>
                <c:pt idx="210">
                  <c:v>520</c:v>
                </c:pt>
                <c:pt idx="211">
                  <c:v>521</c:v>
                </c:pt>
                <c:pt idx="212">
                  <c:v>522</c:v>
                </c:pt>
                <c:pt idx="213">
                  <c:v>523</c:v>
                </c:pt>
                <c:pt idx="214">
                  <c:v>524</c:v>
                </c:pt>
                <c:pt idx="215">
                  <c:v>525</c:v>
                </c:pt>
                <c:pt idx="216">
                  <c:v>526</c:v>
                </c:pt>
                <c:pt idx="217">
                  <c:v>527</c:v>
                </c:pt>
                <c:pt idx="218">
                  <c:v>528</c:v>
                </c:pt>
                <c:pt idx="219">
                  <c:v>529</c:v>
                </c:pt>
                <c:pt idx="220">
                  <c:v>530</c:v>
                </c:pt>
                <c:pt idx="221">
                  <c:v>531</c:v>
                </c:pt>
                <c:pt idx="222">
                  <c:v>532</c:v>
                </c:pt>
                <c:pt idx="223">
                  <c:v>533</c:v>
                </c:pt>
                <c:pt idx="224">
                  <c:v>534</c:v>
                </c:pt>
                <c:pt idx="225">
                  <c:v>535</c:v>
                </c:pt>
                <c:pt idx="226">
                  <c:v>536</c:v>
                </c:pt>
                <c:pt idx="227">
                  <c:v>537</c:v>
                </c:pt>
                <c:pt idx="228">
                  <c:v>538</c:v>
                </c:pt>
                <c:pt idx="229">
                  <c:v>539</c:v>
                </c:pt>
                <c:pt idx="230">
                  <c:v>540</c:v>
                </c:pt>
                <c:pt idx="231">
                  <c:v>541</c:v>
                </c:pt>
                <c:pt idx="232">
                  <c:v>542</c:v>
                </c:pt>
                <c:pt idx="233">
                  <c:v>543</c:v>
                </c:pt>
                <c:pt idx="234">
                  <c:v>544</c:v>
                </c:pt>
                <c:pt idx="235">
                  <c:v>545</c:v>
                </c:pt>
                <c:pt idx="236">
                  <c:v>546</c:v>
                </c:pt>
                <c:pt idx="237">
                  <c:v>547</c:v>
                </c:pt>
                <c:pt idx="238">
                  <c:v>548</c:v>
                </c:pt>
                <c:pt idx="239">
                  <c:v>549</c:v>
                </c:pt>
                <c:pt idx="240">
                  <c:v>550</c:v>
                </c:pt>
                <c:pt idx="241">
                  <c:v>551</c:v>
                </c:pt>
                <c:pt idx="242">
                  <c:v>552</c:v>
                </c:pt>
                <c:pt idx="243">
                  <c:v>553</c:v>
                </c:pt>
                <c:pt idx="244">
                  <c:v>554</c:v>
                </c:pt>
                <c:pt idx="245">
                  <c:v>555</c:v>
                </c:pt>
                <c:pt idx="246">
                  <c:v>556</c:v>
                </c:pt>
                <c:pt idx="247">
                  <c:v>557</c:v>
                </c:pt>
                <c:pt idx="248">
                  <c:v>558</c:v>
                </c:pt>
                <c:pt idx="249">
                  <c:v>559</c:v>
                </c:pt>
                <c:pt idx="250">
                  <c:v>560</c:v>
                </c:pt>
                <c:pt idx="251">
                  <c:v>561</c:v>
                </c:pt>
                <c:pt idx="252">
                  <c:v>562</c:v>
                </c:pt>
                <c:pt idx="253">
                  <c:v>563</c:v>
                </c:pt>
                <c:pt idx="254">
                  <c:v>564</c:v>
                </c:pt>
                <c:pt idx="255">
                  <c:v>565</c:v>
                </c:pt>
                <c:pt idx="256">
                  <c:v>566</c:v>
                </c:pt>
                <c:pt idx="257">
                  <c:v>567</c:v>
                </c:pt>
                <c:pt idx="258">
                  <c:v>568</c:v>
                </c:pt>
                <c:pt idx="259">
                  <c:v>569</c:v>
                </c:pt>
                <c:pt idx="260">
                  <c:v>570</c:v>
                </c:pt>
                <c:pt idx="261">
                  <c:v>571</c:v>
                </c:pt>
                <c:pt idx="262">
                  <c:v>572</c:v>
                </c:pt>
                <c:pt idx="263">
                  <c:v>573</c:v>
                </c:pt>
                <c:pt idx="264">
                  <c:v>574</c:v>
                </c:pt>
                <c:pt idx="265">
                  <c:v>575</c:v>
                </c:pt>
                <c:pt idx="266">
                  <c:v>576</c:v>
                </c:pt>
                <c:pt idx="267">
                  <c:v>577</c:v>
                </c:pt>
                <c:pt idx="268">
                  <c:v>578</c:v>
                </c:pt>
                <c:pt idx="269">
                  <c:v>579</c:v>
                </c:pt>
                <c:pt idx="270">
                  <c:v>580</c:v>
                </c:pt>
                <c:pt idx="271">
                  <c:v>581</c:v>
                </c:pt>
                <c:pt idx="272">
                  <c:v>582</c:v>
                </c:pt>
                <c:pt idx="273">
                  <c:v>583</c:v>
                </c:pt>
                <c:pt idx="274">
                  <c:v>584</c:v>
                </c:pt>
                <c:pt idx="275">
                  <c:v>585</c:v>
                </c:pt>
                <c:pt idx="276">
                  <c:v>586</c:v>
                </c:pt>
                <c:pt idx="277">
                  <c:v>587</c:v>
                </c:pt>
                <c:pt idx="278">
                  <c:v>588</c:v>
                </c:pt>
                <c:pt idx="279">
                  <c:v>589</c:v>
                </c:pt>
                <c:pt idx="280">
                  <c:v>590</c:v>
                </c:pt>
                <c:pt idx="281">
                  <c:v>591</c:v>
                </c:pt>
                <c:pt idx="282">
                  <c:v>592</c:v>
                </c:pt>
                <c:pt idx="283">
                  <c:v>593</c:v>
                </c:pt>
                <c:pt idx="284">
                  <c:v>594</c:v>
                </c:pt>
                <c:pt idx="285">
                  <c:v>595</c:v>
                </c:pt>
                <c:pt idx="286">
                  <c:v>596</c:v>
                </c:pt>
                <c:pt idx="287">
                  <c:v>597</c:v>
                </c:pt>
                <c:pt idx="288">
                  <c:v>598</c:v>
                </c:pt>
                <c:pt idx="289">
                  <c:v>599</c:v>
                </c:pt>
                <c:pt idx="290">
                  <c:v>600</c:v>
                </c:pt>
                <c:pt idx="291">
                  <c:v>601</c:v>
                </c:pt>
                <c:pt idx="292">
                  <c:v>602</c:v>
                </c:pt>
                <c:pt idx="293">
                  <c:v>603</c:v>
                </c:pt>
                <c:pt idx="294">
                  <c:v>604</c:v>
                </c:pt>
                <c:pt idx="295">
                  <c:v>605</c:v>
                </c:pt>
                <c:pt idx="296">
                  <c:v>606</c:v>
                </c:pt>
                <c:pt idx="297">
                  <c:v>607</c:v>
                </c:pt>
                <c:pt idx="298">
                  <c:v>608</c:v>
                </c:pt>
                <c:pt idx="299">
                  <c:v>609</c:v>
                </c:pt>
                <c:pt idx="300">
                  <c:v>610</c:v>
                </c:pt>
                <c:pt idx="301">
                  <c:v>611</c:v>
                </c:pt>
                <c:pt idx="302">
                  <c:v>612</c:v>
                </c:pt>
                <c:pt idx="303">
                  <c:v>613</c:v>
                </c:pt>
                <c:pt idx="304">
                  <c:v>614</c:v>
                </c:pt>
                <c:pt idx="305">
                  <c:v>615</c:v>
                </c:pt>
                <c:pt idx="306">
                  <c:v>616</c:v>
                </c:pt>
                <c:pt idx="307">
                  <c:v>617</c:v>
                </c:pt>
                <c:pt idx="308">
                  <c:v>618</c:v>
                </c:pt>
                <c:pt idx="309">
                  <c:v>619</c:v>
                </c:pt>
                <c:pt idx="310">
                  <c:v>620</c:v>
                </c:pt>
                <c:pt idx="311">
                  <c:v>621</c:v>
                </c:pt>
                <c:pt idx="312">
                  <c:v>622</c:v>
                </c:pt>
                <c:pt idx="313">
                  <c:v>623</c:v>
                </c:pt>
                <c:pt idx="314">
                  <c:v>624</c:v>
                </c:pt>
                <c:pt idx="315">
                  <c:v>625</c:v>
                </c:pt>
                <c:pt idx="316">
                  <c:v>626</c:v>
                </c:pt>
                <c:pt idx="317">
                  <c:v>627</c:v>
                </c:pt>
                <c:pt idx="318">
                  <c:v>628</c:v>
                </c:pt>
                <c:pt idx="319">
                  <c:v>629</c:v>
                </c:pt>
                <c:pt idx="320">
                  <c:v>630</c:v>
                </c:pt>
                <c:pt idx="321">
                  <c:v>631</c:v>
                </c:pt>
                <c:pt idx="322">
                  <c:v>632</c:v>
                </c:pt>
                <c:pt idx="323">
                  <c:v>633</c:v>
                </c:pt>
                <c:pt idx="324">
                  <c:v>634</c:v>
                </c:pt>
                <c:pt idx="325">
                  <c:v>635</c:v>
                </c:pt>
                <c:pt idx="326">
                  <c:v>636</c:v>
                </c:pt>
                <c:pt idx="327">
                  <c:v>637</c:v>
                </c:pt>
                <c:pt idx="328">
                  <c:v>638</c:v>
                </c:pt>
                <c:pt idx="329">
                  <c:v>639</c:v>
                </c:pt>
                <c:pt idx="330">
                  <c:v>640</c:v>
                </c:pt>
                <c:pt idx="331">
                  <c:v>641</c:v>
                </c:pt>
                <c:pt idx="332">
                  <c:v>642</c:v>
                </c:pt>
                <c:pt idx="333">
                  <c:v>643</c:v>
                </c:pt>
                <c:pt idx="334">
                  <c:v>644</c:v>
                </c:pt>
                <c:pt idx="335">
                  <c:v>645</c:v>
                </c:pt>
                <c:pt idx="336">
                  <c:v>646</c:v>
                </c:pt>
                <c:pt idx="337">
                  <c:v>647</c:v>
                </c:pt>
                <c:pt idx="338">
                  <c:v>648</c:v>
                </c:pt>
                <c:pt idx="339">
                  <c:v>649</c:v>
                </c:pt>
                <c:pt idx="340">
                  <c:v>650</c:v>
                </c:pt>
                <c:pt idx="341">
                  <c:v>651</c:v>
                </c:pt>
                <c:pt idx="342">
                  <c:v>652</c:v>
                </c:pt>
                <c:pt idx="343">
                  <c:v>653</c:v>
                </c:pt>
                <c:pt idx="344">
                  <c:v>654</c:v>
                </c:pt>
                <c:pt idx="345">
                  <c:v>655</c:v>
                </c:pt>
                <c:pt idx="346">
                  <c:v>656</c:v>
                </c:pt>
                <c:pt idx="347">
                  <c:v>657</c:v>
                </c:pt>
                <c:pt idx="348">
                  <c:v>658</c:v>
                </c:pt>
                <c:pt idx="349">
                  <c:v>659</c:v>
                </c:pt>
                <c:pt idx="350">
                  <c:v>660</c:v>
                </c:pt>
                <c:pt idx="351">
                  <c:v>661</c:v>
                </c:pt>
                <c:pt idx="352">
                  <c:v>662</c:v>
                </c:pt>
                <c:pt idx="353">
                  <c:v>663</c:v>
                </c:pt>
                <c:pt idx="354">
                  <c:v>664</c:v>
                </c:pt>
                <c:pt idx="355">
                  <c:v>665</c:v>
                </c:pt>
                <c:pt idx="356">
                  <c:v>666</c:v>
                </c:pt>
                <c:pt idx="357">
                  <c:v>667</c:v>
                </c:pt>
                <c:pt idx="358">
                  <c:v>668</c:v>
                </c:pt>
                <c:pt idx="359">
                  <c:v>669</c:v>
                </c:pt>
                <c:pt idx="360">
                  <c:v>670</c:v>
                </c:pt>
                <c:pt idx="361">
                  <c:v>671</c:v>
                </c:pt>
                <c:pt idx="362">
                  <c:v>672</c:v>
                </c:pt>
                <c:pt idx="363">
                  <c:v>673</c:v>
                </c:pt>
                <c:pt idx="364">
                  <c:v>674</c:v>
                </c:pt>
                <c:pt idx="365">
                  <c:v>675</c:v>
                </c:pt>
                <c:pt idx="366">
                  <c:v>676</c:v>
                </c:pt>
                <c:pt idx="367">
                  <c:v>677</c:v>
                </c:pt>
                <c:pt idx="368">
                  <c:v>678</c:v>
                </c:pt>
                <c:pt idx="369">
                  <c:v>679</c:v>
                </c:pt>
                <c:pt idx="370">
                  <c:v>680</c:v>
                </c:pt>
                <c:pt idx="371">
                  <c:v>681</c:v>
                </c:pt>
                <c:pt idx="372">
                  <c:v>682</c:v>
                </c:pt>
                <c:pt idx="373">
                  <c:v>683</c:v>
                </c:pt>
                <c:pt idx="374">
                  <c:v>684</c:v>
                </c:pt>
                <c:pt idx="375">
                  <c:v>685</c:v>
                </c:pt>
                <c:pt idx="376">
                  <c:v>686</c:v>
                </c:pt>
                <c:pt idx="377">
                  <c:v>687</c:v>
                </c:pt>
                <c:pt idx="378">
                  <c:v>688</c:v>
                </c:pt>
                <c:pt idx="379">
                  <c:v>689</c:v>
                </c:pt>
                <c:pt idx="380">
                  <c:v>690</c:v>
                </c:pt>
                <c:pt idx="381">
                  <c:v>691</c:v>
                </c:pt>
                <c:pt idx="382">
                  <c:v>692</c:v>
                </c:pt>
                <c:pt idx="383">
                  <c:v>693</c:v>
                </c:pt>
                <c:pt idx="384">
                  <c:v>694</c:v>
                </c:pt>
                <c:pt idx="385">
                  <c:v>695</c:v>
                </c:pt>
                <c:pt idx="386">
                  <c:v>696</c:v>
                </c:pt>
                <c:pt idx="387">
                  <c:v>697</c:v>
                </c:pt>
                <c:pt idx="388">
                  <c:v>698</c:v>
                </c:pt>
                <c:pt idx="389">
                  <c:v>699</c:v>
                </c:pt>
                <c:pt idx="390">
                  <c:v>700</c:v>
                </c:pt>
                <c:pt idx="391">
                  <c:v>701</c:v>
                </c:pt>
                <c:pt idx="392">
                  <c:v>702</c:v>
                </c:pt>
                <c:pt idx="393">
                  <c:v>703</c:v>
                </c:pt>
                <c:pt idx="394">
                  <c:v>704</c:v>
                </c:pt>
                <c:pt idx="395">
                  <c:v>705</c:v>
                </c:pt>
                <c:pt idx="396">
                  <c:v>706</c:v>
                </c:pt>
                <c:pt idx="397">
                  <c:v>707</c:v>
                </c:pt>
                <c:pt idx="398">
                  <c:v>708</c:v>
                </c:pt>
                <c:pt idx="399">
                  <c:v>709</c:v>
                </c:pt>
                <c:pt idx="400">
                  <c:v>710</c:v>
                </c:pt>
                <c:pt idx="401">
                  <c:v>711</c:v>
                </c:pt>
                <c:pt idx="402">
                  <c:v>712</c:v>
                </c:pt>
                <c:pt idx="403">
                  <c:v>713</c:v>
                </c:pt>
                <c:pt idx="404">
                  <c:v>714</c:v>
                </c:pt>
                <c:pt idx="405">
                  <c:v>715</c:v>
                </c:pt>
                <c:pt idx="406">
                  <c:v>716</c:v>
                </c:pt>
                <c:pt idx="407">
                  <c:v>717</c:v>
                </c:pt>
                <c:pt idx="408">
                  <c:v>718</c:v>
                </c:pt>
                <c:pt idx="409">
                  <c:v>719</c:v>
                </c:pt>
                <c:pt idx="410">
                  <c:v>720</c:v>
                </c:pt>
                <c:pt idx="411">
                  <c:v>721</c:v>
                </c:pt>
                <c:pt idx="412">
                  <c:v>722</c:v>
                </c:pt>
                <c:pt idx="413">
                  <c:v>723</c:v>
                </c:pt>
                <c:pt idx="414">
                  <c:v>724</c:v>
                </c:pt>
                <c:pt idx="415">
                  <c:v>725</c:v>
                </c:pt>
                <c:pt idx="416">
                  <c:v>726</c:v>
                </c:pt>
                <c:pt idx="417">
                  <c:v>727</c:v>
                </c:pt>
                <c:pt idx="418">
                  <c:v>728</c:v>
                </c:pt>
                <c:pt idx="419">
                  <c:v>729</c:v>
                </c:pt>
                <c:pt idx="420">
                  <c:v>730</c:v>
                </c:pt>
                <c:pt idx="421">
                  <c:v>731</c:v>
                </c:pt>
                <c:pt idx="422">
                  <c:v>732</c:v>
                </c:pt>
                <c:pt idx="423">
                  <c:v>733</c:v>
                </c:pt>
                <c:pt idx="424">
                  <c:v>734</c:v>
                </c:pt>
                <c:pt idx="425">
                  <c:v>735</c:v>
                </c:pt>
                <c:pt idx="426">
                  <c:v>736</c:v>
                </c:pt>
                <c:pt idx="427">
                  <c:v>737</c:v>
                </c:pt>
                <c:pt idx="428">
                  <c:v>738</c:v>
                </c:pt>
                <c:pt idx="429">
                  <c:v>739</c:v>
                </c:pt>
                <c:pt idx="430">
                  <c:v>740</c:v>
                </c:pt>
                <c:pt idx="431">
                  <c:v>741</c:v>
                </c:pt>
                <c:pt idx="432">
                  <c:v>742</c:v>
                </c:pt>
                <c:pt idx="433">
                  <c:v>743</c:v>
                </c:pt>
                <c:pt idx="434">
                  <c:v>744</c:v>
                </c:pt>
                <c:pt idx="435">
                  <c:v>745</c:v>
                </c:pt>
                <c:pt idx="436">
                  <c:v>746</c:v>
                </c:pt>
                <c:pt idx="437">
                  <c:v>747</c:v>
                </c:pt>
                <c:pt idx="438">
                  <c:v>748</c:v>
                </c:pt>
                <c:pt idx="439">
                  <c:v>749</c:v>
                </c:pt>
                <c:pt idx="440">
                  <c:v>750</c:v>
                </c:pt>
                <c:pt idx="441">
                  <c:v>751</c:v>
                </c:pt>
                <c:pt idx="442">
                  <c:v>752</c:v>
                </c:pt>
                <c:pt idx="443">
                  <c:v>753</c:v>
                </c:pt>
                <c:pt idx="444">
                  <c:v>754</c:v>
                </c:pt>
                <c:pt idx="445">
                  <c:v>755</c:v>
                </c:pt>
                <c:pt idx="446">
                  <c:v>756</c:v>
                </c:pt>
                <c:pt idx="447">
                  <c:v>757</c:v>
                </c:pt>
                <c:pt idx="448">
                  <c:v>758</c:v>
                </c:pt>
                <c:pt idx="449">
                  <c:v>759</c:v>
                </c:pt>
                <c:pt idx="450">
                  <c:v>760</c:v>
                </c:pt>
                <c:pt idx="451">
                  <c:v>761</c:v>
                </c:pt>
                <c:pt idx="452">
                  <c:v>762</c:v>
                </c:pt>
                <c:pt idx="453">
                  <c:v>763</c:v>
                </c:pt>
                <c:pt idx="454">
                  <c:v>764</c:v>
                </c:pt>
                <c:pt idx="455">
                  <c:v>765</c:v>
                </c:pt>
                <c:pt idx="456">
                  <c:v>766</c:v>
                </c:pt>
                <c:pt idx="457">
                  <c:v>767</c:v>
                </c:pt>
                <c:pt idx="458">
                  <c:v>768</c:v>
                </c:pt>
                <c:pt idx="459">
                  <c:v>769</c:v>
                </c:pt>
                <c:pt idx="460">
                  <c:v>770</c:v>
                </c:pt>
                <c:pt idx="461">
                  <c:v>771</c:v>
                </c:pt>
                <c:pt idx="462">
                  <c:v>772</c:v>
                </c:pt>
                <c:pt idx="463">
                  <c:v>773</c:v>
                </c:pt>
                <c:pt idx="464">
                  <c:v>774</c:v>
                </c:pt>
                <c:pt idx="465">
                  <c:v>775</c:v>
                </c:pt>
                <c:pt idx="466">
                  <c:v>776</c:v>
                </c:pt>
                <c:pt idx="467">
                  <c:v>777</c:v>
                </c:pt>
                <c:pt idx="468">
                  <c:v>778</c:v>
                </c:pt>
                <c:pt idx="469">
                  <c:v>779</c:v>
                </c:pt>
                <c:pt idx="470">
                  <c:v>780</c:v>
                </c:pt>
                <c:pt idx="471">
                  <c:v>781</c:v>
                </c:pt>
                <c:pt idx="472">
                  <c:v>782</c:v>
                </c:pt>
                <c:pt idx="473">
                  <c:v>783</c:v>
                </c:pt>
                <c:pt idx="474">
                  <c:v>784</c:v>
                </c:pt>
                <c:pt idx="475">
                  <c:v>785</c:v>
                </c:pt>
                <c:pt idx="476">
                  <c:v>786</c:v>
                </c:pt>
                <c:pt idx="477">
                  <c:v>787</c:v>
                </c:pt>
                <c:pt idx="478">
                  <c:v>788</c:v>
                </c:pt>
                <c:pt idx="479">
                  <c:v>789</c:v>
                </c:pt>
                <c:pt idx="480">
                  <c:v>790</c:v>
                </c:pt>
                <c:pt idx="481">
                  <c:v>791</c:v>
                </c:pt>
                <c:pt idx="482">
                  <c:v>792</c:v>
                </c:pt>
                <c:pt idx="483">
                  <c:v>793</c:v>
                </c:pt>
                <c:pt idx="484">
                  <c:v>794</c:v>
                </c:pt>
                <c:pt idx="485">
                  <c:v>795</c:v>
                </c:pt>
                <c:pt idx="486">
                  <c:v>796</c:v>
                </c:pt>
                <c:pt idx="487">
                  <c:v>797</c:v>
                </c:pt>
                <c:pt idx="488">
                  <c:v>798</c:v>
                </c:pt>
                <c:pt idx="489">
                  <c:v>799</c:v>
                </c:pt>
                <c:pt idx="490">
                  <c:v>800</c:v>
                </c:pt>
                <c:pt idx="491">
                  <c:v>801</c:v>
                </c:pt>
                <c:pt idx="492">
                  <c:v>802</c:v>
                </c:pt>
                <c:pt idx="493">
                  <c:v>803</c:v>
                </c:pt>
                <c:pt idx="494">
                  <c:v>804</c:v>
                </c:pt>
                <c:pt idx="495">
                  <c:v>805</c:v>
                </c:pt>
                <c:pt idx="496">
                  <c:v>806</c:v>
                </c:pt>
                <c:pt idx="497">
                  <c:v>807</c:v>
                </c:pt>
                <c:pt idx="498">
                  <c:v>808</c:v>
                </c:pt>
                <c:pt idx="499">
                  <c:v>809</c:v>
                </c:pt>
                <c:pt idx="500">
                  <c:v>810</c:v>
                </c:pt>
                <c:pt idx="501">
                  <c:v>811</c:v>
                </c:pt>
                <c:pt idx="502">
                  <c:v>812</c:v>
                </c:pt>
                <c:pt idx="503">
                  <c:v>813</c:v>
                </c:pt>
                <c:pt idx="504">
                  <c:v>814</c:v>
                </c:pt>
                <c:pt idx="505">
                  <c:v>815</c:v>
                </c:pt>
                <c:pt idx="506">
                  <c:v>816</c:v>
                </c:pt>
                <c:pt idx="507">
                  <c:v>817</c:v>
                </c:pt>
                <c:pt idx="508">
                  <c:v>818</c:v>
                </c:pt>
                <c:pt idx="509">
                  <c:v>819</c:v>
                </c:pt>
                <c:pt idx="510">
                  <c:v>820</c:v>
                </c:pt>
                <c:pt idx="511">
                  <c:v>821</c:v>
                </c:pt>
                <c:pt idx="512">
                  <c:v>822</c:v>
                </c:pt>
                <c:pt idx="513">
                  <c:v>823</c:v>
                </c:pt>
                <c:pt idx="514">
                  <c:v>824</c:v>
                </c:pt>
                <c:pt idx="515">
                  <c:v>825</c:v>
                </c:pt>
                <c:pt idx="516">
                  <c:v>826</c:v>
                </c:pt>
                <c:pt idx="517">
                  <c:v>827</c:v>
                </c:pt>
                <c:pt idx="518">
                  <c:v>828</c:v>
                </c:pt>
                <c:pt idx="519">
                  <c:v>829</c:v>
                </c:pt>
                <c:pt idx="520">
                  <c:v>830</c:v>
                </c:pt>
                <c:pt idx="521">
                  <c:v>831</c:v>
                </c:pt>
                <c:pt idx="522">
                  <c:v>832</c:v>
                </c:pt>
                <c:pt idx="523">
                  <c:v>833</c:v>
                </c:pt>
                <c:pt idx="524">
                  <c:v>834</c:v>
                </c:pt>
                <c:pt idx="525">
                  <c:v>835</c:v>
                </c:pt>
                <c:pt idx="526">
                  <c:v>836</c:v>
                </c:pt>
                <c:pt idx="527">
                  <c:v>837</c:v>
                </c:pt>
                <c:pt idx="528">
                  <c:v>838</c:v>
                </c:pt>
                <c:pt idx="529">
                  <c:v>839</c:v>
                </c:pt>
                <c:pt idx="530">
                  <c:v>840</c:v>
                </c:pt>
                <c:pt idx="531">
                  <c:v>841</c:v>
                </c:pt>
                <c:pt idx="532">
                  <c:v>842</c:v>
                </c:pt>
                <c:pt idx="533">
                  <c:v>843</c:v>
                </c:pt>
                <c:pt idx="534">
                  <c:v>844</c:v>
                </c:pt>
                <c:pt idx="535">
                  <c:v>845</c:v>
                </c:pt>
                <c:pt idx="536">
                  <c:v>846</c:v>
                </c:pt>
                <c:pt idx="537">
                  <c:v>847</c:v>
                </c:pt>
                <c:pt idx="538">
                  <c:v>848</c:v>
                </c:pt>
                <c:pt idx="539">
                  <c:v>849</c:v>
                </c:pt>
                <c:pt idx="540">
                  <c:v>850</c:v>
                </c:pt>
                <c:pt idx="541">
                  <c:v>851</c:v>
                </c:pt>
                <c:pt idx="542">
                  <c:v>852</c:v>
                </c:pt>
                <c:pt idx="543">
                  <c:v>853</c:v>
                </c:pt>
                <c:pt idx="544">
                  <c:v>854</c:v>
                </c:pt>
                <c:pt idx="545">
                  <c:v>855</c:v>
                </c:pt>
                <c:pt idx="546">
                  <c:v>856</c:v>
                </c:pt>
                <c:pt idx="547">
                  <c:v>857</c:v>
                </c:pt>
                <c:pt idx="548">
                  <c:v>858</c:v>
                </c:pt>
                <c:pt idx="549">
                  <c:v>859</c:v>
                </c:pt>
                <c:pt idx="550">
                  <c:v>860</c:v>
                </c:pt>
                <c:pt idx="551">
                  <c:v>861</c:v>
                </c:pt>
                <c:pt idx="552">
                  <c:v>862</c:v>
                </c:pt>
                <c:pt idx="553">
                  <c:v>863</c:v>
                </c:pt>
                <c:pt idx="554">
                  <c:v>864</c:v>
                </c:pt>
                <c:pt idx="555">
                  <c:v>865</c:v>
                </c:pt>
                <c:pt idx="556">
                  <c:v>866</c:v>
                </c:pt>
                <c:pt idx="557">
                  <c:v>867</c:v>
                </c:pt>
                <c:pt idx="558">
                  <c:v>868</c:v>
                </c:pt>
                <c:pt idx="559">
                  <c:v>869</c:v>
                </c:pt>
                <c:pt idx="560">
                  <c:v>870</c:v>
                </c:pt>
                <c:pt idx="561">
                  <c:v>871</c:v>
                </c:pt>
                <c:pt idx="562">
                  <c:v>872</c:v>
                </c:pt>
                <c:pt idx="563">
                  <c:v>873</c:v>
                </c:pt>
                <c:pt idx="564">
                  <c:v>874</c:v>
                </c:pt>
                <c:pt idx="565">
                  <c:v>875</c:v>
                </c:pt>
                <c:pt idx="566">
                  <c:v>876</c:v>
                </c:pt>
                <c:pt idx="567">
                  <c:v>877</c:v>
                </c:pt>
                <c:pt idx="568">
                  <c:v>878</c:v>
                </c:pt>
                <c:pt idx="569">
                  <c:v>879</c:v>
                </c:pt>
                <c:pt idx="570">
                  <c:v>880</c:v>
                </c:pt>
                <c:pt idx="571">
                  <c:v>881</c:v>
                </c:pt>
                <c:pt idx="572">
                  <c:v>882</c:v>
                </c:pt>
                <c:pt idx="573">
                  <c:v>883</c:v>
                </c:pt>
                <c:pt idx="574">
                  <c:v>884</c:v>
                </c:pt>
                <c:pt idx="575">
                  <c:v>885</c:v>
                </c:pt>
                <c:pt idx="576">
                  <c:v>886</c:v>
                </c:pt>
                <c:pt idx="577">
                  <c:v>887</c:v>
                </c:pt>
                <c:pt idx="578">
                  <c:v>888</c:v>
                </c:pt>
                <c:pt idx="579">
                  <c:v>889</c:v>
                </c:pt>
                <c:pt idx="580">
                  <c:v>890</c:v>
                </c:pt>
                <c:pt idx="581">
                  <c:v>891</c:v>
                </c:pt>
                <c:pt idx="582">
                  <c:v>892</c:v>
                </c:pt>
                <c:pt idx="583">
                  <c:v>893</c:v>
                </c:pt>
                <c:pt idx="584">
                  <c:v>894</c:v>
                </c:pt>
                <c:pt idx="585">
                  <c:v>895</c:v>
                </c:pt>
                <c:pt idx="586">
                  <c:v>896</c:v>
                </c:pt>
                <c:pt idx="587">
                  <c:v>897</c:v>
                </c:pt>
                <c:pt idx="588">
                  <c:v>898</c:v>
                </c:pt>
                <c:pt idx="589">
                  <c:v>899</c:v>
                </c:pt>
                <c:pt idx="590">
                  <c:v>900</c:v>
                </c:pt>
                <c:pt idx="591">
                  <c:v>901</c:v>
                </c:pt>
                <c:pt idx="592">
                  <c:v>902</c:v>
                </c:pt>
                <c:pt idx="593">
                  <c:v>903</c:v>
                </c:pt>
                <c:pt idx="594">
                  <c:v>904</c:v>
                </c:pt>
                <c:pt idx="595">
                  <c:v>905</c:v>
                </c:pt>
                <c:pt idx="596">
                  <c:v>906</c:v>
                </c:pt>
                <c:pt idx="597">
                  <c:v>907</c:v>
                </c:pt>
                <c:pt idx="598">
                  <c:v>908</c:v>
                </c:pt>
                <c:pt idx="599">
                  <c:v>909</c:v>
                </c:pt>
                <c:pt idx="600">
                  <c:v>910</c:v>
                </c:pt>
                <c:pt idx="601">
                  <c:v>911</c:v>
                </c:pt>
                <c:pt idx="602">
                  <c:v>912</c:v>
                </c:pt>
                <c:pt idx="603">
                  <c:v>913</c:v>
                </c:pt>
                <c:pt idx="604">
                  <c:v>914</c:v>
                </c:pt>
                <c:pt idx="605">
                  <c:v>915</c:v>
                </c:pt>
                <c:pt idx="606">
                  <c:v>916</c:v>
                </c:pt>
                <c:pt idx="607">
                  <c:v>917</c:v>
                </c:pt>
                <c:pt idx="608">
                  <c:v>918</c:v>
                </c:pt>
                <c:pt idx="609">
                  <c:v>919</c:v>
                </c:pt>
                <c:pt idx="610">
                  <c:v>920</c:v>
                </c:pt>
                <c:pt idx="611">
                  <c:v>921</c:v>
                </c:pt>
                <c:pt idx="612">
                  <c:v>922</c:v>
                </c:pt>
                <c:pt idx="613">
                  <c:v>923</c:v>
                </c:pt>
                <c:pt idx="614">
                  <c:v>924</c:v>
                </c:pt>
                <c:pt idx="615">
                  <c:v>925</c:v>
                </c:pt>
                <c:pt idx="616">
                  <c:v>926</c:v>
                </c:pt>
                <c:pt idx="617">
                  <c:v>927</c:v>
                </c:pt>
                <c:pt idx="618">
                  <c:v>928</c:v>
                </c:pt>
                <c:pt idx="619">
                  <c:v>929</c:v>
                </c:pt>
                <c:pt idx="620">
                  <c:v>930</c:v>
                </c:pt>
                <c:pt idx="621">
                  <c:v>931</c:v>
                </c:pt>
                <c:pt idx="622">
                  <c:v>932</c:v>
                </c:pt>
                <c:pt idx="623">
                  <c:v>933</c:v>
                </c:pt>
                <c:pt idx="624">
                  <c:v>934</c:v>
                </c:pt>
                <c:pt idx="625">
                  <c:v>935</c:v>
                </c:pt>
                <c:pt idx="626">
                  <c:v>936</c:v>
                </c:pt>
                <c:pt idx="627">
                  <c:v>937</c:v>
                </c:pt>
                <c:pt idx="628">
                  <c:v>938</c:v>
                </c:pt>
                <c:pt idx="629">
                  <c:v>939</c:v>
                </c:pt>
                <c:pt idx="630">
                  <c:v>940</c:v>
                </c:pt>
                <c:pt idx="631">
                  <c:v>941</c:v>
                </c:pt>
                <c:pt idx="632">
                  <c:v>942</c:v>
                </c:pt>
                <c:pt idx="633">
                  <c:v>943</c:v>
                </c:pt>
                <c:pt idx="634">
                  <c:v>944</c:v>
                </c:pt>
                <c:pt idx="635">
                  <c:v>945</c:v>
                </c:pt>
                <c:pt idx="636">
                  <c:v>946</c:v>
                </c:pt>
                <c:pt idx="637">
                  <c:v>947</c:v>
                </c:pt>
                <c:pt idx="638">
                  <c:v>948</c:v>
                </c:pt>
                <c:pt idx="639">
                  <c:v>949</c:v>
                </c:pt>
                <c:pt idx="640">
                  <c:v>950</c:v>
                </c:pt>
                <c:pt idx="641">
                  <c:v>951</c:v>
                </c:pt>
                <c:pt idx="642">
                  <c:v>952</c:v>
                </c:pt>
                <c:pt idx="643">
                  <c:v>953</c:v>
                </c:pt>
                <c:pt idx="644">
                  <c:v>954</c:v>
                </c:pt>
                <c:pt idx="645">
                  <c:v>955</c:v>
                </c:pt>
                <c:pt idx="646">
                  <c:v>956</c:v>
                </c:pt>
                <c:pt idx="647">
                  <c:v>957</c:v>
                </c:pt>
                <c:pt idx="648">
                  <c:v>958</c:v>
                </c:pt>
                <c:pt idx="649">
                  <c:v>959</c:v>
                </c:pt>
                <c:pt idx="650">
                  <c:v>960</c:v>
                </c:pt>
                <c:pt idx="651">
                  <c:v>961</c:v>
                </c:pt>
                <c:pt idx="652">
                  <c:v>962</c:v>
                </c:pt>
                <c:pt idx="653">
                  <c:v>963</c:v>
                </c:pt>
                <c:pt idx="654">
                  <c:v>964</c:v>
                </c:pt>
                <c:pt idx="655">
                  <c:v>965</c:v>
                </c:pt>
                <c:pt idx="656">
                  <c:v>966</c:v>
                </c:pt>
                <c:pt idx="657">
                  <c:v>967</c:v>
                </c:pt>
                <c:pt idx="658">
                  <c:v>968</c:v>
                </c:pt>
                <c:pt idx="659">
                  <c:v>969</c:v>
                </c:pt>
                <c:pt idx="660">
                  <c:v>970</c:v>
                </c:pt>
                <c:pt idx="661">
                  <c:v>971</c:v>
                </c:pt>
                <c:pt idx="662">
                  <c:v>972</c:v>
                </c:pt>
                <c:pt idx="663">
                  <c:v>973</c:v>
                </c:pt>
                <c:pt idx="664">
                  <c:v>974</c:v>
                </c:pt>
                <c:pt idx="665">
                  <c:v>975</c:v>
                </c:pt>
                <c:pt idx="666">
                  <c:v>976</c:v>
                </c:pt>
                <c:pt idx="667">
                  <c:v>977</c:v>
                </c:pt>
                <c:pt idx="668">
                  <c:v>978</c:v>
                </c:pt>
                <c:pt idx="669">
                  <c:v>979</c:v>
                </c:pt>
                <c:pt idx="670">
                  <c:v>980</c:v>
                </c:pt>
                <c:pt idx="671">
                  <c:v>981</c:v>
                </c:pt>
                <c:pt idx="672">
                  <c:v>982</c:v>
                </c:pt>
                <c:pt idx="673">
                  <c:v>983</c:v>
                </c:pt>
                <c:pt idx="674">
                  <c:v>984</c:v>
                </c:pt>
                <c:pt idx="675">
                  <c:v>985</c:v>
                </c:pt>
                <c:pt idx="676">
                  <c:v>986</c:v>
                </c:pt>
                <c:pt idx="677">
                  <c:v>987</c:v>
                </c:pt>
                <c:pt idx="678">
                  <c:v>988</c:v>
                </c:pt>
                <c:pt idx="679">
                  <c:v>989</c:v>
                </c:pt>
                <c:pt idx="680">
                  <c:v>990</c:v>
                </c:pt>
                <c:pt idx="681">
                  <c:v>991</c:v>
                </c:pt>
                <c:pt idx="682">
                  <c:v>992</c:v>
                </c:pt>
                <c:pt idx="683">
                  <c:v>993</c:v>
                </c:pt>
                <c:pt idx="684">
                  <c:v>994</c:v>
                </c:pt>
                <c:pt idx="685">
                  <c:v>995</c:v>
                </c:pt>
                <c:pt idx="686">
                  <c:v>996</c:v>
                </c:pt>
                <c:pt idx="687">
                  <c:v>997</c:v>
                </c:pt>
                <c:pt idx="688">
                  <c:v>998</c:v>
                </c:pt>
                <c:pt idx="689">
                  <c:v>999</c:v>
                </c:pt>
                <c:pt idx="690">
                  <c:v>1000</c:v>
                </c:pt>
                <c:pt idx="691">
                  <c:v>1001</c:v>
                </c:pt>
                <c:pt idx="692">
                  <c:v>1002</c:v>
                </c:pt>
                <c:pt idx="693">
                  <c:v>1003</c:v>
                </c:pt>
                <c:pt idx="694">
                  <c:v>1004</c:v>
                </c:pt>
                <c:pt idx="695">
                  <c:v>1005</c:v>
                </c:pt>
                <c:pt idx="696">
                  <c:v>1006</c:v>
                </c:pt>
                <c:pt idx="697">
                  <c:v>1007</c:v>
                </c:pt>
                <c:pt idx="698">
                  <c:v>1008</c:v>
                </c:pt>
                <c:pt idx="699">
                  <c:v>1009</c:v>
                </c:pt>
                <c:pt idx="700">
                  <c:v>1010</c:v>
                </c:pt>
                <c:pt idx="701">
                  <c:v>1011</c:v>
                </c:pt>
                <c:pt idx="702">
                  <c:v>1012</c:v>
                </c:pt>
                <c:pt idx="703">
                  <c:v>1013</c:v>
                </c:pt>
                <c:pt idx="704">
                  <c:v>1014</c:v>
                </c:pt>
                <c:pt idx="705">
                  <c:v>1015</c:v>
                </c:pt>
                <c:pt idx="706">
                  <c:v>1016</c:v>
                </c:pt>
                <c:pt idx="707">
                  <c:v>1017</c:v>
                </c:pt>
                <c:pt idx="708">
                  <c:v>1018</c:v>
                </c:pt>
                <c:pt idx="709">
                  <c:v>1019</c:v>
                </c:pt>
                <c:pt idx="710">
                  <c:v>1020</c:v>
                </c:pt>
                <c:pt idx="711">
                  <c:v>1021</c:v>
                </c:pt>
                <c:pt idx="712">
                  <c:v>1022</c:v>
                </c:pt>
                <c:pt idx="713">
                  <c:v>1023</c:v>
                </c:pt>
                <c:pt idx="714">
                  <c:v>1024</c:v>
                </c:pt>
                <c:pt idx="715">
                  <c:v>1025</c:v>
                </c:pt>
                <c:pt idx="716">
                  <c:v>1026</c:v>
                </c:pt>
                <c:pt idx="717">
                  <c:v>1027</c:v>
                </c:pt>
                <c:pt idx="718">
                  <c:v>1028</c:v>
                </c:pt>
                <c:pt idx="719">
                  <c:v>1029</c:v>
                </c:pt>
                <c:pt idx="720">
                  <c:v>1030</c:v>
                </c:pt>
                <c:pt idx="721">
                  <c:v>1031</c:v>
                </c:pt>
                <c:pt idx="722">
                  <c:v>1032</c:v>
                </c:pt>
                <c:pt idx="723">
                  <c:v>1033</c:v>
                </c:pt>
                <c:pt idx="724">
                  <c:v>1034</c:v>
                </c:pt>
                <c:pt idx="725">
                  <c:v>1035</c:v>
                </c:pt>
                <c:pt idx="726">
                  <c:v>1036</c:v>
                </c:pt>
                <c:pt idx="727">
                  <c:v>1037</c:v>
                </c:pt>
                <c:pt idx="728">
                  <c:v>1038</c:v>
                </c:pt>
                <c:pt idx="729">
                  <c:v>1039</c:v>
                </c:pt>
                <c:pt idx="730">
                  <c:v>1040</c:v>
                </c:pt>
                <c:pt idx="731">
                  <c:v>1041</c:v>
                </c:pt>
                <c:pt idx="732">
                  <c:v>1042</c:v>
                </c:pt>
                <c:pt idx="733">
                  <c:v>1043</c:v>
                </c:pt>
                <c:pt idx="734">
                  <c:v>1044</c:v>
                </c:pt>
                <c:pt idx="735">
                  <c:v>1045</c:v>
                </c:pt>
                <c:pt idx="736">
                  <c:v>1046</c:v>
                </c:pt>
                <c:pt idx="737">
                  <c:v>1047</c:v>
                </c:pt>
                <c:pt idx="738">
                  <c:v>1048</c:v>
                </c:pt>
                <c:pt idx="739">
                  <c:v>1049</c:v>
                </c:pt>
                <c:pt idx="740">
                  <c:v>1050</c:v>
                </c:pt>
              </c:numCache>
            </c:numRef>
          </c:xVal>
          <c:yVal>
            <c:numRef>
              <c:f>Gratings!$C$16:$C$756</c:f>
              <c:numCache>
                <c:formatCode>General</c:formatCode>
                <c:ptCount val="7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0.7137881340804294</c:v>
                </c:pt>
                <c:pt idx="108">
                  <c:v>0.71764778056334333</c:v>
                </c:pt>
                <c:pt idx="109">
                  <c:v>0.72146430250454885</c:v>
                </c:pt>
                <c:pt idx="110">
                  <c:v>0.72523769990404574</c:v>
                </c:pt>
                <c:pt idx="111">
                  <c:v>0.72896797276183412</c:v>
                </c:pt>
                <c:pt idx="112">
                  <c:v>0.73265512107791397</c:v>
                </c:pt>
                <c:pt idx="113">
                  <c:v>0.7362991448522852</c:v>
                </c:pt>
                <c:pt idx="114">
                  <c:v>0.73990004408494803</c:v>
                </c:pt>
                <c:pt idx="115">
                  <c:v>0.74345781877590211</c:v>
                </c:pt>
                <c:pt idx="116">
                  <c:v>0.74697246892514779</c:v>
                </c:pt>
                <c:pt idx="117">
                  <c:v>0.75044399453268495</c:v>
                </c:pt>
                <c:pt idx="118">
                  <c:v>0.7538723955985136</c:v>
                </c:pt>
                <c:pt idx="119">
                  <c:v>0.75725767212263362</c:v>
                </c:pt>
                <c:pt idx="120">
                  <c:v>0.76059982410504512</c:v>
                </c:pt>
                <c:pt idx="121">
                  <c:v>0.76389885154574821</c:v>
                </c:pt>
                <c:pt idx="122">
                  <c:v>0.76715475444474268</c:v>
                </c:pt>
                <c:pt idx="123">
                  <c:v>0.77036753280202863</c:v>
                </c:pt>
                <c:pt idx="124">
                  <c:v>0.77353718661760595</c:v>
                </c:pt>
                <c:pt idx="125">
                  <c:v>0.77666371589147487</c:v>
                </c:pt>
                <c:pt idx="126">
                  <c:v>0.77974712062363516</c:v>
                </c:pt>
                <c:pt idx="127">
                  <c:v>0.78278740081408693</c:v>
                </c:pt>
                <c:pt idx="128">
                  <c:v>0.78578455646283019</c:v>
                </c:pt>
                <c:pt idx="129">
                  <c:v>0.78873858756986492</c:v>
                </c:pt>
                <c:pt idx="130">
                  <c:v>0.79164949413519103</c:v>
                </c:pt>
                <c:pt idx="131">
                  <c:v>0.79451727615880874</c:v>
                </c:pt>
                <c:pt idx="132">
                  <c:v>0.79734193364071781</c:v>
                </c:pt>
                <c:pt idx="133">
                  <c:v>0.80012346658091849</c:v>
                </c:pt>
                <c:pt idx="134">
                  <c:v>0.80286187497941053</c:v>
                </c:pt>
                <c:pt idx="135">
                  <c:v>0.80555715883619405</c:v>
                </c:pt>
                <c:pt idx="136">
                  <c:v>0.80820931815126884</c:v>
                </c:pt>
                <c:pt idx="137">
                  <c:v>0.81081835292463533</c:v>
                </c:pt>
                <c:pt idx="138">
                  <c:v>0.8133842631562932</c:v>
                </c:pt>
                <c:pt idx="139">
                  <c:v>0.81590704884624254</c:v>
                </c:pt>
                <c:pt idx="140">
                  <c:v>0.81838670999448337</c:v>
                </c:pt>
                <c:pt idx="141">
                  <c:v>0.82082324660101569</c:v>
                </c:pt>
                <c:pt idx="142">
                  <c:v>0.82321665866583937</c:v>
                </c:pt>
                <c:pt idx="143">
                  <c:v>0.82556694618895476</c:v>
                </c:pt>
                <c:pt idx="144">
                  <c:v>0.82787410917036119</c:v>
                </c:pt>
                <c:pt idx="145">
                  <c:v>0.83013814761005944</c:v>
                </c:pt>
                <c:pt idx="146">
                  <c:v>0.83235906150804884</c:v>
                </c:pt>
                <c:pt idx="147">
                  <c:v>0.83453685086433005</c:v>
                </c:pt>
                <c:pt idx="148">
                  <c:v>0.83667151567890252</c:v>
                </c:pt>
                <c:pt idx="149">
                  <c:v>0.83876305595176659</c:v>
                </c:pt>
                <c:pt idx="150">
                  <c:v>0.84081147168292214</c:v>
                </c:pt>
                <c:pt idx="151">
                  <c:v>0.84281676287236906</c:v>
                </c:pt>
                <c:pt idx="152">
                  <c:v>0.84477892952010747</c:v>
                </c:pt>
                <c:pt idx="153">
                  <c:v>0.84669797162613714</c:v>
                </c:pt>
                <c:pt idx="154">
                  <c:v>0.84857388919045851</c:v>
                </c:pt>
                <c:pt idx="155">
                  <c:v>0.85040668221307136</c:v>
                </c:pt>
                <c:pt idx="156">
                  <c:v>0.85219635069397559</c:v>
                </c:pt>
                <c:pt idx="157">
                  <c:v>0.85394289463317119</c:v>
                </c:pt>
                <c:pt idx="158">
                  <c:v>0.85564631403065849</c:v>
                </c:pt>
                <c:pt idx="159">
                  <c:v>0.85730660888643706</c:v>
                </c:pt>
                <c:pt idx="160">
                  <c:v>0.85892377920050711</c:v>
                </c:pt>
                <c:pt idx="161">
                  <c:v>0.86049782497286875</c:v>
                </c:pt>
                <c:pt idx="162">
                  <c:v>0.86202874620352177</c:v>
                </c:pt>
                <c:pt idx="163">
                  <c:v>0.86351654289246638</c:v>
                </c:pt>
                <c:pt idx="164">
                  <c:v>0.86496121503970225</c:v>
                </c:pt>
                <c:pt idx="165">
                  <c:v>0.8663627626452296</c:v>
                </c:pt>
                <c:pt idx="166">
                  <c:v>0.86772118570904844</c:v>
                </c:pt>
                <c:pt idx="167">
                  <c:v>0.86903648423115887</c:v>
                </c:pt>
                <c:pt idx="168">
                  <c:v>0.87030865821156067</c:v>
                </c:pt>
                <c:pt idx="169">
                  <c:v>0.87153770765025396</c:v>
                </c:pt>
                <c:pt idx="170">
                  <c:v>0.8727236325472385</c:v>
                </c:pt>
                <c:pt idx="171">
                  <c:v>0.87386643290251498</c:v>
                </c:pt>
                <c:pt idx="172">
                  <c:v>0.87496610871608238</c:v>
                </c:pt>
                <c:pt idx="173">
                  <c:v>0.8760226599879416</c:v>
                </c:pt>
                <c:pt idx="174">
                  <c:v>0.87703608671809241</c:v>
                </c:pt>
                <c:pt idx="175">
                  <c:v>0.87800638890653426</c:v>
                </c:pt>
                <c:pt idx="176">
                  <c:v>0.87893356655326782</c:v>
                </c:pt>
                <c:pt idx="177">
                  <c:v>0.87981761965829286</c:v>
                </c:pt>
                <c:pt idx="178">
                  <c:v>0.88065854822160927</c:v>
                </c:pt>
                <c:pt idx="179">
                  <c:v>0.88145635224321706</c:v>
                </c:pt>
                <c:pt idx="180">
                  <c:v>0.88221103172311666</c:v>
                </c:pt>
                <c:pt idx="181">
                  <c:v>0.8829225866613073</c:v>
                </c:pt>
                <c:pt idx="182">
                  <c:v>0.88359101705778975</c:v>
                </c:pt>
                <c:pt idx="183">
                  <c:v>0.88421632291256336</c:v>
                </c:pt>
                <c:pt idx="184">
                  <c:v>0.88479850422562878</c:v>
                </c:pt>
                <c:pt idx="185">
                  <c:v>0.88533756099698557</c:v>
                </c:pt>
                <c:pt idx="186">
                  <c:v>0.88583349322663352</c:v>
                </c:pt>
                <c:pt idx="187">
                  <c:v>0.88628630091457339</c:v>
                </c:pt>
                <c:pt idx="188">
                  <c:v>0.88669598406080441</c:v>
                </c:pt>
                <c:pt idx="189">
                  <c:v>0.88706254266532703</c:v>
                </c:pt>
                <c:pt idx="190">
                  <c:v>0.88738597672814079</c:v>
                </c:pt>
                <c:pt idx="191">
                  <c:v>0.88766628624924637</c:v>
                </c:pt>
                <c:pt idx="192">
                  <c:v>0.88790347122864322</c:v>
                </c:pt>
                <c:pt idx="193">
                  <c:v>0.88809753166633176</c:v>
                </c:pt>
                <c:pt idx="194">
                  <c:v>0.88824846756231157</c:v>
                </c:pt>
                <c:pt idx="195">
                  <c:v>0.88835627891658298</c:v>
                </c:pt>
                <c:pt idx="196">
                  <c:v>0.88842096572914564</c:v>
                </c:pt>
                <c:pt idx="197">
                  <c:v>0.88844252800000001</c:v>
                </c:pt>
                <c:pt idx="198">
                  <c:v>0.88842096572914575</c:v>
                </c:pt>
                <c:pt idx="199">
                  <c:v>0.88835627891658298</c:v>
                </c:pt>
                <c:pt idx="200">
                  <c:v>0.88824846756231157</c:v>
                </c:pt>
                <c:pt idx="201">
                  <c:v>0.88809753166633176</c:v>
                </c:pt>
                <c:pt idx="202">
                  <c:v>0.88790347122864344</c:v>
                </c:pt>
                <c:pt idx="203">
                  <c:v>0.88766628624924637</c:v>
                </c:pt>
                <c:pt idx="204">
                  <c:v>0.88738597672814101</c:v>
                </c:pt>
                <c:pt idx="205">
                  <c:v>0.8870625426653268</c:v>
                </c:pt>
                <c:pt idx="206">
                  <c:v>0.88669598406080441</c:v>
                </c:pt>
                <c:pt idx="207">
                  <c:v>0.88628630091457317</c:v>
                </c:pt>
                <c:pt idx="208">
                  <c:v>0.88583349322663352</c:v>
                </c:pt>
                <c:pt idx="209">
                  <c:v>0.88533756099698557</c:v>
                </c:pt>
                <c:pt idx="210">
                  <c:v>0.88479850422562878</c:v>
                </c:pt>
                <c:pt idx="211">
                  <c:v>0.88421632291256358</c:v>
                </c:pt>
                <c:pt idx="212">
                  <c:v>0.88359101705778975</c:v>
                </c:pt>
                <c:pt idx="213">
                  <c:v>0.88292258666130752</c:v>
                </c:pt>
                <c:pt idx="214">
                  <c:v>0.88221103172311655</c:v>
                </c:pt>
                <c:pt idx="215">
                  <c:v>0.88145635224321728</c:v>
                </c:pt>
                <c:pt idx="216">
                  <c:v>0.88065854822160927</c:v>
                </c:pt>
                <c:pt idx="217">
                  <c:v>0.87981761965829286</c:v>
                </c:pt>
                <c:pt idx="218">
                  <c:v>0.87893356655326782</c:v>
                </c:pt>
                <c:pt idx="219">
                  <c:v>0.87800638890653437</c:v>
                </c:pt>
                <c:pt idx="220">
                  <c:v>0.87703608671809241</c:v>
                </c:pt>
                <c:pt idx="221">
                  <c:v>0.8760226599879416</c:v>
                </c:pt>
                <c:pt idx="222">
                  <c:v>0.8749661087160826</c:v>
                </c:pt>
                <c:pt idx="223">
                  <c:v>0.87386643290251476</c:v>
                </c:pt>
                <c:pt idx="224">
                  <c:v>0.87272363254723873</c:v>
                </c:pt>
                <c:pt idx="225">
                  <c:v>0.87153770765025396</c:v>
                </c:pt>
                <c:pt idx="226">
                  <c:v>0.87030865821156067</c:v>
                </c:pt>
                <c:pt idx="227">
                  <c:v>0.86903648423115887</c:v>
                </c:pt>
                <c:pt idx="228">
                  <c:v>0.86772118570904844</c:v>
                </c:pt>
                <c:pt idx="229">
                  <c:v>0.8663627626452296</c:v>
                </c:pt>
                <c:pt idx="230">
                  <c:v>0.86496121503970225</c:v>
                </c:pt>
                <c:pt idx="231">
                  <c:v>0.86351654289246615</c:v>
                </c:pt>
                <c:pt idx="232">
                  <c:v>0.86202874620352177</c:v>
                </c:pt>
                <c:pt idx="233">
                  <c:v>0.86049782497286875</c:v>
                </c:pt>
                <c:pt idx="234">
                  <c:v>0.85892377920050711</c:v>
                </c:pt>
                <c:pt idx="235">
                  <c:v>0.85730660888643706</c:v>
                </c:pt>
                <c:pt idx="236">
                  <c:v>0.85564631403065849</c:v>
                </c:pt>
                <c:pt idx="237">
                  <c:v>0.85394289463317119</c:v>
                </c:pt>
                <c:pt idx="238">
                  <c:v>0.85219635069397559</c:v>
                </c:pt>
                <c:pt idx="239">
                  <c:v>0.85040668221307136</c:v>
                </c:pt>
                <c:pt idx="240">
                  <c:v>0.84857388919045851</c:v>
                </c:pt>
                <c:pt idx="241">
                  <c:v>0.84669797162613725</c:v>
                </c:pt>
                <c:pt idx="242">
                  <c:v>0.84477892952010725</c:v>
                </c:pt>
                <c:pt idx="243">
                  <c:v>0.84281676287236906</c:v>
                </c:pt>
                <c:pt idx="244">
                  <c:v>0.84081147168292214</c:v>
                </c:pt>
                <c:pt idx="245">
                  <c:v>0.83876305595176659</c:v>
                </c:pt>
                <c:pt idx="246">
                  <c:v>0.83667151567890274</c:v>
                </c:pt>
                <c:pt idx="247">
                  <c:v>0.83453685086433005</c:v>
                </c:pt>
                <c:pt idx="248">
                  <c:v>0.83235906150804906</c:v>
                </c:pt>
                <c:pt idx="249">
                  <c:v>0.83013814761005944</c:v>
                </c:pt>
                <c:pt idx="250">
                  <c:v>0.82787410917036142</c:v>
                </c:pt>
                <c:pt idx="251">
                  <c:v>0.82556694618895454</c:v>
                </c:pt>
                <c:pt idx="252">
                  <c:v>0.82321665866583948</c:v>
                </c:pt>
                <c:pt idx="253">
                  <c:v>0.82082324660101569</c:v>
                </c:pt>
                <c:pt idx="254">
                  <c:v>0.81838670999448337</c:v>
                </c:pt>
                <c:pt idx="255">
                  <c:v>0.81590704884624254</c:v>
                </c:pt>
                <c:pt idx="256">
                  <c:v>0.8133842631562932</c:v>
                </c:pt>
                <c:pt idx="257">
                  <c:v>0.81081835292463533</c:v>
                </c:pt>
                <c:pt idx="258">
                  <c:v>0.80820931815126884</c:v>
                </c:pt>
                <c:pt idx="259">
                  <c:v>0.80555715883619405</c:v>
                </c:pt>
                <c:pt idx="260">
                  <c:v>0.80286187497941042</c:v>
                </c:pt>
                <c:pt idx="261">
                  <c:v>0.80012346658091849</c:v>
                </c:pt>
                <c:pt idx="262">
                  <c:v>0.79734193364071781</c:v>
                </c:pt>
                <c:pt idx="263">
                  <c:v>0.79451727615880874</c:v>
                </c:pt>
                <c:pt idx="264">
                  <c:v>0.79164949413519103</c:v>
                </c:pt>
                <c:pt idx="265">
                  <c:v>0.78873858756986492</c:v>
                </c:pt>
                <c:pt idx="266">
                  <c:v>0.78578455646283019</c:v>
                </c:pt>
                <c:pt idx="267">
                  <c:v>0.78278740081408693</c:v>
                </c:pt>
                <c:pt idx="268">
                  <c:v>0.77974712062363516</c:v>
                </c:pt>
                <c:pt idx="269">
                  <c:v>0.77666371589147487</c:v>
                </c:pt>
                <c:pt idx="270">
                  <c:v>0.77353718661760607</c:v>
                </c:pt>
                <c:pt idx="271">
                  <c:v>0.77036753280202863</c:v>
                </c:pt>
                <c:pt idx="272">
                  <c:v>0.76715475444474268</c:v>
                </c:pt>
                <c:pt idx="273">
                  <c:v>0.76389885154574821</c:v>
                </c:pt>
                <c:pt idx="274">
                  <c:v>0.76059982410504523</c:v>
                </c:pt>
                <c:pt idx="275">
                  <c:v>0.75725767212263362</c:v>
                </c:pt>
                <c:pt idx="276">
                  <c:v>0.7538723955985136</c:v>
                </c:pt>
                <c:pt idx="277">
                  <c:v>0.75044399453268495</c:v>
                </c:pt>
                <c:pt idx="278">
                  <c:v>0.74697246892514779</c:v>
                </c:pt>
                <c:pt idx="279">
                  <c:v>0.74345781877590211</c:v>
                </c:pt>
                <c:pt idx="280">
                  <c:v>0.73990004408494792</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numCache>
            </c:numRef>
          </c:yVal>
          <c:smooth val="0"/>
          <c:extLst>
            <c:ext xmlns:c16="http://schemas.microsoft.com/office/drawing/2014/chart" uri="{C3380CC4-5D6E-409C-BE32-E72D297353CC}">
              <c16:uniqueId val="{00000005-46B0-B346-9671-9341FC6BDD0D}"/>
            </c:ext>
          </c:extLst>
        </c:ser>
        <c:ser>
          <c:idx val="2"/>
          <c:order val="2"/>
          <c:tx>
            <c:strRef>
              <c:f>Gratings!$D$15</c:f>
              <c:strCache>
                <c:ptCount val="1"/>
                <c:pt idx="0">
                  <c:v>R</c:v>
                </c:pt>
              </c:strCache>
            </c:strRef>
          </c:tx>
          <c:spPr>
            <a:ln w="12700" cap="rnd">
              <a:solidFill>
                <a:srgbClr val="FF0000"/>
              </a:solidFill>
              <a:round/>
            </a:ln>
            <a:effectLst/>
          </c:spPr>
          <c:marker>
            <c:symbol val="none"/>
          </c:marker>
          <c:xVal>
            <c:numRef>
              <c:f>Gratings!$A$16:$A$756</c:f>
              <c:numCache>
                <c:formatCode>General</c:formatCode>
                <c:ptCount val="741"/>
                <c:pt idx="0">
                  <c:v>310</c:v>
                </c:pt>
                <c:pt idx="1">
                  <c:v>311</c:v>
                </c:pt>
                <c:pt idx="2">
                  <c:v>312</c:v>
                </c:pt>
                <c:pt idx="3">
                  <c:v>313</c:v>
                </c:pt>
                <c:pt idx="4">
                  <c:v>314</c:v>
                </c:pt>
                <c:pt idx="5">
                  <c:v>315</c:v>
                </c:pt>
                <c:pt idx="6">
                  <c:v>316</c:v>
                </c:pt>
                <c:pt idx="7">
                  <c:v>317</c:v>
                </c:pt>
                <c:pt idx="8">
                  <c:v>318</c:v>
                </c:pt>
                <c:pt idx="9">
                  <c:v>319</c:v>
                </c:pt>
                <c:pt idx="10">
                  <c:v>320</c:v>
                </c:pt>
                <c:pt idx="11">
                  <c:v>321</c:v>
                </c:pt>
                <c:pt idx="12">
                  <c:v>322</c:v>
                </c:pt>
                <c:pt idx="13">
                  <c:v>323</c:v>
                </c:pt>
                <c:pt idx="14">
                  <c:v>324</c:v>
                </c:pt>
                <c:pt idx="15">
                  <c:v>325</c:v>
                </c:pt>
                <c:pt idx="16">
                  <c:v>326</c:v>
                </c:pt>
                <c:pt idx="17">
                  <c:v>327</c:v>
                </c:pt>
                <c:pt idx="18">
                  <c:v>328</c:v>
                </c:pt>
                <c:pt idx="19">
                  <c:v>329</c:v>
                </c:pt>
                <c:pt idx="20">
                  <c:v>330</c:v>
                </c:pt>
                <c:pt idx="21">
                  <c:v>331</c:v>
                </c:pt>
                <c:pt idx="22">
                  <c:v>332</c:v>
                </c:pt>
                <c:pt idx="23">
                  <c:v>333</c:v>
                </c:pt>
                <c:pt idx="24">
                  <c:v>334</c:v>
                </c:pt>
                <c:pt idx="25">
                  <c:v>335</c:v>
                </c:pt>
                <c:pt idx="26">
                  <c:v>336</c:v>
                </c:pt>
                <c:pt idx="27">
                  <c:v>337</c:v>
                </c:pt>
                <c:pt idx="28">
                  <c:v>338</c:v>
                </c:pt>
                <c:pt idx="29">
                  <c:v>339</c:v>
                </c:pt>
                <c:pt idx="30">
                  <c:v>340</c:v>
                </c:pt>
                <c:pt idx="31">
                  <c:v>341</c:v>
                </c:pt>
                <c:pt idx="32">
                  <c:v>342</c:v>
                </c:pt>
                <c:pt idx="33">
                  <c:v>343</c:v>
                </c:pt>
                <c:pt idx="34">
                  <c:v>344</c:v>
                </c:pt>
                <c:pt idx="35">
                  <c:v>345</c:v>
                </c:pt>
                <c:pt idx="36">
                  <c:v>346</c:v>
                </c:pt>
                <c:pt idx="37">
                  <c:v>347</c:v>
                </c:pt>
                <c:pt idx="38">
                  <c:v>348</c:v>
                </c:pt>
                <c:pt idx="39">
                  <c:v>349</c:v>
                </c:pt>
                <c:pt idx="40">
                  <c:v>350</c:v>
                </c:pt>
                <c:pt idx="41">
                  <c:v>351</c:v>
                </c:pt>
                <c:pt idx="42">
                  <c:v>352</c:v>
                </c:pt>
                <c:pt idx="43">
                  <c:v>353</c:v>
                </c:pt>
                <c:pt idx="44">
                  <c:v>354</c:v>
                </c:pt>
                <c:pt idx="45">
                  <c:v>355</c:v>
                </c:pt>
                <c:pt idx="46">
                  <c:v>356</c:v>
                </c:pt>
                <c:pt idx="47">
                  <c:v>357</c:v>
                </c:pt>
                <c:pt idx="48">
                  <c:v>358</c:v>
                </c:pt>
                <c:pt idx="49">
                  <c:v>359</c:v>
                </c:pt>
                <c:pt idx="50">
                  <c:v>360</c:v>
                </c:pt>
                <c:pt idx="51">
                  <c:v>361</c:v>
                </c:pt>
                <c:pt idx="52">
                  <c:v>362</c:v>
                </c:pt>
                <c:pt idx="53">
                  <c:v>363</c:v>
                </c:pt>
                <c:pt idx="54">
                  <c:v>364</c:v>
                </c:pt>
                <c:pt idx="55">
                  <c:v>365</c:v>
                </c:pt>
                <c:pt idx="56">
                  <c:v>366</c:v>
                </c:pt>
                <c:pt idx="57">
                  <c:v>367</c:v>
                </c:pt>
                <c:pt idx="58">
                  <c:v>368</c:v>
                </c:pt>
                <c:pt idx="59">
                  <c:v>369</c:v>
                </c:pt>
                <c:pt idx="60">
                  <c:v>370</c:v>
                </c:pt>
                <c:pt idx="61">
                  <c:v>371</c:v>
                </c:pt>
                <c:pt idx="62">
                  <c:v>372</c:v>
                </c:pt>
                <c:pt idx="63">
                  <c:v>373</c:v>
                </c:pt>
                <c:pt idx="64">
                  <c:v>374</c:v>
                </c:pt>
                <c:pt idx="65">
                  <c:v>375</c:v>
                </c:pt>
                <c:pt idx="66">
                  <c:v>376</c:v>
                </c:pt>
                <c:pt idx="67">
                  <c:v>377</c:v>
                </c:pt>
                <c:pt idx="68">
                  <c:v>378</c:v>
                </c:pt>
                <c:pt idx="69">
                  <c:v>379</c:v>
                </c:pt>
                <c:pt idx="70">
                  <c:v>380</c:v>
                </c:pt>
                <c:pt idx="71">
                  <c:v>381</c:v>
                </c:pt>
                <c:pt idx="72">
                  <c:v>382</c:v>
                </c:pt>
                <c:pt idx="73">
                  <c:v>383</c:v>
                </c:pt>
                <c:pt idx="74">
                  <c:v>384</c:v>
                </c:pt>
                <c:pt idx="75">
                  <c:v>385</c:v>
                </c:pt>
                <c:pt idx="76">
                  <c:v>386</c:v>
                </c:pt>
                <c:pt idx="77">
                  <c:v>387</c:v>
                </c:pt>
                <c:pt idx="78">
                  <c:v>388</c:v>
                </c:pt>
                <c:pt idx="79">
                  <c:v>389</c:v>
                </c:pt>
                <c:pt idx="80">
                  <c:v>390</c:v>
                </c:pt>
                <c:pt idx="81">
                  <c:v>391</c:v>
                </c:pt>
                <c:pt idx="82">
                  <c:v>392</c:v>
                </c:pt>
                <c:pt idx="83">
                  <c:v>393</c:v>
                </c:pt>
                <c:pt idx="84">
                  <c:v>394</c:v>
                </c:pt>
                <c:pt idx="85">
                  <c:v>395</c:v>
                </c:pt>
                <c:pt idx="86">
                  <c:v>396</c:v>
                </c:pt>
                <c:pt idx="87">
                  <c:v>397</c:v>
                </c:pt>
                <c:pt idx="88">
                  <c:v>398</c:v>
                </c:pt>
                <c:pt idx="89">
                  <c:v>399</c:v>
                </c:pt>
                <c:pt idx="90">
                  <c:v>400</c:v>
                </c:pt>
                <c:pt idx="91">
                  <c:v>401</c:v>
                </c:pt>
                <c:pt idx="92">
                  <c:v>402</c:v>
                </c:pt>
                <c:pt idx="93">
                  <c:v>403</c:v>
                </c:pt>
                <c:pt idx="94">
                  <c:v>404</c:v>
                </c:pt>
                <c:pt idx="95">
                  <c:v>405</c:v>
                </c:pt>
                <c:pt idx="96">
                  <c:v>406</c:v>
                </c:pt>
                <c:pt idx="97">
                  <c:v>407</c:v>
                </c:pt>
                <c:pt idx="98">
                  <c:v>408</c:v>
                </c:pt>
                <c:pt idx="99">
                  <c:v>409</c:v>
                </c:pt>
                <c:pt idx="100">
                  <c:v>410</c:v>
                </c:pt>
                <c:pt idx="101">
                  <c:v>411</c:v>
                </c:pt>
                <c:pt idx="102">
                  <c:v>412</c:v>
                </c:pt>
                <c:pt idx="103">
                  <c:v>413</c:v>
                </c:pt>
                <c:pt idx="104">
                  <c:v>414</c:v>
                </c:pt>
                <c:pt idx="105">
                  <c:v>415</c:v>
                </c:pt>
                <c:pt idx="106">
                  <c:v>416</c:v>
                </c:pt>
                <c:pt idx="107">
                  <c:v>417</c:v>
                </c:pt>
                <c:pt idx="108">
                  <c:v>418</c:v>
                </c:pt>
                <c:pt idx="109">
                  <c:v>419</c:v>
                </c:pt>
                <c:pt idx="110">
                  <c:v>420</c:v>
                </c:pt>
                <c:pt idx="111">
                  <c:v>421</c:v>
                </c:pt>
                <c:pt idx="112">
                  <c:v>422</c:v>
                </c:pt>
                <c:pt idx="113">
                  <c:v>423</c:v>
                </c:pt>
                <c:pt idx="114">
                  <c:v>424</c:v>
                </c:pt>
                <c:pt idx="115">
                  <c:v>425</c:v>
                </c:pt>
                <c:pt idx="116">
                  <c:v>426</c:v>
                </c:pt>
                <c:pt idx="117">
                  <c:v>427</c:v>
                </c:pt>
                <c:pt idx="118">
                  <c:v>428</c:v>
                </c:pt>
                <c:pt idx="119">
                  <c:v>429</c:v>
                </c:pt>
                <c:pt idx="120">
                  <c:v>430</c:v>
                </c:pt>
                <c:pt idx="121">
                  <c:v>431</c:v>
                </c:pt>
                <c:pt idx="122">
                  <c:v>432</c:v>
                </c:pt>
                <c:pt idx="123">
                  <c:v>433</c:v>
                </c:pt>
                <c:pt idx="124">
                  <c:v>434</c:v>
                </c:pt>
                <c:pt idx="125">
                  <c:v>435</c:v>
                </c:pt>
                <c:pt idx="126">
                  <c:v>436</c:v>
                </c:pt>
                <c:pt idx="127">
                  <c:v>437</c:v>
                </c:pt>
                <c:pt idx="128">
                  <c:v>438</c:v>
                </c:pt>
                <c:pt idx="129">
                  <c:v>439</c:v>
                </c:pt>
                <c:pt idx="130">
                  <c:v>440</c:v>
                </c:pt>
                <c:pt idx="131">
                  <c:v>441</c:v>
                </c:pt>
                <c:pt idx="132">
                  <c:v>442</c:v>
                </c:pt>
                <c:pt idx="133">
                  <c:v>443</c:v>
                </c:pt>
                <c:pt idx="134">
                  <c:v>444</c:v>
                </c:pt>
                <c:pt idx="135">
                  <c:v>445</c:v>
                </c:pt>
                <c:pt idx="136">
                  <c:v>446</c:v>
                </c:pt>
                <c:pt idx="137">
                  <c:v>447</c:v>
                </c:pt>
                <c:pt idx="138">
                  <c:v>448</c:v>
                </c:pt>
                <c:pt idx="139">
                  <c:v>449</c:v>
                </c:pt>
                <c:pt idx="140">
                  <c:v>450</c:v>
                </c:pt>
                <c:pt idx="141">
                  <c:v>451</c:v>
                </c:pt>
                <c:pt idx="142">
                  <c:v>452</c:v>
                </c:pt>
                <c:pt idx="143">
                  <c:v>453</c:v>
                </c:pt>
                <c:pt idx="144">
                  <c:v>454</c:v>
                </c:pt>
                <c:pt idx="145">
                  <c:v>455</c:v>
                </c:pt>
                <c:pt idx="146">
                  <c:v>456</c:v>
                </c:pt>
                <c:pt idx="147">
                  <c:v>457</c:v>
                </c:pt>
                <c:pt idx="148">
                  <c:v>458</c:v>
                </c:pt>
                <c:pt idx="149">
                  <c:v>459</c:v>
                </c:pt>
                <c:pt idx="150">
                  <c:v>460</c:v>
                </c:pt>
                <c:pt idx="151">
                  <c:v>461</c:v>
                </c:pt>
                <c:pt idx="152">
                  <c:v>462</c:v>
                </c:pt>
                <c:pt idx="153">
                  <c:v>463</c:v>
                </c:pt>
                <c:pt idx="154">
                  <c:v>464</c:v>
                </c:pt>
                <c:pt idx="155">
                  <c:v>465</c:v>
                </c:pt>
                <c:pt idx="156">
                  <c:v>466</c:v>
                </c:pt>
                <c:pt idx="157">
                  <c:v>467</c:v>
                </c:pt>
                <c:pt idx="158">
                  <c:v>468</c:v>
                </c:pt>
                <c:pt idx="159">
                  <c:v>469</c:v>
                </c:pt>
                <c:pt idx="160">
                  <c:v>470</c:v>
                </c:pt>
                <c:pt idx="161">
                  <c:v>471</c:v>
                </c:pt>
                <c:pt idx="162">
                  <c:v>472</c:v>
                </c:pt>
                <c:pt idx="163">
                  <c:v>473</c:v>
                </c:pt>
                <c:pt idx="164">
                  <c:v>474</c:v>
                </c:pt>
                <c:pt idx="165">
                  <c:v>475</c:v>
                </c:pt>
                <c:pt idx="166">
                  <c:v>476</c:v>
                </c:pt>
                <c:pt idx="167">
                  <c:v>477</c:v>
                </c:pt>
                <c:pt idx="168">
                  <c:v>478</c:v>
                </c:pt>
                <c:pt idx="169">
                  <c:v>479</c:v>
                </c:pt>
                <c:pt idx="170">
                  <c:v>480</c:v>
                </c:pt>
                <c:pt idx="171">
                  <c:v>481</c:v>
                </c:pt>
                <c:pt idx="172">
                  <c:v>482</c:v>
                </c:pt>
                <c:pt idx="173">
                  <c:v>483</c:v>
                </c:pt>
                <c:pt idx="174">
                  <c:v>484</c:v>
                </c:pt>
                <c:pt idx="175">
                  <c:v>485</c:v>
                </c:pt>
                <c:pt idx="176">
                  <c:v>486</c:v>
                </c:pt>
                <c:pt idx="177">
                  <c:v>487</c:v>
                </c:pt>
                <c:pt idx="178">
                  <c:v>488</c:v>
                </c:pt>
                <c:pt idx="179">
                  <c:v>489</c:v>
                </c:pt>
                <c:pt idx="180">
                  <c:v>490</c:v>
                </c:pt>
                <c:pt idx="181">
                  <c:v>491</c:v>
                </c:pt>
                <c:pt idx="182">
                  <c:v>492</c:v>
                </c:pt>
                <c:pt idx="183">
                  <c:v>493</c:v>
                </c:pt>
                <c:pt idx="184">
                  <c:v>494</c:v>
                </c:pt>
                <c:pt idx="185">
                  <c:v>495</c:v>
                </c:pt>
                <c:pt idx="186">
                  <c:v>496</c:v>
                </c:pt>
                <c:pt idx="187">
                  <c:v>497</c:v>
                </c:pt>
                <c:pt idx="188">
                  <c:v>498</c:v>
                </c:pt>
                <c:pt idx="189">
                  <c:v>499</c:v>
                </c:pt>
                <c:pt idx="190">
                  <c:v>500</c:v>
                </c:pt>
                <c:pt idx="191">
                  <c:v>501</c:v>
                </c:pt>
                <c:pt idx="192">
                  <c:v>502</c:v>
                </c:pt>
                <c:pt idx="193">
                  <c:v>503</c:v>
                </c:pt>
                <c:pt idx="194">
                  <c:v>504</c:v>
                </c:pt>
                <c:pt idx="195">
                  <c:v>505</c:v>
                </c:pt>
                <c:pt idx="196">
                  <c:v>506</c:v>
                </c:pt>
                <c:pt idx="197">
                  <c:v>507</c:v>
                </c:pt>
                <c:pt idx="198">
                  <c:v>508</c:v>
                </c:pt>
                <c:pt idx="199">
                  <c:v>509</c:v>
                </c:pt>
                <c:pt idx="200">
                  <c:v>510</c:v>
                </c:pt>
                <c:pt idx="201">
                  <c:v>511</c:v>
                </c:pt>
                <c:pt idx="202">
                  <c:v>512</c:v>
                </c:pt>
                <c:pt idx="203">
                  <c:v>513</c:v>
                </c:pt>
                <c:pt idx="204">
                  <c:v>514</c:v>
                </c:pt>
                <c:pt idx="205">
                  <c:v>515</c:v>
                </c:pt>
                <c:pt idx="206">
                  <c:v>516</c:v>
                </c:pt>
                <c:pt idx="207">
                  <c:v>517</c:v>
                </c:pt>
                <c:pt idx="208">
                  <c:v>518</c:v>
                </c:pt>
                <c:pt idx="209">
                  <c:v>519</c:v>
                </c:pt>
                <c:pt idx="210">
                  <c:v>520</c:v>
                </c:pt>
                <c:pt idx="211">
                  <c:v>521</c:v>
                </c:pt>
                <c:pt idx="212">
                  <c:v>522</c:v>
                </c:pt>
                <c:pt idx="213">
                  <c:v>523</c:v>
                </c:pt>
                <c:pt idx="214">
                  <c:v>524</c:v>
                </c:pt>
                <c:pt idx="215">
                  <c:v>525</c:v>
                </c:pt>
                <c:pt idx="216">
                  <c:v>526</c:v>
                </c:pt>
                <c:pt idx="217">
                  <c:v>527</c:v>
                </c:pt>
                <c:pt idx="218">
                  <c:v>528</c:v>
                </c:pt>
                <c:pt idx="219">
                  <c:v>529</c:v>
                </c:pt>
                <c:pt idx="220">
                  <c:v>530</c:v>
                </c:pt>
                <c:pt idx="221">
                  <c:v>531</c:v>
                </c:pt>
                <c:pt idx="222">
                  <c:v>532</c:v>
                </c:pt>
                <c:pt idx="223">
                  <c:v>533</c:v>
                </c:pt>
                <c:pt idx="224">
                  <c:v>534</c:v>
                </c:pt>
                <c:pt idx="225">
                  <c:v>535</c:v>
                </c:pt>
                <c:pt idx="226">
                  <c:v>536</c:v>
                </c:pt>
                <c:pt idx="227">
                  <c:v>537</c:v>
                </c:pt>
                <c:pt idx="228">
                  <c:v>538</c:v>
                </c:pt>
                <c:pt idx="229">
                  <c:v>539</c:v>
                </c:pt>
                <c:pt idx="230">
                  <c:v>540</c:v>
                </c:pt>
                <c:pt idx="231">
                  <c:v>541</c:v>
                </c:pt>
                <c:pt idx="232">
                  <c:v>542</c:v>
                </c:pt>
                <c:pt idx="233">
                  <c:v>543</c:v>
                </c:pt>
                <c:pt idx="234">
                  <c:v>544</c:v>
                </c:pt>
                <c:pt idx="235">
                  <c:v>545</c:v>
                </c:pt>
                <c:pt idx="236">
                  <c:v>546</c:v>
                </c:pt>
                <c:pt idx="237">
                  <c:v>547</c:v>
                </c:pt>
                <c:pt idx="238">
                  <c:v>548</c:v>
                </c:pt>
                <c:pt idx="239">
                  <c:v>549</c:v>
                </c:pt>
                <c:pt idx="240">
                  <c:v>550</c:v>
                </c:pt>
                <c:pt idx="241">
                  <c:v>551</c:v>
                </c:pt>
                <c:pt idx="242">
                  <c:v>552</c:v>
                </c:pt>
                <c:pt idx="243">
                  <c:v>553</c:v>
                </c:pt>
                <c:pt idx="244">
                  <c:v>554</c:v>
                </c:pt>
                <c:pt idx="245">
                  <c:v>555</c:v>
                </c:pt>
                <c:pt idx="246">
                  <c:v>556</c:v>
                </c:pt>
                <c:pt idx="247">
                  <c:v>557</c:v>
                </c:pt>
                <c:pt idx="248">
                  <c:v>558</c:v>
                </c:pt>
                <c:pt idx="249">
                  <c:v>559</c:v>
                </c:pt>
                <c:pt idx="250">
                  <c:v>560</c:v>
                </c:pt>
                <c:pt idx="251">
                  <c:v>561</c:v>
                </c:pt>
                <c:pt idx="252">
                  <c:v>562</c:v>
                </c:pt>
                <c:pt idx="253">
                  <c:v>563</c:v>
                </c:pt>
                <c:pt idx="254">
                  <c:v>564</c:v>
                </c:pt>
                <c:pt idx="255">
                  <c:v>565</c:v>
                </c:pt>
                <c:pt idx="256">
                  <c:v>566</c:v>
                </c:pt>
                <c:pt idx="257">
                  <c:v>567</c:v>
                </c:pt>
                <c:pt idx="258">
                  <c:v>568</c:v>
                </c:pt>
                <c:pt idx="259">
                  <c:v>569</c:v>
                </c:pt>
                <c:pt idx="260">
                  <c:v>570</c:v>
                </c:pt>
                <c:pt idx="261">
                  <c:v>571</c:v>
                </c:pt>
                <c:pt idx="262">
                  <c:v>572</c:v>
                </c:pt>
                <c:pt idx="263">
                  <c:v>573</c:v>
                </c:pt>
                <c:pt idx="264">
                  <c:v>574</c:v>
                </c:pt>
                <c:pt idx="265">
                  <c:v>575</c:v>
                </c:pt>
                <c:pt idx="266">
                  <c:v>576</c:v>
                </c:pt>
                <c:pt idx="267">
                  <c:v>577</c:v>
                </c:pt>
                <c:pt idx="268">
                  <c:v>578</c:v>
                </c:pt>
                <c:pt idx="269">
                  <c:v>579</c:v>
                </c:pt>
                <c:pt idx="270">
                  <c:v>580</c:v>
                </c:pt>
                <c:pt idx="271">
                  <c:v>581</c:v>
                </c:pt>
                <c:pt idx="272">
                  <c:v>582</c:v>
                </c:pt>
                <c:pt idx="273">
                  <c:v>583</c:v>
                </c:pt>
                <c:pt idx="274">
                  <c:v>584</c:v>
                </c:pt>
                <c:pt idx="275">
                  <c:v>585</c:v>
                </c:pt>
                <c:pt idx="276">
                  <c:v>586</c:v>
                </c:pt>
                <c:pt idx="277">
                  <c:v>587</c:v>
                </c:pt>
                <c:pt idx="278">
                  <c:v>588</c:v>
                </c:pt>
                <c:pt idx="279">
                  <c:v>589</c:v>
                </c:pt>
                <c:pt idx="280">
                  <c:v>590</c:v>
                </c:pt>
                <c:pt idx="281">
                  <c:v>591</c:v>
                </c:pt>
                <c:pt idx="282">
                  <c:v>592</c:v>
                </c:pt>
                <c:pt idx="283">
                  <c:v>593</c:v>
                </c:pt>
                <c:pt idx="284">
                  <c:v>594</c:v>
                </c:pt>
                <c:pt idx="285">
                  <c:v>595</c:v>
                </c:pt>
                <c:pt idx="286">
                  <c:v>596</c:v>
                </c:pt>
                <c:pt idx="287">
                  <c:v>597</c:v>
                </c:pt>
                <c:pt idx="288">
                  <c:v>598</c:v>
                </c:pt>
                <c:pt idx="289">
                  <c:v>599</c:v>
                </c:pt>
                <c:pt idx="290">
                  <c:v>600</c:v>
                </c:pt>
                <c:pt idx="291">
                  <c:v>601</c:v>
                </c:pt>
                <c:pt idx="292">
                  <c:v>602</c:v>
                </c:pt>
                <c:pt idx="293">
                  <c:v>603</c:v>
                </c:pt>
                <c:pt idx="294">
                  <c:v>604</c:v>
                </c:pt>
                <c:pt idx="295">
                  <c:v>605</c:v>
                </c:pt>
                <c:pt idx="296">
                  <c:v>606</c:v>
                </c:pt>
                <c:pt idx="297">
                  <c:v>607</c:v>
                </c:pt>
                <c:pt idx="298">
                  <c:v>608</c:v>
                </c:pt>
                <c:pt idx="299">
                  <c:v>609</c:v>
                </c:pt>
                <c:pt idx="300">
                  <c:v>610</c:v>
                </c:pt>
                <c:pt idx="301">
                  <c:v>611</c:v>
                </c:pt>
                <c:pt idx="302">
                  <c:v>612</c:v>
                </c:pt>
                <c:pt idx="303">
                  <c:v>613</c:v>
                </c:pt>
                <c:pt idx="304">
                  <c:v>614</c:v>
                </c:pt>
                <c:pt idx="305">
                  <c:v>615</c:v>
                </c:pt>
                <c:pt idx="306">
                  <c:v>616</c:v>
                </c:pt>
                <c:pt idx="307">
                  <c:v>617</c:v>
                </c:pt>
                <c:pt idx="308">
                  <c:v>618</c:v>
                </c:pt>
                <c:pt idx="309">
                  <c:v>619</c:v>
                </c:pt>
                <c:pt idx="310">
                  <c:v>620</c:v>
                </c:pt>
                <c:pt idx="311">
                  <c:v>621</c:v>
                </c:pt>
                <c:pt idx="312">
                  <c:v>622</c:v>
                </c:pt>
                <c:pt idx="313">
                  <c:v>623</c:v>
                </c:pt>
                <c:pt idx="314">
                  <c:v>624</c:v>
                </c:pt>
                <c:pt idx="315">
                  <c:v>625</c:v>
                </c:pt>
                <c:pt idx="316">
                  <c:v>626</c:v>
                </c:pt>
                <c:pt idx="317">
                  <c:v>627</c:v>
                </c:pt>
                <c:pt idx="318">
                  <c:v>628</c:v>
                </c:pt>
                <c:pt idx="319">
                  <c:v>629</c:v>
                </c:pt>
                <c:pt idx="320">
                  <c:v>630</c:v>
                </c:pt>
                <c:pt idx="321">
                  <c:v>631</c:v>
                </c:pt>
                <c:pt idx="322">
                  <c:v>632</c:v>
                </c:pt>
                <c:pt idx="323">
                  <c:v>633</c:v>
                </c:pt>
                <c:pt idx="324">
                  <c:v>634</c:v>
                </c:pt>
                <c:pt idx="325">
                  <c:v>635</c:v>
                </c:pt>
                <c:pt idx="326">
                  <c:v>636</c:v>
                </c:pt>
                <c:pt idx="327">
                  <c:v>637</c:v>
                </c:pt>
                <c:pt idx="328">
                  <c:v>638</c:v>
                </c:pt>
                <c:pt idx="329">
                  <c:v>639</c:v>
                </c:pt>
                <c:pt idx="330">
                  <c:v>640</c:v>
                </c:pt>
                <c:pt idx="331">
                  <c:v>641</c:v>
                </c:pt>
                <c:pt idx="332">
                  <c:v>642</c:v>
                </c:pt>
                <c:pt idx="333">
                  <c:v>643</c:v>
                </c:pt>
                <c:pt idx="334">
                  <c:v>644</c:v>
                </c:pt>
                <c:pt idx="335">
                  <c:v>645</c:v>
                </c:pt>
                <c:pt idx="336">
                  <c:v>646</c:v>
                </c:pt>
                <c:pt idx="337">
                  <c:v>647</c:v>
                </c:pt>
                <c:pt idx="338">
                  <c:v>648</c:v>
                </c:pt>
                <c:pt idx="339">
                  <c:v>649</c:v>
                </c:pt>
                <c:pt idx="340">
                  <c:v>650</c:v>
                </c:pt>
                <c:pt idx="341">
                  <c:v>651</c:v>
                </c:pt>
                <c:pt idx="342">
                  <c:v>652</c:v>
                </c:pt>
                <c:pt idx="343">
                  <c:v>653</c:v>
                </c:pt>
                <c:pt idx="344">
                  <c:v>654</c:v>
                </c:pt>
                <c:pt idx="345">
                  <c:v>655</c:v>
                </c:pt>
                <c:pt idx="346">
                  <c:v>656</c:v>
                </c:pt>
                <c:pt idx="347">
                  <c:v>657</c:v>
                </c:pt>
                <c:pt idx="348">
                  <c:v>658</c:v>
                </c:pt>
                <c:pt idx="349">
                  <c:v>659</c:v>
                </c:pt>
                <c:pt idx="350">
                  <c:v>660</c:v>
                </c:pt>
                <c:pt idx="351">
                  <c:v>661</c:v>
                </c:pt>
                <c:pt idx="352">
                  <c:v>662</c:v>
                </c:pt>
                <c:pt idx="353">
                  <c:v>663</c:v>
                </c:pt>
                <c:pt idx="354">
                  <c:v>664</c:v>
                </c:pt>
                <c:pt idx="355">
                  <c:v>665</c:v>
                </c:pt>
                <c:pt idx="356">
                  <c:v>666</c:v>
                </c:pt>
                <c:pt idx="357">
                  <c:v>667</c:v>
                </c:pt>
                <c:pt idx="358">
                  <c:v>668</c:v>
                </c:pt>
                <c:pt idx="359">
                  <c:v>669</c:v>
                </c:pt>
                <c:pt idx="360">
                  <c:v>670</c:v>
                </c:pt>
                <c:pt idx="361">
                  <c:v>671</c:v>
                </c:pt>
                <c:pt idx="362">
                  <c:v>672</c:v>
                </c:pt>
                <c:pt idx="363">
                  <c:v>673</c:v>
                </c:pt>
                <c:pt idx="364">
                  <c:v>674</c:v>
                </c:pt>
                <c:pt idx="365">
                  <c:v>675</c:v>
                </c:pt>
                <c:pt idx="366">
                  <c:v>676</c:v>
                </c:pt>
                <c:pt idx="367">
                  <c:v>677</c:v>
                </c:pt>
                <c:pt idx="368">
                  <c:v>678</c:v>
                </c:pt>
                <c:pt idx="369">
                  <c:v>679</c:v>
                </c:pt>
                <c:pt idx="370">
                  <c:v>680</c:v>
                </c:pt>
                <c:pt idx="371">
                  <c:v>681</c:v>
                </c:pt>
                <c:pt idx="372">
                  <c:v>682</c:v>
                </c:pt>
                <c:pt idx="373">
                  <c:v>683</c:v>
                </c:pt>
                <c:pt idx="374">
                  <c:v>684</c:v>
                </c:pt>
                <c:pt idx="375">
                  <c:v>685</c:v>
                </c:pt>
                <c:pt idx="376">
                  <c:v>686</c:v>
                </c:pt>
                <c:pt idx="377">
                  <c:v>687</c:v>
                </c:pt>
                <c:pt idx="378">
                  <c:v>688</c:v>
                </c:pt>
                <c:pt idx="379">
                  <c:v>689</c:v>
                </c:pt>
                <c:pt idx="380">
                  <c:v>690</c:v>
                </c:pt>
                <c:pt idx="381">
                  <c:v>691</c:v>
                </c:pt>
                <c:pt idx="382">
                  <c:v>692</c:v>
                </c:pt>
                <c:pt idx="383">
                  <c:v>693</c:v>
                </c:pt>
                <c:pt idx="384">
                  <c:v>694</c:v>
                </c:pt>
                <c:pt idx="385">
                  <c:v>695</c:v>
                </c:pt>
                <c:pt idx="386">
                  <c:v>696</c:v>
                </c:pt>
                <c:pt idx="387">
                  <c:v>697</c:v>
                </c:pt>
                <c:pt idx="388">
                  <c:v>698</c:v>
                </c:pt>
                <c:pt idx="389">
                  <c:v>699</c:v>
                </c:pt>
                <c:pt idx="390">
                  <c:v>700</c:v>
                </c:pt>
                <c:pt idx="391">
                  <c:v>701</c:v>
                </c:pt>
                <c:pt idx="392">
                  <c:v>702</c:v>
                </c:pt>
                <c:pt idx="393">
                  <c:v>703</c:v>
                </c:pt>
                <c:pt idx="394">
                  <c:v>704</c:v>
                </c:pt>
                <c:pt idx="395">
                  <c:v>705</c:v>
                </c:pt>
                <c:pt idx="396">
                  <c:v>706</c:v>
                </c:pt>
                <c:pt idx="397">
                  <c:v>707</c:v>
                </c:pt>
                <c:pt idx="398">
                  <c:v>708</c:v>
                </c:pt>
                <c:pt idx="399">
                  <c:v>709</c:v>
                </c:pt>
                <c:pt idx="400">
                  <c:v>710</c:v>
                </c:pt>
                <c:pt idx="401">
                  <c:v>711</c:v>
                </c:pt>
                <c:pt idx="402">
                  <c:v>712</c:v>
                </c:pt>
                <c:pt idx="403">
                  <c:v>713</c:v>
                </c:pt>
                <c:pt idx="404">
                  <c:v>714</c:v>
                </c:pt>
                <c:pt idx="405">
                  <c:v>715</c:v>
                </c:pt>
                <c:pt idx="406">
                  <c:v>716</c:v>
                </c:pt>
                <c:pt idx="407">
                  <c:v>717</c:v>
                </c:pt>
                <c:pt idx="408">
                  <c:v>718</c:v>
                </c:pt>
                <c:pt idx="409">
                  <c:v>719</c:v>
                </c:pt>
                <c:pt idx="410">
                  <c:v>720</c:v>
                </c:pt>
                <c:pt idx="411">
                  <c:v>721</c:v>
                </c:pt>
                <c:pt idx="412">
                  <c:v>722</c:v>
                </c:pt>
                <c:pt idx="413">
                  <c:v>723</c:v>
                </c:pt>
                <c:pt idx="414">
                  <c:v>724</c:v>
                </c:pt>
                <c:pt idx="415">
                  <c:v>725</c:v>
                </c:pt>
                <c:pt idx="416">
                  <c:v>726</c:v>
                </c:pt>
                <c:pt idx="417">
                  <c:v>727</c:v>
                </c:pt>
                <c:pt idx="418">
                  <c:v>728</c:v>
                </c:pt>
                <c:pt idx="419">
                  <c:v>729</c:v>
                </c:pt>
                <c:pt idx="420">
                  <c:v>730</c:v>
                </c:pt>
                <c:pt idx="421">
                  <c:v>731</c:v>
                </c:pt>
                <c:pt idx="422">
                  <c:v>732</c:v>
                </c:pt>
                <c:pt idx="423">
                  <c:v>733</c:v>
                </c:pt>
                <c:pt idx="424">
                  <c:v>734</c:v>
                </c:pt>
                <c:pt idx="425">
                  <c:v>735</c:v>
                </c:pt>
                <c:pt idx="426">
                  <c:v>736</c:v>
                </c:pt>
                <c:pt idx="427">
                  <c:v>737</c:v>
                </c:pt>
                <c:pt idx="428">
                  <c:v>738</c:v>
                </c:pt>
                <c:pt idx="429">
                  <c:v>739</c:v>
                </c:pt>
                <c:pt idx="430">
                  <c:v>740</c:v>
                </c:pt>
                <c:pt idx="431">
                  <c:v>741</c:v>
                </c:pt>
                <c:pt idx="432">
                  <c:v>742</c:v>
                </c:pt>
                <c:pt idx="433">
                  <c:v>743</c:v>
                </c:pt>
                <c:pt idx="434">
                  <c:v>744</c:v>
                </c:pt>
                <c:pt idx="435">
                  <c:v>745</c:v>
                </c:pt>
                <c:pt idx="436">
                  <c:v>746</c:v>
                </c:pt>
                <c:pt idx="437">
                  <c:v>747</c:v>
                </c:pt>
                <c:pt idx="438">
                  <c:v>748</c:v>
                </c:pt>
                <c:pt idx="439">
                  <c:v>749</c:v>
                </c:pt>
                <c:pt idx="440">
                  <c:v>750</c:v>
                </c:pt>
                <c:pt idx="441">
                  <c:v>751</c:v>
                </c:pt>
                <c:pt idx="442">
                  <c:v>752</c:v>
                </c:pt>
                <c:pt idx="443">
                  <c:v>753</c:v>
                </c:pt>
                <c:pt idx="444">
                  <c:v>754</c:v>
                </c:pt>
                <c:pt idx="445">
                  <c:v>755</c:v>
                </c:pt>
                <c:pt idx="446">
                  <c:v>756</c:v>
                </c:pt>
                <c:pt idx="447">
                  <c:v>757</c:v>
                </c:pt>
                <c:pt idx="448">
                  <c:v>758</c:v>
                </c:pt>
                <c:pt idx="449">
                  <c:v>759</c:v>
                </c:pt>
                <c:pt idx="450">
                  <c:v>760</c:v>
                </c:pt>
                <c:pt idx="451">
                  <c:v>761</c:v>
                </c:pt>
                <c:pt idx="452">
                  <c:v>762</c:v>
                </c:pt>
                <c:pt idx="453">
                  <c:v>763</c:v>
                </c:pt>
                <c:pt idx="454">
                  <c:v>764</c:v>
                </c:pt>
                <c:pt idx="455">
                  <c:v>765</c:v>
                </c:pt>
                <c:pt idx="456">
                  <c:v>766</c:v>
                </c:pt>
                <c:pt idx="457">
                  <c:v>767</c:v>
                </c:pt>
                <c:pt idx="458">
                  <c:v>768</c:v>
                </c:pt>
                <c:pt idx="459">
                  <c:v>769</c:v>
                </c:pt>
                <c:pt idx="460">
                  <c:v>770</c:v>
                </c:pt>
                <c:pt idx="461">
                  <c:v>771</c:v>
                </c:pt>
                <c:pt idx="462">
                  <c:v>772</c:v>
                </c:pt>
                <c:pt idx="463">
                  <c:v>773</c:v>
                </c:pt>
                <c:pt idx="464">
                  <c:v>774</c:v>
                </c:pt>
                <c:pt idx="465">
                  <c:v>775</c:v>
                </c:pt>
                <c:pt idx="466">
                  <c:v>776</c:v>
                </c:pt>
                <c:pt idx="467">
                  <c:v>777</c:v>
                </c:pt>
                <c:pt idx="468">
                  <c:v>778</c:v>
                </c:pt>
                <c:pt idx="469">
                  <c:v>779</c:v>
                </c:pt>
                <c:pt idx="470">
                  <c:v>780</c:v>
                </c:pt>
                <c:pt idx="471">
                  <c:v>781</c:v>
                </c:pt>
                <c:pt idx="472">
                  <c:v>782</c:v>
                </c:pt>
                <c:pt idx="473">
                  <c:v>783</c:v>
                </c:pt>
                <c:pt idx="474">
                  <c:v>784</c:v>
                </c:pt>
                <c:pt idx="475">
                  <c:v>785</c:v>
                </c:pt>
                <c:pt idx="476">
                  <c:v>786</c:v>
                </c:pt>
                <c:pt idx="477">
                  <c:v>787</c:v>
                </c:pt>
                <c:pt idx="478">
                  <c:v>788</c:v>
                </c:pt>
                <c:pt idx="479">
                  <c:v>789</c:v>
                </c:pt>
                <c:pt idx="480">
                  <c:v>790</c:v>
                </c:pt>
                <c:pt idx="481">
                  <c:v>791</c:v>
                </c:pt>
                <c:pt idx="482">
                  <c:v>792</c:v>
                </c:pt>
                <c:pt idx="483">
                  <c:v>793</c:v>
                </c:pt>
                <c:pt idx="484">
                  <c:v>794</c:v>
                </c:pt>
                <c:pt idx="485">
                  <c:v>795</c:v>
                </c:pt>
                <c:pt idx="486">
                  <c:v>796</c:v>
                </c:pt>
                <c:pt idx="487">
                  <c:v>797</c:v>
                </c:pt>
                <c:pt idx="488">
                  <c:v>798</c:v>
                </c:pt>
                <c:pt idx="489">
                  <c:v>799</c:v>
                </c:pt>
                <c:pt idx="490">
                  <c:v>800</c:v>
                </c:pt>
                <c:pt idx="491">
                  <c:v>801</c:v>
                </c:pt>
                <c:pt idx="492">
                  <c:v>802</c:v>
                </c:pt>
                <c:pt idx="493">
                  <c:v>803</c:v>
                </c:pt>
                <c:pt idx="494">
                  <c:v>804</c:v>
                </c:pt>
                <c:pt idx="495">
                  <c:v>805</c:v>
                </c:pt>
                <c:pt idx="496">
                  <c:v>806</c:v>
                </c:pt>
                <c:pt idx="497">
                  <c:v>807</c:v>
                </c:pt>
                <c:pt idx="498">
                  <c:v>808</c:v>
                </c:pt>
                <c:pt idx="499">
                  <c:v>809</c:v>
                </c:pt>
                <c:pt idx="500">
                  <c:v>810</c:v>
                </c:pt>
                <c:pt idx="501">
                  <c:v>811</c:v>
                </c:pt>
                <c:pt idx="502">
                  <c:v>812</c:v>
                </c:pt>
                <c:pt idx="503">
                  <c:v>813</c:v>
                </c:pt>
                <c:pt idx="504">
                  <c:v>814</c:v>
                </c:pt>
                <c:pt idx="505">
                  <c:v>815</c:v>
                </c:pt>
                <c:pt idx="506">
                  <c:v>816</c:v>
                </c:pt>
                <c:pt idx="507">
                  <c:v>817</c:v>
                </c:pt>
                <c:pt idx="508">
                  <c:v>818</c:v>
                </c:pt>
                <c:pt idx="509">
                  <c:v>819</c:v>
                </c:pt>
                <c:pt idx="510">
                  <c:v>820</c:v>
                </c:pt>
                <c:pt idx="511">
                  <c:v>821</c:v>
                </c:pt>
                <c:pt idx="512">
                  <c:v>822</c:v>
                </c:pt>
                <c:pt idx="513">
                  <c:v>823</c:v>
                </c:pt>
                <c:pt idx="514">
                  <c:v>824</c:v>
                </c:pt>
                <c:pt idx="515">
                  <c:v>825</c:v>
                </c:pt>
                <c:pt idx="516">
                  <c:v>826</c:v>
                </c:pt>
                <c:pt idx="517">
                  <c:v>827</c:v>
                </c:pt>
                <c:pt idx="518">
                  <c:v>828</c:v>
                </c:pt>
                <c:pt idx="519">
                  <c:v>829</c:v>
                </c:pt>
                <c:pt idx="520">
                  <c:v>830</c:v>
                </c:pt>
                <c:pt idx="521">
                  <c:v>831</c:v>
                </c:pt>
                <c:pt idx="522">
                  <c:v>832</c:v>
                </c:pt>
                <c:pt idx="523">
                  <c:v>833</c:v>
                </c:pt>
                <c:pt idx="524">
                  <c:v>834</c:v>
                </c:pt>
                <c:pt idx="525">
                  <c:v>835</c:v>
                </c:pt>
                <c:pt idx="526">
                  <c:v>836</c:v>
                </c:pt>
                <c:pt idx="527">
                  <c:v>837</c:v>
                </c:pt>
                <c:pt idx="528">
                  <c:v>838</c:v>
                </c:pt>
                <c:pt idx="529">
                  <c:v>839</c:v>
                </c:pt>
                <c:pt idx="530">
                  <c:v>840</c:v>
                </c:pt>
                <c:pt idx="531">
                  <c:v>841</c:v>
                </c:pt>
                <c:pt idx="532">
                  <c:v>842</c:v>
                </c:pt>
                <c:pt idx="533">
                  <c:v>843</c:v>
                </c:pt>
                <c:pt idx="534">
                  <c:v>844</c:v>
                </c:pt>
                <c:pt idx="535">
                  <c:v>845</c:v>
                </c:pt>
                <c:pt idx="536">
                  <c:v>846</c:v>
                </c:pt>
                <c:pt idx="537">
                  <c:v>847</c:v>
                </c:pt>
                <c:pt idx="538">
                  <c:v>848</c:v>
                </c:pt>
                <c:pt idx="539">
                  <c:v>849</c:v>
                </c:pt>
                <c:pt idx="540">
                  <c:v>850</c:v>
                </c:pt>
                <c:pt idx="541">
                  <c:v>851</c:v>
                </c:pt>
                <c:pt idx="542">
                  <c:v>852</c:v>
                </c:pt>
                <c:pt idx="543">
                  <c:v>853</c:v>
                </c:pt>
                <c:pt idx="544">
                  <c:v>854</c:v>
                </c:pt>
                <c:pt idx="545">
                  <c:v>855</c:v>
                </c:pt>
                <c:pt idx="546">
                  <c:v>856</c:v>
                </c:pt>
                <c:pt idx="547">
                  <c:v>857</c:v>
                </c:pt>
                <c:pt idx="548">
                  <c:v>858</c:v>
                </c:pt>
                <c:pt idx="549">
                  <c:v>859</c:v>
                </c:pt>
                <c:pt idx="550">
                  <c:v>860</c:v>
                </c:pt>
                <c:pt idx="551">
                  <c:v>861</c:v>
                </c:pt>
                <c:pt idx="552">
                  <c:v>862</c:v>
                </c:pt>
                <c:pt idx="553">
                  <c:v>863</c:v>
                </c:pt>
                <c:pt idx="554">
                  <c:v>864</c:v>
                </c:pt>
                <c:pt idx="555">
                  <c:v>865</c:v>
                </c:pt>
                <c:pt idx="556">
                  <c:v>866</c:v>
                </c:pt>
                <c:pt idx="557">
                  <c:v>867</c:v>
                </c:pt>
                <c:pt idx="558">
                  <c:v>868</c:v>
                </c:pt>
                <c:pt idx="559">
                  <c:v>869</c:v>
                </c:pt>
                <c:pt idx="560">
                  <c:v>870</c:v>
                </c:pt>
                <c:pt idx="561">
                  <c:v>871</c:v>
                </c:pt>
                <c:pt idx="562">
                  <c:v>872</c:v>
                </c:pt>
                <c:pt idx="563">
                  <c:v>873</c:v>
                </c:pt>
                <c:pt idx="564">
                  <c:v>874</c:v>
                </c:pt>
                <c:pt idx="565">
                  <c:v>875</c:v>
                </c:pt>
                <c:pt idx="566">
                  <c:v>876</c:v>
                </c:pt>
                <c:pt idx="567">
                  <c:v>877</c:v>
                </c:pt>
                <c:pt idx="568">
                  <c:v>878</c:v>
                </c:pt>
                <c:pt idx="569">
                  <c:v>879</c:v>
                </c:pt>
                <c:pt idx="570">
                  <c:v>880</c:v>
                </c:pt>
                <c:pt idx="571">
                  <c:v>881</c:v>
                </c:pt>
                <c:pt idx="572">
                  <c:v>882</c:v>
                </c:pt>
                <c:pt idx="573">
                  <c:v>883</c:v>
                </c:pt>
                <c:pt idx="574">
                  <c:v>884</c:v>
                </c:pt>
                <c:pt idx="575">
                  <c:v>885</c:v>
                </c:pt>
                <c:pt idx="576">
                  <c:v>886</c:v>
                </c:pt>
                <c:pt idx="577">
                  <c:v>887</c:v>
                </c:pt>
                <c:pt idx="578">
                  <c:v>888</c:v>
                </c:pt>
                <c:pt idx="579">
                  <c:v>889</c:v>
                </c:pt>
                <c:pt idx="580">
                  <c:v>890</c:v>
                </c:pt>
                <c:pt idx="581">
                  <c:v>891</c:v>
                </c:pt>
                <c:pt idx="582">
                  <c:v>892</c:v>
                </c:pt>
                <c:pt idx="583">
                  <c:v>893</c:v>
                </c:pt>
                <c:pt idx="584">
                  <c:v>894</c:v>
                </c:pt>
                <c:pt idx="585">
                  <c:v>895</c:v>
                </c:pt>
                <c:pt idx="586">
                  <c:v>896</c:v>
                </c:pt>
                <c:pt idx="587">
                  <c:v>897</c:v>
                </c:pt>
                <c:pt idx="588">
                  <c:v>898</c:v>
                </c:pt>
                <c:pt idx="589">
                  <c:v>899</c:v>
                </c:pt>
                <c:pt idx="590">
                  <c:v>900</c:v>
                </c:pt>
                <c:pt idx="591">
                  <c:v>901</c:v>
                </c:pt>
                <c:pt idx="592">
                  <c:v>902</c:v>
                </c:pt>
                <c:pt idx="593">
                  <c:v>903</c:v>
                </c:pt>
                <c:pt idx="594">
                  <c:v>904</c:v>
                </c:pt>
                <c:pt idx="595">
                  <c:v>905</c:v>
                </c:pt>
                <c:pt idx="596">
                  <c:v>906</c:v>
                </c:pt>
                <c:pt idx="597">
                  <c:v>907</c:v>
                </c:pt>
                <c:pt idx="598">
                  <c:v>908</c:v>
                </c:pt>
                <c:pt idx="599">
                  <c:v>909</c:v>
                </c:pt>
                <c:pt idx="600">
                  <c:v>910</c:v>
                </c:pt>
                <c:pt idx="601">
                  <c:v>911</c:v>
                </c:pt>
                <c:pt idx="602">
                  <c:v>912</c:v>
                </c:pt>
                <c:pt idx="603">
                  <c:v>913</c:v>
                </c:pt>
                <c:pt idx="604">
                  <c:v>914</c:v>
                </c:pt>
                <c:pt idx="605">
                  <c:v>915</c:v>
                </c:pt>
                <c:pt idx="606">
                  <c:v>916</c:v>
                </c:pt>
                <c:pt idx="607">
                  <c:v>917</c:v>
                </c:pt>
                <c:pt idx="608">
                  <c:v>918</c:v>
                </c:pt>
                <c:pt idx="609">
                  <c:v>919</c:v>
                </c:pt>
                <c:pt idx="610">
                  <c:v>920</c:v>
                </c:pt>
                <c:pt idx="611">
                  <c:v>921</c:v>
                </c:pt>
                <c:pt idx="612">
                  <c:v>922</c:v>
                </c:pt>
                <c:pt idx="613">
                  <c:v>923</c:v>
                </c:pt>
                <c:pt idx="614">
                  <c:v>924</c:v>
                </c:pt>
                <c:pt idx="615">
                  <c:v>925</c:v>
                </c:pt>
                <c:pt idx="616">
                  <c:v>926</c:v>
                </c:pt>
                <c:pt idx="617">
                  <c:v>927</c:v>
                </c:pt>
                <c:pt idx="618">
                  <c:v>928</c:v>
                </c:pt>
                <c:pt idx="619">
                  <c:v>929</c:v>
                </c:pt>
                <c:pt idx="620">
                  <c:v>930</c:v>
                </c:pt>
                <c:pt idx="621">
                  <c:v>931</c:v>
                </c:pt>
                <c:pt idx="622">
                  <c:v>932</c:v>
                </c:pt>
                <c:pt idx="623">
                  <c:v>933</c:v>
                </c:pt>
                <c:pt idx="624">
                  <c:v>934</c:v>
                </c:pt>
                <c:pt idx="625">
                  <c:v>935</c:v>
                </c:pt>
                <c:pt idx="626">
                  <c:v>936</c:v>
                </c:pt>
                <c:pt idx="627">
                  <c:v>937</c:v>
                </c:pt>
                <c:pt idx="628">
                  <c:v>938</c:v>
                </c:pt>
                <c:pt idx="629">
                  <c:v>939</c:v>
                </c:pt>
                <c:pt idx="630">
                  <c:v>940</c:v>
                </c:pt>
                <c:pt idx="631">
                  <c:v>941</c:v>
                </c:pt>
                <c:pt idx="632">
                  <c:v>942</c:v>
                </c:pt>
                <c:pt idx="633">
                  <c:v>943</c:v>
                </c:pt>
                <c:pt idx="634">
                  <c:v>944</c:v>
                </c:pt>
                <c:pt idx="635">
                  <c:v>945</c:v>
                </c:pt>
                <c:pt idx="636">
                  <c:v>946</c:v>
                </c:pt>
                <c:pt idx="637">
                  <c:v>947</c:v>
                </c:pt>
                <c:pt idx="638">
                  <c:v>948</c:v>
                </c:pt>
                <c:pt idx="639">
                  <c:v>949</c:v>
                </c:pt>
                <c:pt idx="640">
                  <c:v>950</c:v>
                </c:pt>
                <c:pt idx="641">
                  <c:v>951</c:v>
                </c:pt>
                <c:pt idx="642">
                  <c:v>952</c:v>
                </c:pt>
                <c:pt idx="643">
                  <c:v>953</c:v>
                </c:pt>
                <c:pt idx="644">
                  <c:v>954</c:v>
                </c:pt>
                <c:pt idx="645">
                  <c:v>955</c:v>
                </c:pt>
                <c:pt idx="646">
                  <c:v>956</c:v>
                </c:pt>
                <c:pt idx="647">
                  <c:v>957</c:v>
                </c:pt>
                <c:pt idx="648">
                  <c:v>958</c:v>
                </c:pt>
                <c:pt idx="649">
                  <c:v>959</c:v>
                </c:pt>
                <c:pt idx="650">
                  <c:v>960</c:v>
                </c:pt>
                <c:pt idx="651">
                  <c:v>961</c:v>
                </c:pt>
                <c:pt idx="652">
                  <c:v>962</c:v>
                </c:pt>
                <c:pt idx="653">
                  <c:v>963</c:v>
                </c:pt>
                <c:pt idx="654">
                  <c:v>964</c:v>
                </c:pt>
                <c:pt idx="655">
                  <c:v>965</c:v>
                </c:pt>
                <c:pt idx="656">
                  <c:v>966</c:v>
                </c:pt>
                <c:pt idx="657">
                  <c:v>967</c:v>
                </c:pt>
                <c:pt idx="658">
                  <c:v>968</c:v>
                </c:pt>
                <c:pt idx="659">
                  <c:v>969</c:v>
                </c:pt>
                <c:pt idx="660">
                  <c:v>970</c:v>
                </c:pt>
                <c:pt idx="661">
                  <c:v>971</c:v>
                </c:pt>
                <c:pt idx="662">
                  <c:v>972</c:v>
                </c:pt>
                <c:pt idx="663">
                  <c:v>973</c:v>
                </c:pt>
                <c:pt idx="664">
                  <c:v>974</c:v>
                </c:pt>
                <c:pt idx="665">
                  <c:v>975</c:v>
                </c:pt>
                <c:pt idx="666">
                  <c:v>976</c:v>
                </c:pt>
                <c:pt idx="667">
                  <c:v>977</c:v>
                </c:pt>
                <c:pt idx="668">
                  <c:v>978</c:v>
                </c:pt>
                <c:pt idx="669">
                  <c:v>979</c:v>
                </c:pt>
                <c:pt idx="670">
                  <c:v>980</c:v>
                </c:pt>
                <c:pt idx="671">
                  <c:v>981</c:v>
                </c:pt>
                <c:pt idx="672">
                  <c:v>982</c:v>
                </c:pt>
                <c:pt idx="673">
                  <c:v>983</c:v>
                </c:pt>
                <c:pt idx="674">
                  <c:v>984</c:v>
                </c:pt>
                <c:pt idx="675">
                  <c:v>985</c:v>
                </c:pt>
                <c:pt idx="676">
                  <c:v>986</c:v>
                </c:pt>
                <c:pt idx="677">
                  <c:v>987</c:v>
                </c:pt>
                <c:pt idx="678">
                  <c:v>988</c:v>
                </c:pt>
                <c:pt idx="679">
                  <c:v>989</c:v>
                </c:pt>
                <c:pt idx="680">
                  <c:v>990</c:v>
                </c:pt>
                <c:pt idx="681">
                  <c:v>991</c:v>
                </c:pt>
                <c:pt idx="682">
                  <c:v>992</c:v>
                </c:pt>
                <c:pt idx="683">
                  <c:v>993</c:v>
                </c:pt>
                <c:pt idx="684">
                  <c:v>994</c:v>
                </c:pt>
                <c:pt idx="685">
                  <c:v>995</c:v>
                </c:pt>
                <c:pt idx="686">
                  <c:v>996</c:v>
                </c:pt>
                <c:pt idx="687">
                  <c:v>997</c:v>
                </c:pt>
                <c:pt idx="688">
                  <c:v>998</c:v>
                </c:pt>
                <c:pt idx="689">
                  <c:v>999</c:v>
                </c:pt>
                <c:pt idx="690">
                  <c:v>1000</c:v>
                </c:pt>
                <c:pt idx="691">
                  <c:v>1001</c:v>
                </c:pt>
                <c:pt idx="692">
                  <c:v>1002</c:v>
                </c:pt>
                <c:pt idx="693">
                  <c:v>1003</c:v>
                </c:pt>
                <c:pt idx="694">
                  <c:v>1004</c:v>
                </c:pt>
                <c:pt idx="695">
                  <c:v>1005</c:v>
                </c:pt>
                <c:pt idx="696">
                  <c:v>1006</c:v>
                </c:pt>
                <c:pt idx="697">
                  <c:v>1007</c:v>
                </c:pt>
                <c:pt idx="698">
                  <c:v>1008</c:v>
                </c:pt>
                <c:pt idx="699">
                  <c:v>1009</c:v>
                </c:pt>
                <c:pt idx="700">
                  <c:v>1010</c:v>
                </c:pt>
                <c:pt idx="701">
                  <c:v>1011</c:v>
                </c:pt>
                <c:pt idx="702">
                  <c:v>1012</c:v>
                </c:pt>
                <c:pt idx="703">
                  <c:v>1013</c:v>
                </c:pt>
                <c:pt idx="704">
                  <c:v>1014</c:v>
                </c:pt>
                <c:pt idx="705">
                  <c:v>1015</c:v>
                </c:pt>
                <c:pt idx="706">
                  <c:v>1016</c:v>
                </c:pt>
                <c:pt idx="707">
                  <c:v>1017</c:v>
                </c:pt>
                <c:pt idx="708">
                  <c:v>1018</c:v>
                </c:pt>
                <c:pt idx="709">
                  <c:v>1019</c:v>
                </c:pt>
                <c:pt idx="710">
                  <c:v>1020</c:v>
                </c:pt>
                <c:pt idx="711">
                  <c:v>1021</c:v>
                </c:pt>
                <c:pt idx="712">
                  <c:v>1022</c:v>
                </c:pt>
                <c:pt idx="713">
                  <c:v>1023</c:v>
                </c:pt>
                <c:pt idx="714">
                  <c:v>1024</c:v>
                </c:pt>
                <c:pt idx="715">
                  <c:v>1025</c:v>
                </c:pt>
                <c:pt idx="716">
                  <c:v>1026</c:v>
                </c:pt>
                <c:pt idx="717">
                  <c:v>1027</c:v>
                </c:pt>
                <c:pt idx="718">
                  <c:v>1028</c:v>
                </c:pt>
                <c:pt idx="719">
                  <c:v>1029</c:v>
                </c:pt>
                <c:pt idx="720">
                  <c:v>1030</c:v>
                </c:pt>
                <c:pt idx="721">
                  <c:v>1031</c:v>
                </c:pt>
                <c:pt idx="722">
                  <c:v>1032</c:v>
                </c:pt>
                <c:pt idx="723">
                  <c:v>1033</c:v>
                </c:pt>
                <c:pt idx="724">
                  <c:v>1034</c:v>
                </c:pt>
                <c:pt idx="725">
                  <c:v>1035</c:v>
                </c:pt>
                <c:pt idx="726">
                  <c:v>1036</c:v>
                </c:pt>
                <c:pt idx="727">
                  <c:v>1037</c:v>
                </c:pt>
                <c:pt idx="728">
                  <c:v>1038</c:v>
                </c:pt>
                <c:pt idx="729">
                  <c:v>1039</c:v>
                </c:pt>
                <c:pt idx="730">
                  <c:v>1040</c:v>
                </c:pt>
                <c:pt idx="731">
                  <c:v>1041</c:v>
                </c:pt>
                <c:pt idx="732">
                  <c:v>1042</c:v>
                </c:pt>
                <c:pt idx="733">
                  <c:v>1043</c:v>
                </c:pt>
                <c:pt idx="734">
                  <c:v>1044</c:v>
                </c:pt>
                <c:pt idx="735">
                  <c:v>1045</c:v>
                </c:pt>
                <c:pt idx="736">
                  <c:v>1046</c:v>
                </c:pt>
                <c:pt idx="737">
                  <c:v>1047</c:v>
                </c:pt>
                <c:pt idx="738">
                  <c:v>1048</c:v>
                </c:pt>
                <c:pt idx="739">
                  <c:v>1049</c:v>
                </c:pt>
                <c:pt idx="740">
                  <c:v>1050</c:v>
                </c:pt>
              </c:numCache>
            </c:numRef>
          </c:xVal>
          <c:yVal>
            <c:numRef>
              <c:f>Gratings!$D$16:$D$756</c:f>
              <c:numCache>
                <c:formatCode>General</c:formatCode>
                <c:ptCount val="7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0.71699992474491836</c:v>
                </c:pt>
                <c:pt idx="252">
                  <c:v>0.7197777115017826</c:v>
                </c:pt>
                <c:pt idx="253">
                  <c:v>0.72253215551279071</c:v>
                </c:pt>
                <c:pt idx="254">
                  <c:v>0.7252632567779429</c:v>
                </c:pt>
                <c:pt idx="255">
                  <c:v>0.72797101529723907</c:v>
                </c:pt>
                <c:pt idx="256">
                  <c:v>0.73065543107067921</c:v>
                </c:pt>
                <c:pt idx="257">
                  <c:v>0.73331650409826332</c:v>
                </c:pt>
                <c:pt idx="258">
                  <c:v>0.73595423437999152</c:v>
                </c:pt>
                <c:pt idx="259">
                  <c:v>0.73856862191586359</c:v>
                </c:pt>
                <c:pt idx="260">
                  <c:v>0.74115966670587996</c:v>
                </c:pt>
                <c:pt idx="261">
                  <c:v>0.74372736875004009</c:v>
                </c:pt>
                <c:pt idx="262">
                  <c:v>0.74627172804834419</c:v>
                </c:pt>
                <c:pt idx="263">
                  <c:v>0.74879274460079226</c:v>
                </c:pt>
                <c:pt idx="264">
                  <c:v>0.75129041840738453</c:v>
                </c:pt>
                <c:pt idx="265">
                  <c:v>0.75376474946812067</c:v>
                </c:pt>
                <c:pt idx="266">
                  <c:v>0.75621573778300077</c:v>
                </c:pt>
                <c:pt idx="267">
                  <c:v>0.75864338335202486</c:v>
                </c:pt>
                <c:pt idx="268">
                  <c:v>0.76104768617519303</c:v>
                </c:pt>
                <c:pt idx="269">
                  <c:v>0.76342864625250517</c:v>
                </c:pt>
                <c:pt idx="270">
                  <c:v>0.76578626358396129</c:v>
                </c:pt>
                <c:pt idx="271">
                  <c:v>0.7681205381695615</c:v>
                </c:pt>
                <c:pt idx="272">
                  <c:v>0.77043147000930556</c:v>
                </c:pt>
                <c:pt idx="273">
                  <c:v>0.77271905910319372</c:v>
                </c:pt>
                <c:pt idx="274">
                  <c:v>0.77498330545122585</c:v>
                </c:pt>
                <c:pt idx="275">
                  <c:v>0.77722420905340195</c:v>
                </c:pt>
                <c:pt idx="276">
                  <c:v>0.77944176990972203</c:v>
                </c:pt>
                <c:pt idx="277">
                  <c:v>0.7816359880201863</c:v>
                </c:pt>
                <c:pt idx="278">
                  <c:v>0.78380686338479444</c:v>
                </c:pt>
                <c:pt idx="279">
                  <c:v>0.78595439600354644</c:v>
                </c:pt>
                <c:pt idx="280">
                  <c:v>0.78807858587644253</c:v>
                </c:pt>
                <c:pt idx="281">
                  <c:v>0.7901794330034827</c:v>
                </c:pt>
                <c:pt idx="282">
                  <c:v>0.79225693738466685</c:v>
                </c:pt>
                <c:pt idx="283">
                  <c:v>0.79431109901999497</c:v>
                </c:pt>
                <c:pt idx="284">
                  <c:v>0.79634191790946707</c:v>
                </c:pt>
                <c:pt idx="285">
                  <c:v>0.79834939405308325</c:v>
                </c:pt>
                <c:pt idx="286">
                  <c:v>0.8003335274508433</c:v>
                </c:pt>
                <c:pt idx="287">
                  <c:v>0.80229431810274743</c:v>
                </c:pt>
                <c:pt idx="288">
                  <c:v>0.80423176600879565</c:v>
                </c:pt>
                <c:pt idx="289">
                  <c:v>0.80614587116898784</c:v>
                </c:pt>
                <c:pt idx="290">
                  <c:v>0.80803663358332378</c:v>
                </c:pt>
                <c:pt idx="291">
                  <c:v>0.80990405325180392</c:v>
                </c:pt>
                <c:pt idx="292">
                  <c:v>0.81174813017442804</c:v>
                </c:pt>
                <c:pt idx="293">
                  <c:v>0.81356886435119624</c:v>
                </c:pt>
                <c:pt idx="294">
                  <c:v>0.8153662557821082</c:v>
                </c:pt>
                <c:pt idx="295">
                  <c:v>0.81714030446716435</c:v>
                </c:pt>
                <c:pt idx="296">
                  <c:v>0.81889101040636447</c:v>
                </c:pt>
                <c:pt idx="297">
                  <c:v>0.82061837359970857</c:v>
                </c:pt>
                <c:pt idx="298">
                  <c:v>0.82232239404719665</c:v>
                </c:pt>
                <c:pt idx="299">
                  <c:v>0.8240030717488287</c:v>
                </c:pt>
                <c:pt idx="300">
                  <c:v>0.82566040670460483</c:v>
                </c:pt>
                <c:pt idx="301">
                  <c:v>0.82729439891452494</c:v>
                </c:pt>
                <c:pt idx="302">
                  <c:v>0.82890504837858903</c:v>
                </c:pt>
                <c:pt idx="303">
                  <c:v>0.8304923550967972</c:v>
                </c:pt>
                <c:pt idx="304">
                  <c:v>0.83205631906914923</c:v>
                </c:pt>
                <c:pt idx="305">
                  <c:v>0.83359694029564524</c:v>
                </c:pt>
                <c:pt idx="306">
                  <c:v>0.83511421877628544</c:v>
                </c:pt>
                <c:pt idx="307">
                  <c:v>0.83660815451106951</c:v>
                </c:pt>
                <c:pt idx="308">
                  <c:v>0.83807874749999756</c:v>
                </c:pt>
                <c:pt idx="309">
                  <c:v>0.83952599774306957</c:v>
                </c:pt>
                <c:pt idx="310">
                  <c:v>0.84094990524028568</c:v>
                </c:pt>
                <c:pt idx="311">
                  <c:v>0.84235046999164576</c:v>
                </c:pt>
                <c:pt idx="312">
                  <c:v>0.84372769199714981</c:v>
                </c:pt>
                <c:pt idx="313">
                  <c:v>0.84508157125679795</c:v>
                </c:pt>
                <c:pt idx="314">
                  <c:v>0.84641210777059006</c:v>
                </c:pt>
                <c:pt idx="315">
                  <c:v>0.84771930153852604</c:v>
                </c:pt>
                <c:pt idx="316">
                  <c:v>0.84900315256060621</c:v>
                </c:pt>
                <c:pt idx="317">
                  <c:v>0.85026366083683036</c:v>
                </c:pt>
                <c:pt idx="318">
                  <c:v>0.85150082636719848</c:v>
                </c:pt>
                <c:pt idx="319">
                  <c:v>0.85271464915171047</c:v>
                </c:pt>
                <c:pt idx="320">
                  <c:v>0.85390512919036654</c:v>
                </c:pt>
                <c:pt idx="321">
                  <c:v>0.85507226648316659</c:v>
                </c:pt>
                <c:pt idx="322">
                  <c:v>0.85621606103011072</c:v>
                </c:pt>
                <c:pt idx="323">
                  <c:v>0.85733651283119872</c:v>
                </c:pt>
                <c:pt idx="324">
                  <c:v>0.8584336218864308</c:v>
                </c:pt>
                <c:pt idx="325">
                  <c:v>0.85950738819580685</c:v>
                </c:pt>
                <c:pt idx="326">
                  <c:v>0.86055781175932688</c:v>
                </c:pt>
                <c:pt idx="327">
                  <c:v>0.861584892576991</c:v>
                </c:pt>
                <c:pt idx="328">
                  <c:v>0.86258863064879909</c:v>
                </c:pt>
                <c:pt idx="329">
                  <c:v>0.86356902597475105</c:v>
                </c:pt>
                <c:pt idx="330">
                  <c:v>0.86452607855484709</c:v>
                </c:pt>
                <c:pt idx="331">
                  <c:v>0.86545978838908721</c:v>
                </c:pt>
                <c:pt idx="332">
                  <c:v>0.8663701554774712</c:v>
                </c:pt>
                <c:pt idx="333">
                  <c:v>0.86725717981999939</c:v>
                </c:pt>
                <c:pt idx="334">
                  <c:v>0.86812086141667122</c:v>
                </c:pt>
                <c:pt idx="335">
                  <c:v>0.86896120026748747</c:v>
                </c:pt>
                <c:pt idx="336">
                  <c:v>0.86977819637244735</c:v>
                </c:pt>
                <c:pt idx="337">
                  <c:v>0.87057184973155144</c:v>
                </c:pt>
                <c:pt idx="338">
                  <c:v>0.8713421603447995</c:v>
                </c:pt>
                <c:pt idx="339">
                  <c:v>0.87208912821219164</c:v>
                </c:pt>
                <c:pt idx="340">
                  <c:v>0.87281275333372754</c:v>
                </c:pt>
                <c:pt idx="341">
                  <c:v>0.87351303570940775</c:v>
                </c:pt>
                <c:pt idx="342">
                  <c:v>0.87418997533923171</c:v>
                </c:pt>
                <c:pt idx="343">
                  <c:v>0.87484357222319975</c:v>
                </c:pt>
                <c:pt idx="344">
                  <c:v>0.87547382636131177</c:v>
                </c:pt>
                <c:pt idx="345">
                  <c:v>0.87608073775356787</c:v>
                </c:pt>
                <c:pt idx="346">
                  <c:v>0.87666430639996795</c:v>
                </c:pt>
                <c:pt idx="347">
                  <c:v>0.87722453230051201</c:v>
                </c:pt>
                <c:pt idx="348">
                  <c:v>0.87776141545519992</c:v>
                </c:pt>
                <c:pt idx="349">
                  <c:v>0.87827495586403193</c:v>
                </c:pt>
                <c:pt idx="350">
                  <c:v>0.87876515352700801</c:v>
                </c:pt>
                <c:pt idx="351">
                  <c:v>0.87923200844412797</c:v>
                </c:pt>
                <c:pt idx="352">
                  <c:v>0.879675520615392</c:v>
                </c:pt>
                <c:pt idx="353">
                  <c:v>0.88009569004080002</c:v>
                </c:pt>
                <c:pt idx="354">
                  <c:v>0.88049251672035211</c:v>
                </c:pt>
                <c:pt idx="355">
                  <c:v>0.88086600065404796</c:v>
                </c:pt>
                <c:pt idx="356">
                  <c:v>0.88121614184188801</c:v>
                </c:pt>
                <c:pt idx="357">
                  <c:v>0.88154294028387215</c:v>
                </c:pt>
                <c:pt idx="358">
                  <c:v>0.88184639598000025</c:v>
                </c:pt>
                <c:pt idx="359">
                  <c:v>0.88212650893027222</c:v>
                </c:pt>
                <c:pt idx="360">
                  <c:v>0.88238327913468817</c:v>
                </c:pt>
                <c:pt idx="361">
                  <c:v>0.8826167065932482</c:v>
                </c:pt>
                <c:pt idx="362">
                  <c:v>0.88282679130595221</c:v>
                </c:pt>
                <c:pt idx="363">
                  <c:v>0.88301353327280019</c:v>
                </c:pt>
                <c:pt idx="364">
                  <c:v>0.88317693249379225</c:v>
                </c:pt>
                <c:pt idx="365">
                  <c:v>0.88331698896892819</c:v>
                </c:pt>
                <c:pt idx="366">
                  <c:v>0.8834337026982082</c:v>
                </c:pt>
                <c:pt idx="367">
                  <c:v>0.88352707368163219</c:v>
                </c:pt>
                <c:pt idx="368">
                  <c:v>0.88359710191920027</c:v>
                </c:pt>
                <c:pt idx="369">
                  <c:v>0.88364378741091221</c:v>
                </c:pt>
                <c:pt idx="370">
                  <c:v>0.88366713015676823</c:v>
                </c:pt>
                <c:pt idx="371">
                  <c:v>0.88366713015676823</c:v>
                </c:pt>
                <c:pt idx="372">
                  <c:v>0.88364378741091221</c:v>
                </c:pt>
                <c:pt idx="373">
                  <c:v>0.88359710191920027</c:v>
                </c:pt>
                <c:pt idx="374">
                  <c:v>0.88352707368163219</c:v>
                </c:pt>
                <c:pt idx="375">
                  <c:v>0.8834337026982082</c:v>
                </c:pt>
                <c:pt idx="376">
                  <c:v>0.88331698896892819</c:v>
                </c:pt>
                <c:pt idx="377">
                  <c:v>0.88317693249379225</c:v>
                </c:pt>
                <c:pt idx="378">
                  <c:v>0.88301353327280019</c:v>
                </c:pt>
                <c:pt idx="379">
                  <c:v>0.88282679130595221</c:v>
                </c:pt>
                <c:pt idx="380">
                  <c:v>0.8826167065932482</c:v>
                </c:pt>
                <c:pt idx="381">
                  <c:v>0.88238327913468817</c:v>
                </c:pt>
                <c:pt idx="382">
                  <c:v>0.88212650893027222</c:v>
                </c:pt>
                <c:pt idx="383">
                  <c:v>0.88184639598000025</c:v>
                </c:pt>
                <c:pt idx="384">
                  <c:v>0.88154294028387215</c:v>
                </c:pt>
                <c:pt idx="385">
                  <c:v>0.88121614184188801</c:v>
                </c:pt>
                <c:pt idx="386">
                  <c:v>0.88086600065404796</c:v>
                </c:pt>
                <c:pt idx="387">
                  <c:v>0.88049251672035189</c:v>
                </c:pt>
                <c:pt idx="388">
                  <c:v>0.88009569004080024</c:v>
                </c:pt>
                <c:pt idx="389">
                  <c:v>0.879675520615392</c:v>
                </c:pt>
                <c:pt idx="390">
                  <c:v>0.87923200844412808</c:v>
                </c:pt>
                <c:pt idx="391">
                  <c:v>0.87876515352700801</c:v>
                </c:pt>
                <c:pt idx="392">
                  <c:v>0.87827495586403193</c:v>
                </c:pt>
                <c:pt idx="393">
                  <c:v>0.87776141545519992</c:v>
                </c:pt>
                <c:pt idx="394">
                  <c:v>0.87722453230051201</c:v>
                </c:pt>
                <c:pt idx="395">
                  <c:v>0.87666430639996795</c:v>
                </c:pt>
                <c:pt idx="396">
                  <c:v>0.87608073775356787</c:v>
                </c:pt>
                <c:pt idx="397">
                  <c:v>0.87547382636131177</c:v>
                </c:pt>
                <c:pt idx="398">
                  <c:v>0.87484357222319975</c:v>
                </c:pt>
                <c:pt idx="399">
                  <c:v>0.87418997533923171</c:v>
                </c:pt>
                <c:pt idx="400">
                  <c:v>0.87351303570940775</c:v>
                </c:pt>
                <c:pt idx="401">
                  <c:v>0.87281275333372765</c:v>
                </c:pt>
                <c:pt idx="402">
                  <c:v>0.87208912821219164</c:v>
                </c:pt>
                <c:pt idx="403">
                  <c:v>0.8713421603447995</c:v>
                </c:pt>
                <c:pt idx="404">
                  <c:v>0.87057184973155144</c:v>
                </c:pt>
                <c:pt idx="405">
                  <c:v>0.86977819637244735</c:v>
                </c:pt>
                <c:pt idx="406">
                  <c:v>0.86896120026748747</c:v>
                </c:pt>
                <c:pt idx="407">
                  <c:v>0.86812086141667122</c:v>
                </c:pt>
                <c:pt idx="408">
                  <c:v>0.86725717981999939</c:v>
                </c:pt>
                <c:pt idx="409">
                  <c:v>0.8663701554774712</c:v>
                </c:pt>
                <c:pt idx="410">
                  <c:v>0.8654597883890871</c:v>
                </c:pt>
                <c:pt idx="411">
                  <c:v>0.86452607855484709</c:v>
                </c:pt>
                <c:pt idx="412">
                  <c:v>0.86356902597475105</c:v>
                </c:pt>
                <c:pt idx="413">
                  <c:v>0.86258863064879898</c:v>
                </c:pt>
                <c:pt idx="414">
                  <c:v>0.86158489257699089</c:v>
                </c:pt>
                <c:pt idx="415">
                  <c:v>0.86055781175932688</c:v>
                </c:pt>
                <c:pt idx="416">
                  <c:v>0.85950738819580685</c:v>
                </c:pt>
                <c:pt idx="417">
                  <c:v>0.85843362188643069</c:v>
                </c:pt>
                <c:pt idx="418">
                  <c:v>0.8573365128311986</c:v>
                </c:pt>
                <c:pt idx="419">
                  <c:v>0.85621606103011061</c:v>
                </c:pt>
                <c:pt idx="420">
                  <c:v>0.85507226648316648</c:v>
                </c:pt>
                <c:pt idx="421">
                  <c:v>0.85390512919036643</c:v>
                </c:pt>
                <c:pt idx="422">
                  <c:v>0.85271464915171036</c:v>
                </c:pt>
                <c:pt idx="423">
                  <c:v>0.85150082636719826</c:v>
                </c:pt>
                <c:pt idx="424">
                  <c:v>0.85026366083683025</c:v>
                </c:pt>
                <c:pt idx="425">
                  <c:v>0.8490031525606061</c:v>
                </c:pt>
                <c:pt idx="426">
                  <c:v>0.84771930153852604</c:v>
                </c:pt>
                <c:pt idx="427">
                  <c:v>0.84641210777058995</c:v>
                </c:pt>
                <c:pt idx="428">
                  <c:v>0.84508157125679784</c:v>
                </c:pt>
                <c:pt idx="429">
                  <c:v>0.8437276919971497</c:v>
                </c:pt>
                <c:pt idx="430">
                  <c:v>0.84235046999164565</c:v>
                </c:pt>
                <c:pt idx="431">
                  <c:v>0.84094990524028557</c:v>
                </c:pt>
                <c:pt idx="432">
                  <c:v>0.83952599774306946</c:v>
                </c:pt>
                <c:pt idx="433">
                  <c:v>0.83807874749999745</c:v>
                </c:pt>
                <c:pt idx="434">
                  <c:v>0.83660815451106929</c:v>
                </c:pt>
                <c:pt idx="435">
                  <c:v>0.83511421877628522</c:v>
                </c:pt>
                <c:pt idx="436">
                  <c:v>0.83359694029564513</c:v>
                </c:pt>
                <c:pt idx="437">
                  <c:v>0.83205631906914901</c:v>
                </c:pt>
                <c:pt idx="438">
                  <c:v>0.83049235509679697</c:v>
                </c:pt>
                <c:pt idx="439">
                  <c:v>0.82890504837858892</c:v>
                </c:pt>
                <c:pt idx="440">
                  <c:v>0.82729439891452483</c:v>
                </c:pt>
                <c:pt idx="441">
                  <c:v>0.82566040670460472</c:v>
                </c:pt>
                <c:pt idx="442">
                  <c:v>0.82400307174882859</c:v>
                </c:pt>
                <c:pt idx="443">
                  <c:v>0.82232239404719654</c:v>
                </c:pt>
                <c:pt idx="444">
                  <c:v>0.82061837359970835</c:v>
                </c:pt>
                <c:pt idx="445">
                  <c:v>0.81889101040636436</c:v>
                </c:pt>
                <c:pt idx="446">
                  <c:v>0.81714030446716435</c:v>
                </c:pt>
                <c:pt idx="447">
                  <c:v>0.8153662557821082</c:v>
                </c:pt>
                <c:pt idx="448">
                  <c:v>0.81356886435119613</c:v>
                </c:pt>
                <c:pt idx="449">
                  <c:v>0.81174813017442793</c:v>
                </c:pt>
                <c:pt idx="450">
                  <c:v>0.80990405325180392</c:v>
                </c:pt>
                <c:pt idx="451">
                  <c:v>0.80803663358332367</c:v>
                </c:pt>
                <c:pt idx="452">
                  <c:v>0.80614587116898762</c:v>
                </c:pt>
                <c:pt idx="453">
                  <c:v>0.80423176600879553</c:v>
                </c:pt>
                <c:pt idx="454">
                  <c:v>0.80229431810274743</c:v>
                </c:pt>
                <c:pt idx="455">
                  <c:v>0.8003335274508433</c:v>
                </c:pt>
                <c:pt idx="456">
                  <c:v>0.79834939405308314</c:v>
                </c:pt>
                <c:pt idx="457">
                  <c:v>0.79634191790946707</c:v>
                </c:pt>
                <c:pt idx="458">
                  <c:v>0.79431109901999497</c:v>
                </c:pt>
                <c:pt idx="459">
                  <c:v>0.79225693738466674</c:v>
                </c:pt>
                <c:pt idx="460">
                  <c:v>0.7901794330034827</c:v>
                </c:pt>
                <c:pt idx="461">
                  <c:v>0.78807858587644253</c:v>
                </c:pt>
                <c:pt idx="462">
                  <c:v>0.78595439600354633</c:v>
                </c:pt>
                <c:pt idx="463">
                  <c:v>0.78380686338479433</c:v>
                </c:pt>
                <c:pt idx="464">
                  <c:v>0.78163598802018619</c:v>
                </c:pt>
                <c:pt idx="465">
                  <c:v>0.77944176990972192</c:v>
                </c:pt>
                <c:pt idx="466">
                  <c:v>0.77722420905340195</c:v>
                </c:pt>
                <c:pt idx="467">
                  <c:v>0.77498330545122573</c:v>
                </c:pt>
                <c:pt idx="468">
                  <c:v>0.77271905910319361</c:v>
                </c:pt>
                <c:pt idx="469">
                  <c:v>0.77043147000930545</c:v>
                </c:pt>
                <c:pt idx="470">
                  <c:v>0.76812053816956127</c:v>
                </c:pt>
                <c:pt idx="471">
                  <c:v>0.76578626358396118</c:v>
                </c:pt>
                <c:pt idx="472">
                  <c:v>0.76342864625250506</c:v>
                </c:pt>
                <c:pt idx="473">
                  <c:v>0.76104768617519292</c:v>
                </c:pt>
                <c:pt idx="474">
                  <c:v>0.75864338335202475</c:v>
                </c:pt>
                <c:pt idx="475">
                  <c:v>0.75621573778300066</c:v>
                </c:pt>
                <c:pt idx="476">
                  <c:v>0.75376474946812044</c:v>
                </c:pt>
                <c:pt idx="477">
                  <c:v>0.75129041840738431</c:v>
                </c:pt>
                <c:pt idx="478">
                  <c:v>0.74879274460079215</c:v>
                </c:pt>
                <c:pt idx="479">
                  <c:v>0.74627172804834396</c:v>
                </c:pt>
                <c:pt idx="480">
                  <c:v>0.74372736875003986</c:v>
                </c:pt>
                <c:pt idx="481">
                  <c:v>0.74115966670587974</c:v>
                </c:pt>
                <c:pt idx="482">
                  <c:v>0.73856862191586348</c:v>
                </c:pt>
                <c:pt idx="483">
                  <c:v>0.73595423437999141</c:v>
                </c:pt>
                <c:pt idx="484">
                  <c:v>0.73331650409826321</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numCache>
            </c:numRef>
          </c:yVal>
          <c:smooth val="0"/>
          <c:extLst>
            <c:ext xmlns:c16="http://schemas.microsoft.com/office/drawing/2014/chart" uri="{C3380CC4-5D6E-409C-BE32-E72D297353CC}">
              <c16:uniqueId val="{00000006-46B0-B346-9671-9341FC6BDD0D}"/>
            </c:ext>
          </c:extLst>
        </c:ser>
        <c:ser>
          <c:idx val="3"/>
          <c:order val="3"/>
          <c:tx>
            <c:strRef>
              <c:f>Gratings!$E$15</c:f>
              <c:strCache>
                <c:ptCount val="1"/>
                <c:pt idx="0">
                  <c:v>I</c:v>
                </c:pt>
              </c:strCache>
            </c:strRef>
          </c:tx>
          <c:spPr>
            <a:ln w="12700" cap="rnd">
              <a:solidFill>
                <a:srgbClr val="C00000"/>
              </a:solidFill>
              <a:round/>
            </a:ln>
            <a:effectLst/>
          </c:spPr>
          <c:marker>
            <c:symbol val="none"/>
          </c:marker>
          <c:xVal>
            <c:numRef>
              <c:f>Gratings!$A$16:$A$756</c:f>
              <c:numCache>
                <c:formatCode>General</c:formatCode>
                <c:ptCount val="741"/>
                <c:pt idx="0">
                  <c:v>310</c:v>
                </c:pt>
                <c:pt idx="1">
                  <c:v>311</c:v>
                </c:pt>
                <c:pt idx="2">
                  <c:v>312</c:v>
                </c:pt>
                <c:pt idx="3">
                  <c:v>313</c:v>
                </c:pt>
                <c:pt idx="4">
                  <c:v>314</c:v>
                </c:pt>
                <c:pt idx="5">
                  <c:v>315</c:v>
                </c:pt>
                <c:pt idx="6">
                  <c:v>316</c:v>
                </c:pt>
                <c:pt idx="7">
                  <c:v>317</c:v>
                </c:pt>
                <c:pt idx="8">
                  <c:v>318</c:v>
                </c:pt>
                <c:pt idx="9">
                  <c:v>319</c:v>
                </c:pt>
                <c:pt idx="10">
                  <c:v>320</c:v>
                </c:pt>
                <c:pt idx="11">
                  <c:v>321</c:v>
                </c:pt>
                <c:pt idx="12">
                  <c:v>322</c:v>
                </c:pt>
                <c:pt idx="13">
                  <c:v>323</c:v>
                </c:pt>
                <c:pt idx="14">
                  <c:v>324</c:v>
                </c:pt>
                <c:pt idx="15">
                  <c:v>325</c:v>
                </c:pt>
                <c:pt idx="16">
                  <c:v>326</c:v>
                </c:pt>
                <c:pt idx="17">
                  <c:v>327</c:v>
                </c:pt>
                <c:pt idx="18">
                  <c:v>328</c:v>
                </c:pt>
                <c:pt idx="19">
                  <c:v>329</c:v>
                </c:pt>
                <c:pt idx="20">
                  <c:v>330</c:v>
                </c:pt>
                <c:pt idx="21">
                  <c:v>331</c:v>
                </c:pt>
                <c:pt idx="22">
                  <c:v>332</c:v>
                </c:pt>
                <c:pt idx="23">
                  <c:v>333</c:v>
                </c:pt>
                <c:pt idx="24">
                  <c:v>334</c:v>
                </c:pt>
                <c:pt idx="25">
                  <c:v>335</c:v>
                </c:pt>
                <c:pt idx="26">
                  <c:v>336</c:v>
                </c:pt>
                <c:pt idx="27">
                  <c:v>337</c:v>
                </c:pt>
                <c:pt idx="28">
                  <c:v>338</c:v>
                </c:pt>
                <c:pt idx="29">
                  <c:v>339</c:v>
                </c:pt>
                <c:pt idx="30">
                  <c:v>340</c:v>
                </c:pt>
                <c:pt idx="31">
                  <c:v>341</c:v>
                </c:pt>
                <c:pt idx="32">
                  <c:v>342</c:v>
                </c:pt>
                <c:pt idx="33">
                  <c:v>343</c:v>
                </c:pt>
                <c:pt idx="34">
                  <c:v>344</c:v>
                </c:pt>
                <c:pt idx="35">
                  <c:v>345</c:v>
                </c:pt>
                <c:pt idx="36">
                  <c:v>346</c:v>
                </c:pt>
                <c:pt idx="37">
                  <c:v>347</c:v>
                </c:pt>
                <c:pt idx="38">
                  <c:v>348</c:v>
                </c:pt>
                <c:pt idx="39">
                  <c:v>349</c:v>
                </c:pt>
                <c:pt idx="40">
                  <c:v>350</c:v>
                </c:pt>
                <c:pt idx="41">
                  <c:v>351</c:v>
                </c:pt>
                <c:pt idx="42">
                  <c:v>352</c:v>
                </c:pt>
                <c:pt idx="43">
                  <c:v>353</c:v>
                </c:pt>
                <c:pt idx="44">
                  <c:v>354</c:v>
                </c:pt>
                <c:pt idx="45">
                  <c:v>355</c:v>
                </c:pt>
                <c:pt idx="46">
                  <c:v>356</c:v>
                </c:pt>
                <c:pt idx="47">
                  <c:v>357</c:v>
                </c:pt>
                <c:pt idx="48">
                  <c:v>358</c:v>
                </c:pt>
                <c:pt idx="49">
                  <c:v>359</c:v>
                </c:pt>
                <c:pt idx="50">
                  <c:v>360</c:v>
                </c:pt>
                <c:pt idx="51">
                  <c:v>361</c:v>
                </c:pt>
                <c:pt idx="52">
                  <c:v>362</c:v>
                </c:pt>
                <c:pt idx="53">
                  <c:v>363</c:v>
                </c:pt>
                <c:pt idx="54">
                  <c:v>364</c:v>
                </c:pt>
                <c:pt idx="55">
                  <c:v>365</c:v>
                </c:pt>
                <c:pt idx="56">
                  <c:v>366</c:v>
                </c:pt>
                <c:pt idx="57">
                  <c:v>367</c:v>
                </c:pt>
                <c:pt idx="58">
                  <c:v>368</c:v>
                </c:pt>
                <c:pt idx="59">
                  <c:v>369</c:v>
                </c:pt>
                <c:pt idx="60">
                  <c:v>370</c:v>
                </c:pt>
                <c:pt idx="61">
                  <c:v>371</c:v>
                </c:pt>
                <c:pt idx="62">
                  <c:v>372</c:v>
                </c:pt>
                <c:pt idx="63">
                  <c:v>373</c:v>
                </c:pt>
                <c:pt idx="64">
                  <c:v>374</c:v>
                </c:pt>
                <c:pt idx="65">
                  <c:v>375</c:v>
                </c:pt>
                <c:pt idx="66">
                  <c:v>376</c:v>
                </c:pt>
                <c:pt idx="67">
                  <c:v>377</c:v>
                </c:pt>
                <c:pt idx="68">
                  <c:v>378</c:v>
                </c:pt>
                <c:pt idx="69">
                  <c:v>379</c:v>
                </c:pt>
                <c:pt idx="70">
                  <c:v>380</c:v>
                </c:pt>
                <c:pt idx="71">
                  <c:v>381</c:v>
                </c:pt>
                <c:pt idx="72">
                  <c:v>382</c:v>
                </c:pt>
                <c:pt idx="73">
                  <c:v>383</c:v>
                </c:pt>
                <c:pt idx="74">
                  <c:v>384</c:v>
                </c:pt>
                <c:pt idx="75">
                  <c:v>385</c:v>
                </c:pt>
                <c:pt idx="76">
                  <c:v>386</c:v>
                </c:pt>
                <c:pt idx="77">
                  <c:v>387</c:v>
                </c:pt>
                <c:pt idx="78">
                  <c:v>388</c:v>
                </c:pt>
                <c:pt idx="79">
                  <c:v>389</c:v>
                </c:pt>
                <c:pt idx="80">
                  <c:v>390</c:v>
                </c:pt>
                <c:pt idx="81">
                  <c:v>391</c:v>
                </c:pt>
                <c:pt idx="82">
                  <c:v>392</c:v>
                </c:pt>
                <c:pt idx="83">
                  <c:v>393</c:v>
                </c:pt>
                <c:pt idx="84">
                  <c:v>394</c:v>
                </c:pt>
                <c:pt idx="85">
                  <c:v>395</c:v>
                </c:pt>
                <c:pt idx="86">
                  <c:v>396</c:v>
                </c:pt>
                <c:pt idx="87">
                  <c:v>397</c:v>
                </c:pt>
                <c:pt idx="88">
                  <c:v>398</c:v>
                </c:pt>
                <c:pt idx="89">
                  <c:v>399</c:v>
                </c:pt>
                <c:pt idx="90">
                  <c:v>400</c:v>
                </c:pt>
                <c:pt idx="91">
                  <c:v>401</c:v>
                </c:pt>
                <c:pt idx="92">
                  <c:v>402</c:v>
                </c:pt>
                <c:pt idx="93">
                  <c:v>403</c:v>
                </c:pt>
                <c:pt idx="94">
                  <c:v>404</c:v>
                </c:pt>
                <c:pt idx="95">
                  <c:v>405</c:v>
                </c:pt>
                <c:pt idx="96">
                  <c:v>406</c:v>
                </c:pt>
                <c:pt idx="97">
                  <c:v>407</c:v>
                </c:pt>
                <c:pt idx="98">
                  <c:v>408</c:v>
                </c:pt>
                <c:pt idx="99">
                  <c:v>409</c:v>
                </c:pt>
                <c:pt idx="100">
                  <c:v>410</c:v>
                </c:pt>
                <c:pt idx="101">
                  <c:v>411</c:v>
                </c:pt>
                <c:pt idx="102">
                  <c:v>412</c:v>
                </c:pt>
                <c:pt idx="103">
                  <c:v>413</c:v>
                </c:pt>
                <c:pt idx="104">
                  <c:v>414</c:v>
                </c:pt>
                <c:pt idx="105">
                  <c:v>415</c:v>
                </c:pt>
                <c:pt idx="106">
                  <c:v>416</c:v>
                </c:pt>
                <c:pt idx="107">
                  <c:v>417</c:v>
                </c:pt>
                <c:pt idx="108">
                  <c:v>418</c:v>
                </c:pt>
                <c:pt idx="109">
                  <c:v>419</c:v>
                </c:pt>
                <c:pt idx="110">
                  <c:v>420</c:v>
                </c:pt>
                <c:pt idx="111">
                  <c:v>421</c:v>
                </c:pt>
                <c:pt idx="112">
                  <c:v>422</c:v>
                </c:pt>
                <c:pt idx="113">
                  <c:v>423</c:v>
                </c:pt>
                <c:pt idx="114">
                  <c:v>424</c:v>
                </c:pt>
                <c:pt idx="115">
                  <c:v>425</c:v>
                </c:pt>
                <c:pt idx="116">
                  <c:v>426</c:v>
                </c:pt>
                <c:pt idx="117">
                  <c:v>427</c:v>
                </c:pt>
                <c:pt idx="118">
                  <c:v>428</c:v>
                </c:pt>
                <c:pt idx="119">
                  <c:v>429</c:v>
                </c:pt>
                <c:pt idx="120">
                  <c:v>430</c:v>
                </c:pt>
                <c:pt idx="121">
                  <c:v>431</c:v>
                </c:pt>
                <c:pt idx="122">
                  <c:v>432</c:v>
                </c:pt>
                <c:pt idx="123">
                  <c:v>433</c:v>
                </c:pt>
                <c:pt idx="124">
                  <c:v>434</c:v>
                </c:pt>
                <c:pt idx="125">
                  <c:v>435</c:v>
                </c:pt>
                <c:pt idx="126">
                  <c:v>436</c:v>
                </c:pt>
                <c:pt idx="127">
                  <c:v>437</c:v>
                </c:pt>
                <c:pt idx="128">
                  <c:v>438</c:v>
                </c:pt>
                <c:pt idx="129">
                  <c:v>439</c:v>
                </c:pt>
                <c:pt idx="130">
                  <c:v>440</c:v>
                </c:pt>
                <c:pt idx="131">
                  <c:v>441</c:v>
                </c:pt>
                <c:pt idx="132">
                  <c:v>442</c:v>
                </c:pt>
                <c:pt idx="133">
                  <c:v>443</c:v>
                </c:pt>
                <c:pt idx="134">
                  <c:v>444</c:v>
                </c:pt>
                <c:pt idx="135">
                  <c:v>445</c:v>
                </c:pt>
                <c:pt idx="136">
                  <c:v>446</c:v>
                </c:pt>
                <c:pt idx="137">
                  <c:v>447</c:v>
                </c:pt>
                <c:pt idx="138">
                  <c:v>448</c:v>
                </c:pt>
                <c:pt idx="139">
                  <c:v>449</c:v>
                </c:pt>
                <c:pt idx="140">
                  <c:v>450</c:v>
                </c:pt>
                <c:pt idx="141">
                  <c:v>451</c:v>
                </c:pt>
                <c:pt idx="142">
                  <c:v>452</c:v>
                </c:pt>
                <c:pt idx="143">
                  <c:v>453</c:v>
                </c:pt>
                <c:pt idx="144">
                  <c:v>454</c:v>
                </c:pt>
                <c:pt idx="145">
                  <c:v>455</c:v>
                </c:pt>
                <c:pt idx="146">
                  <c:v>456</c:v>
                </c:pt>
                <c:pt idx="147">
                  <c:v>457</c:v>
                </c:pt>
                <c:pt idx="148">
                  <c:v>458</c:v>
                </c:pt>
                <c:pt idx="149">
                  <c:v>459</c:v>
                </c:pt>
                <c:pt idx="150">
                  <c:v>460</c:v>
                </c:pt>
                <c:pt idx="151">
                  <c:v>461</c:v>
                </c:pt>
                <c:pt idx="152">
                  <c:v>462</c:v>
                </c:pt>
                <c:pt idx="153">
                  <c:v>463</c:v>
                </c:pt>
                <c:pt idx="154">
                  <c:v>464</c:v>
                </c:pt>
                <c:pt idx="155">
                  <c:v>465</c:v>
                </c:pt>
                <c:pt idx="156">
                  <c:v>466</c:v>
                </c:pt>
                <c:pt idx="157">
                  <c:v>467</c:v>
                </c:pt>
                <c:pt idx="158">
                  <c:v>468</c:v>
                </c:pt>
                <c:pt idx="159">
                  <c:v>469</c:v>
                </c:pt>
                <c:pt idx="160">
                  <c:v>470</c:v>
                </c:pt>
                <c:pt idx="161">
                  <c:v>471</c:v>
                </c:pt>
                <c:pt idx="162">
                  <c:v>472</c:v>
                </c:pt>
                <c:pt idx="163">
                  <c:v>473</c:v>
                </c:pt>
                <c:pt idx="164">
                  <c:v>474</c:v>
                </c:pt>
                <c:pt idx="165">
                  <c:v>475</c:v>
                </c:pt>
                <c:pt idx="166">
                  <c:v>476</c:v>
                </c:pt>
                <c:pt idx="167">
                  <c:v>477</c:v>
                </c:pt>
                <c:pt idx="168">
                  <c:v>478</c:v>
                </c:pt>
                <c:pt idx="169">
                  <c:v>479</c:v>
                </c:pt>
                <c:pt idx="170">
                  <c:v>480</c:v>
                </c:pt>
                <c:pt idx="171">
                  <c:v>481</c:v>
                </c:pt>
                <c:pt idx="172">
                  <c:v>482</c:v>
                </c:pt>
                <c:pt idx="173">
                  <c:v>483</c:v>
                </c:pt>
                <c:pt idx="174">
                  <c:v>484</c:v>
                </c:pt>
                <c:pt idx="175">
                  <c:v>485</c:v>
                </c:pt>
                <c:pt idx="176">
                  <c:v>486</c:v>
                </c:pt>
                <c:pt idx="177">
                  <c:v>487</c:v>
                </c:pt>
                <c:pt idx="178">
                  <c:v>488</c:v>
                </c:pt>
                <c:pt idx="179">
                  <c:v>489</c:v>
                </c:pt>
                <c:pt idx="180">
                  <c:v>490</c:v>
                </c:pt>
                <c:pt idx="181">
                  <c:v>491</c:v>
                </c:pt>
                <c:pt idx="182">
                  <c:v>492</c:v>
                </c:pt>
                <c:pt idx="183">
                  <c:v>493</c:v>
                </c:pt>
                <c:pt idx="184">
                  <c:v>494</c:v>
                </c:pt>
                <c:pt idx="185">
                  <c:v>495</c:v>
                </c:pt>
                <c:pt idx="186">
                  <c:v>496</c:v>
                </c:pt>
                <c:pt idx="187">
                  <c:v>497</c:v>
                </c:pt>
                <c:pt idx="188">
                  <c:v>498</c:v>
                </c:pt>
                <c:pt idx="189">
                  <c:v>499</c:v>
                </c:pt>
                <c:pt idx="190">
                  <c:v>500</c:v>
                </c:pt>
                <c:pt idx="191">
                  <c:v>501</c:v>
                </c:pt>
                <c:pt idx="192">
                  <c:v>502</c:v>
                </c:pt>
                <c:pt idx="193">
                  <c:v>503</c:v>
                </c:pt>
                <c:pt idx="194">
                  <c:v>504</c:v>
                </c:pt>
                <c:pt idx="195">
                  <c:v>505</c:v>
                </c:pt>
                <c:pt idx="196">
                  <c:v>506</c:v>
                </c:pt>
                <c:pt idx="197">
                  <c:v>507</c:v>
                </c:pt>
                <c:pt idx="198">
                  <c:v>508</c:v>
                </c:pt>
                <c:pt idx="199">
                  <c:v>509</c:v>
                </c:pt>
                <c:pt idx="200">
                  <c:v>510</c:v>
                </c:pt>
                <c:pt idx="201">
                  <c:v>511</c:v>
                </c:pt>
                <c:pt idx="202">
                  <c:v>512</c:v>
                </c:pt>
                <c:pt idx="203">
                  <c:v>513</c:v>
                </c:pt>
                <c:pt idx="204">
                  <c:v>514</c:v>
                </c:pt>
                <c:pt idx="205">
                  <c:v>515</c:v>
                </c:pt>
                <c:pt idx="206">
                  <c:v>516</c:v>
                </c:pt>
                <c:pt idx="207">
                  <c:v>517</c:v>
                </c:pt>
                <c:pt idx="208">
                  <c:v>518</c:v>
                </c:pt>
                <c:pt idx="209">
                  <c:v>519</c:v>
                </c:pt>
                <c:pt idx="210">
                  <c:v>520</c:v>
                </c:pt>
                <c:pt idx="211">
                  <c:v>521</c:v>
                </c:pt>
                <c:pt idx="212">
                  <c:v>522</c:v>
                </c:pt>
                <c:pt idx="213">
                  <c:v>523</c:v>
                </c:pt>
                <c:pt idx="214">
                  <c:v>524</c:v>
                </c:pt>
                <c:pt idx="215">
                  <c:v>525</c:v>
                </c:pt>
                <c:pt idx="216">
                  <c:v>526</c:v>
                </c:pt>
                <c:pt idx="217">
                  <c:v>527</c:v>
                </c:pt>
                <c:pt idx="218">
                  <c:v>528</c:v>
                </c:pt>
                <c:pt idx="219">
                  <c:v>529</c:v>
                </c:pt>
                <c:pt idx="220">
                  <c:v>530</c:v>
                </c:pt>
                <c:pt idx="221">
                  <c:v>531</c:v>
                </c:pt>
                <c:pt idx="222">
                  <c:v>532</c:v>
                </c:pt>
                <c:pt idx="223">
                  <c:v>533</c:v>
                </c:pt>
                <c:pt idx="224">
                  <c:v>534</c:v>
                </c:pt>
                <c:pt idx="225">
                  <c:v>535</c:v>
                </c:pt>
                <c:pt idx="226">
                  <c:v>536</c:v>
                </c:pt>
                <c:pt idx="227">
                  <c:v>537</c:v>
                </c:pt>
                <c:pt idx="228">
                  <c:v>538</c:v>
                </c:pt>
                <c:pt idx="229">
                  <c:v>539</c:v>
                </c:pt>
                <c:pt idx="230">
                  <c:v>540</c:v>
                </c:pt>
                <c:pt idx="231">
                  <c:v>541</c:v>
                </c:pt>
                <c:pt idx="232">
                  <c:v>542</c:v>
                </c:pt>
                <c:pt idx="233">
                  <c:v>543</c:v>
                </c:pt>
                <c:pt idx="234">
                  <c:v>544</c:v>
                </c:pt>
                <c:pt idx="235">
                  <c:v>545</c:v>
                </c:pt>
                <c:pt idx="236">
                  <c:v>546</c:v>
                </c:pt>
                <c:pt idx="237">
                  <c:v>547</c:v>
                </c:pt>
                <c:pt idx="238">
                  <c:v>548</c:v>
                </c:pt>
                <c:pt idx="239">
                  <c:v>549</c:v>
                </c:pt>
                <c:pt idx="240">
                  <c:v>550</c:v>
                </c:pt>
                <c:pt idx="241">
                  <c:v>551</c:v>
                </c:pt>
                <c:pt idx="242">
                  <c:v>552</c:v>
                </c:pt>
                <c:pt idx="243">
                  <c:v>553</c:v>
                </c:pt>
                <c:pt idx="244">
                  <c:v>554</c:v>
                </c:pt>
                <c:pt idx="245">
                  <c:v>555</c:v>
                </c:pt>
                <c:pt idx="246">
                  <c:v>556</c:v>
                </c:pt>
                <c:pt idx="247">
                  <c:v>557</c:v>
                </c:pt>
                <c:pt idx="248">
                  <c:v>558</c:v>
                </c:pt>
                <c:pt idx="249">
                  <c:v>559</c:v>
                </c:pt>
                <c:pt idx="250">
                  <c:v>560</c:v>
                </c:pt>
                <c:pt idx="251">
                  <c:v>561</c:v>
                </c:pt>
                <c:pt idx="252">
                  <c:v>562</c:v>
                </c:pt>
                <c:pt idx="253">
                  <c:v>563</c:v>
                </c:pt>
                <c:pt idx="254">
                  <c:v>564</c:v>
                </c:pt>
                <c:pt idx="255">
                  <c:v>565</c:v>
                </c:pt>
                <c:pt idx="256">
                  <c:v>566</c:v>
                </c:pt>
                <c:pt idx="257">
                  <c:v>567</c:v>
                </c:pt>
                <c:pt idx="258">
                  <c:v>568</c:v>
                </c:pt>
                <c:pt idx="259">
                  <c:v>569</c:v>
                </c:pt>
                <c:pt idx="260">
                  <c:v>570</c:v>
                </c:pt>
                <c:pt idx="261">
                  <c:v>571</c:v>
                </c:pt>
                <c:pt idx="262">
                  <c:v>572</c:v>
                </c:pt>
                <c:pt idx="263">
                  <c:v>573</c:v>
                </c:pt>
                <c:pt idx="264">
                  <c:v>574</c:v>
                </c:pt>
                <c:pt idx="265">
                  <c:v>575</c:v>
                </c:pt>
                <c:pt idx="266">
                  <c:v>576</c:v>
                </c:pt>
                <c:pt idx="267">
                  <c:v>577</c:v>
                </c:pt>
                <c:pt idx="268">
                  <c:v>578</c:v>
                </c:pt>
                <c:pt idx="269">
                  <c:v>579</c:v>
                </c:pt>
                <c:pt idx="270">
                  <c:v>580</c:v>
                </c:pt>
                <c:pt idx="271">
                  <c:v>581</c:v>
                </c:pt>
                <c:pt idx="272">
                  <c:v>582</c:v>
                </c:pt>
                <c:pt idx="273">
                  <c:v>583</c:v>
                </c:pt>
                <c:pt idx="274">
                  <c:v>584</c:v>
                </c:pt>
                <c:pt idx="275">
                  <c:v>585</c:v>
                </c:pt>
                <c:pt idx="276">
                  <c:v>586</c:v>
                </c:pt>
                <c:pt idx="277">
                  <c:v>587</c:v>
                </c:pt>
                <c:pt idx="278">
                  <c:v>588</c:v>
                </c:pt>
                <c:pt idx="279">
                  <c:v>589</c:v>
                </c:pt>
                <c:pt idx="280">
                  <c:v>590</c:v>
                </c:pt>
                <c:pt idx="281">
                  <c:v>591</c:v>
                </c:pt>
                <c:pt idx="282">
                  <c:v>592</c:v>
                </c:pt>
                <c:pt idx="283">
                  <c:v>593</c:v>
                </c:pt>
                <c:pt idx="284">
                  <c:v>594</c:v>
                </c:pt>
                <c:pt idx="285">
                  <c:v>595</c:v>
                </c:pt>
                <c:pt idx="286">
                  <c:v>596</c:v>
                </c:pt>
                <c:pt idx="287">
                  <c:v>597</c:v>
                </c:pt>
                <c:pt idx="288">
                  <c:v>598</c:v>
                </c:pt>
                <c:pt idx="289">
                  <c:v>599</c:v>
                </c:pt>
                <c:pt idx="290">
                  <c:v>600</c:v>
                </c:pt>
                <c:pt idx="291">
                  <c:v>601</c:v>
                </c:pt>
                <c:pt idx="292">
                  <c:v>602</c:v>
                </c:pt>
                <c:pt idx="293">
                  <c:v>603</c:v>
                </c:pt>
                <c:pt idx="294">
                  <c:v>604</c:v>
                </c:pt>
                <c:pt idx="295">
                  <c:v>605</c:v>
                </c:pt>
                <c:pt idx="296">
                  <c:v>606</c:v>
                </c:pt>
                <c:pt idx="297">
                  <c:v>607</c:v>
                </c:pt>
                <c:pt idx="298">
                  <c:v>608</c:v>
                </c:pt>
                <c:pt idx="299">
                  <c:v>609</c:v>
                </c:pt>
                <c:pt idx="300">
                  <c:v>610</c:v>
                </c:pt>
                <c:pt idx="301">
                  <c:v>611</c:v>
                </c:pt>
                <c:pt idx="302">
                  <c:v>612</c:v>
                </c:pt>
                <c:pt idx="303">
                  <c:v>613</c:v>
                </c:pt>
                <c:pt idx="304">
                  <c:v>614</c:v>
                </c:pt>
                <c:pt idx="305">
                  <c:v>615</c:v>
                </c:pt>
                <c:pt idx="306">
                  <c:v>616</c:v>
                </c:pt>
                <c:pt idx="307">
                  <c:v>617</c:v>
                </c:pt>
                <c:pt idx="308">
                  <c:v>618</c:v>
                </c:pt>
                <c:pt idx="309">
                  <c:v>619</c:v>
                </c:pt>
                <c:pt idx="310">
                  <c:v>620</c:v>
                </c:pt>
                <c:pt idx="311">
                  <c:v>621</c:v>
                </c:pt>
                <c:pt idx="312">
                  <c:v>622</c:v>
                </c:pt>
                <c:pt idx="313">
                  <c:v>623</c:v>
                </c:pt>
                <c:pt idx="314">
                  <c:v>624</c:v>
                </c:pt>
                <c:pt idx="315">
                  <c:v>625</c:v>
                </c:pt>
                <c:pt idx="316">
                  <c:v>626</c:v>
                </c:pt>
                <c:pt idx="317">
                  <c:v>627</c:v>
                </c:pt>
                <c:pt idx="318">
                  <c:v>628</c:v>
                </c:pt>
                <c:pt idx="319">
                  <c:v>629</c:v>
                </c:pt>
                <c:pt idx="320">
                  <c:v>630</c:v>
                </c:pt>
                <c:pt idx="321">
                  <c:v>631</c:v>
                </c:pt>
                <c:pt idx="322">
                  <c:v>632</c:v>
                </c:pt>
                <c:pt idx="323">
                  <c:v>633</c:v>
                </c:pt>
                <c:pt idx="324">
                  <c:v>634</c:v>
                </c:pt>
                <c:pt idx="325">
                  <c:v>635</c:v>
                </c:pt>
                <c:pt idx="326">
                  <c:v>636</c:v>
                </c:pt>
                <c:pt idx="327">
                  <c:v>637</c:v>
                </c:pt>
                <c:pt idx="328">
                  <c:v>638</c:v>
                </c:pt>
                <c:pt idx="329">
                  <c:v>639</c:v>
                </c:pt>
                <c:pt idx="330">
                  <c:v>640</c:v>
                </c:pt>
                <c:pt idx="331">
                  <c:v>641</c:v>
                </c:pt>
                <c:pt idx="332">
                  <c:v>642</c:v>
                </c:pt>
                <c:pt idx="333">
                  <c:v>643</c:v>
                </c:pt>
                <c:pt idx="334">
                  <c:v>644</c:v>
                </c:pt>
                <c:pt idx="335">
                  <c:v>645</c:v>
                </c:pt>
                <c:pt idx="336">
                  <c:v>646</c:v>
                </c:pt>
                <c:pt idx="337">
                  <c:v>647</c:v>
                </c:pt>
                <c:pt idx="338">
                  <c:v>648</c:v>
                </c:pt>
                <c:pt idx="339">
                  <c:v>649</c:v>
                </c:pt>
                <c:pt idx="340">
                  <c:v>650</c:v>
                </c:pt>
                <c:pt idx="341">
                  <c:v>651</c:v>
                </c:pt>
                <c:pt idx="342">
                  <c:v>652</c:v>
                </c:pt>
                <c:pt idx="343">
                  <c:v>653</c:v>
                </c:pt>
                <c:pt idx="344">
                  <c:v>654</c:v>
                </c:pt>
                <c:pt idx="345">
                  <c:v>655</c:v>
                </c:pt>
                <c:pt idx="346">
                  <c:v>656</c:v>
                </c:pt>
                <c:pt idx="347">
                  <c:v>657</c:v>
                </c:pt>
                <c:pt idx="348">
                  <c:v>658</c:v>
                </c:pt>
                <c:pt idx="349">
                  <c:v>659</c:v>
                </c:pt>
                <c:pt idx="350">
                  <c:v>660</c:v>
                </c:pt>
                <c:pt idx="351">
                  <c:v>661</c:v>
                </c:pt>
                <c:pt idx="352">
                  <c:v>662</c:v>
                </c:pt>
                <c:pt idx="353">
                  <c:v>663</c:v>
                </c:pt>
                <c:pt idx="354">
                  <c:v>664</c:v>
                </c:pt>
                <c:pt idx="355">
                  <c:v>665</c:v>
                </c:pt>
                <c:pt idx="356">
                  <c:v>666</c:v>
                </c:pt>
                <c:pt idx="357">
                  <c:v>667</c:v>
                </c:pt>
                <c:pt idx="358">
                  <c:v>668</c:v>
                </c:pt>
                <c:pt idx="359">
                  <c:v>669</c:v>
                </c:pt>
                <c:pt idx="360">
                  <c:v>670</c:v>
                </c:pt>
                <c:pt idx="361">
                  <c:v>671</c:v>
                </c:pt>
                <c:pt idx="362">
                  <c:v>672</c:v>
                </c:pt>
                <c:pt idx="363">
                  <c:v>673</c:v>
                </c:pt>
                <c:pt idx="364">
                  <c:v>674</c:v>
                </c:pt>
                <c:pt idx="365">
                  <c:v>675</c:v>
                </c:pt>
                <c:pt idx="366">
                  <c:v>676</c:v>
                </c:pt>
                <c:pt idx="367">
                  <c:v>677</c:v>
                </c:pt>
                <c:pt idx="368">
                  <c:v>678</c:v>
                </c:pt>
                <c:pt idx="369">
                  <c:v>679</c:v>
                </c:pt>
                <c:pt idx="370">
                  <c:v>680</c:v>
                </c:pt>
                <c:pt idx="371">
                  <c:v>681</c:v>
                </c:pt>
                <c:pt idx="372">
                  <c:v>682</c:v>
                </c:pt>
                <c:pt idx="373">
                  <c:v>683</c:v>
                </c:pt>
                <c:pt idx="374">
                  <c:v>684</c:v>
                </c:pt>
                <c:pt idx="375">
                  <c:v>685</c:v>
                </c:pt>
                <c:pt idx="376">
                  <c:v>686</c:v>
                </c:pt>
                <c:pt idx="377">
                  <c:v>687</c:v>
                </c:pt>
                <c:pt idx="378">
                  <c:v>688</c:v>
                </c:pt>
                <c:pt idx="379">
                  <c:v>689</c:v>
                </c:pt>
                <c:pt idx="380">
                  <c:v>690</c:v>
                </c:pt>
                <c:pt idx="381">
                  <c:v>691</c:v>
                </c:pt>
                <c:pt idx="382">
                  <c:v>692</c:v>
                </c:pt>
                <c:pt idx="383">
                  <c:v>693</c:v>
                </c:pt>
                <c:pt idx="384">
                  <c:v>694</c:v>
                </c:pt>
                <c:pt idx="385">
                  <c:v>695</c:v>
                </c:pt>
                <c:pt idx="386">
                  <c:v>696</c:v>
                </c:pt>
                <c:pt idx="387">
                  <c:v>697</c:v>
                </c:pt>
                <c:pt idx="388">
                  <c:v>698</c:v>
                </c:pt>
                <c:pt idx="389">
                  <c:v>699</c:v>
                </c:pt>
                <c:pt idx="390">
                  <c:v>700</c:v>
                </c:pt>
                <c:pt idx="391">
                  <c:v>701</c:v>
                </c:pt>
                <c:pt idx="392">
                  <c:v>702</c:v>
                </c:pt>
                <c:pt idx="393">
                  <c:v>703</c:v>
                </c:pt>
                <c:pt idx="394">
                  <c:v>704</c:v>
                </c:pt>
                <c:pt idx="395">
                  <c:v>705</c:v>
                </c:pt>
                <c:pt idx="396">
                  <c:v>706</c:v>
                </c:pt>
                <c:pt idx="397">
                  <c:v>707</c:v>
                </c:pt>
                <c:pt idx="398">
                  <c:v>708</c:v>
                </c:pt>
                <c:pt idx="399">
                  <c:v>709</c:v>
                </c:pt>
                <c:pt idx="400">
                  <c:v>710</c:v>
                </c:pt>
                <c:pt idx="401">
                  <c:v>711</c:v>
                </c:pt>
                <c:pt idx="402">
                  <c:v>712</c:v>
                </c:pt>
                <c:pt idx="403">
                  <c:v>713</c:v>
                </c:pt>
                <c:pt idx="404">
                  <c:v>714</c:v>
                </c:pt>
                <c:pt idx="405">
                  <c:v>715</c:v>
                </c:pt>
                <c:pt idx="406">
                  <c:v>716</c:v>
                </c:pt>
                <c:pt idx="407">
                  <c:v>717</c:v>
                </c:pt>
                <c:pt idx="408">
                  <c:v>718</c:v>
                </c:pt>
                <c:pt idx="409">
                  <c:v>719</c:v>
                </c:pt>
                <c:pt idx="410">
                  <c:v>720</c:v>
                </c:pt>
                <c:pt idx="411">
                  <c:v>721</c:v>
                </c:pt>
                <c:pt idx="412">
                  <c:v>722</c:v>
                </c:pt>
                <c:pt idx="413">
                  <c:v>723</c:v>
                </c:pt>
                <c:pt idx="414">
                  <c:v>724</c:v>
                </c:pt>
                <c:pt idx="415">
                  <c:v>725</c:v>
                </c:pt>
                <c:pt idx="416">
                  <c:v>726</c:v>
                </c:pt>
                <c:pt idx="417">
                  <c:v>727</c:v>
                </c:pt>
                <c:pt idx="418">
                  <c:v>728</c:v>
                </c:pt>
                <c:pt idx="419">
                  <c:v>729</c:v>
                </c:pt>
                <c:pt idx="420">
                  <c:v>730</c:v>
                </c:pt>
                <c:pt idx="421">
                  <c:v>731</c:v>
                </c:pt>
                <c:pt idx="422">
                  <c:v>732</c:v>
                </c:pt>
                <c:pt idx="423">
                  <c:v>733</c:v>
                </c:pt>
                <c:pt idx="424">
                  <c:v>734</c:v>
                </c:pt>
                <c:pt idx="425">
                  <c:v>735</c:v>
                </c:pt>
                <c:pt idx="426">
                  <c:v>736</c:v>
                </c:pt>
                <c:pt idx="427">
                  <c:v>737</c:v>
                </c:pt>
                <c:pt idx="428">
                  <c:v>738</c:v>
                </c:pt>
                <c:pt idx="429">
                  <c:v>739</c:v>
                </c:pt>
                <c:pt idx="430">
                  <c:v>740</c:v>
                </c:pt>
                <c:pt idx="431">
                  <c:v>741</c:v>
                </c:pt>
                <c:pt idx="432">
                  <c:v>742</c:v>
                </c:pt>
                <c:pt idx="433">
                  <c:v>743</c:v>
                </c:pt>
                <c:pt idx="434">
                  <c:v>744</c:v>
                </c:pt>
                <c:pt idx="435">
                  <c:v>745</c:v>
                </c:pt>
                <c:pt idx="436">
                  <c:v>746</c:v>
                </c:pt>
                <c:pt idx="437">
                  <c:v>747</c:v>
                </c:pt>
                <c:pt idx="438">
                  <c:v>748</c:v>
                </c:pt>
                <c:pt idx="439">
                  <c:v>749</c:v>
                </c:pt>
                <c:pt idx="440">
                  <c:v>750</c:v>
                </c:pt>
                <c:pt idx="441">
                  <c:v>751</c:v>
                </c:pt>
                <c:pt idx="442">
                  <c:v>752</c:v>
                </c:pt>
                <c:pt idx="443">
                  <c:v>753</c:v>
                </c:pt>
                <c:pt idx="444">
                  <c:v>754</c:v>
                </c:pt>
                <c:pt idx="445">
                  <c:v>755</c:v>
                </c:pt>
                <c:pt idx="446">
                  <c:v>756</c:v>
                </c:pt>
                <c:pt idx="447">
                  <c:v>757</c:v>
                </c:pt>
                <c:pt idx="448">
                  <c:v>758</c:v>
                </c:pt>
                <c:pt idx="449">
                  <c:v>759</c:v>
                </c:pt>
                <c:pt idx="450">
                  <c:v>760</c:v>
                </c:pt>
                <c:pt idx="451">
                  <c:v>761</c:v>
                </c:pt>
                <c:pt idx="452">
                  <c:v>762</c:v>
                </c:pt>
                <c:pt idx="453">
                  <c:v>763</c:v>
                </c:pt>
                <c:pt idx="454">
                  <c:v>764</c:v>
                </c:pt>
                <c:pt idx="455">
                  <c:v>765</c:v>
                </c:pt>
                <c:pt idx="456">
                  <c:v>766</c:v>
                </c:pt>
                <c:pt idx="457">
                  <c:v>767</c:v>
                </c:pt>
                <c:pt idx="458">
                  <c:v>768</c:v>
                </c:pt>
                <c:pt idx="459">
                  <c:v>769</c:v>
                </c:pt>
                <c:pt idx="460">
                  <c:v>770</c:v>
                </c:pt>
                <c:pt idx="461">
                  <c:v>771</c:v>
                </c:pt>
                <c:pt idx="462">
                  <c:v>772</c:v>
                </c:pt>
                <c:pt idx="463">
                  <c:v>773</c:v>
                </c:pt>
                <c:pt idx="464">
                  <c:v>774</c:v>
                </c:pt>
                <c:pt idx="465">
                  <c:v>775</c:v>
                </c:pt>
                <c:pt idx="466">
                  <c:v>776</c:v>
                </c:pt>
                <c:pt idx="467">
                  <c:v>777</c:v>
                </c:pt>
                <c:pt idx="468">
                  <c:v>778</c:v>
                </c:pt>
                <c:pt idx="469">
                  <c:v>779</c:v>
                </c:pt>
                <c:pt idx="470">
                  <c:v>780</c:v>
                </c:pt>
                <c:pt idx="471">
                  <c:v>781</c:v>
                </c:pt>
                <c:pt idx="472">
                  <c:v>782</c:v>
                </c:pt>
                <c:pt idx="473">
                  <c:v>783</c:v>
                </c:pt>
                <c:pt idx="474">
                  <c:v>784</c:v>
                </c:pt>
                <c:pt idx="475">
                  <c:v>785</c:v>
                </c:pt>
                <c:pt idx="476">
                  <c:v>786</c:v>
                </c:pt>
                <c:pt idx="477">
                  <c:v>787</c:v>
                </c:pt>
                <c:pt idx="478">
                  <c:v>788</c:v>
                </c:pt>
                <c:pt idx="479">
                  <c:v>789</c:v>
                </c:pt>
                <c:pt idx="480">
                  <c:v>790</c:v>
                </c:pt>
                <c:pt idx="481">
                  <c:v>791</c:v>
                </c:pt>
                <c:pt idx="482">
                  <c:v>792</c:v>
                </c:pt>
                <c:pt idx="483">
                  <c:v>793</c:v>
                </c:pt>
                <c:pt idx="484">
                  <c:v>794</c:v>
                </c:pt>
                <c:pt idx="485">
                  <c:v>795</c:v>
                </c:pt>
                <c:pt idx="486">
                  <c:v>796</c:v>
                </c:pt>
                <c:pt idx="487">
                  <c:v>797</c:v>
                </c:pt>
                <c:pt idx="488">
                  <c:v>798</c:v>
                </c:pt>
                <c:pt idx="489">
                  <c:v>799</c:v>
                </c:pt>
                <c:pt idx="490">
                  <c:v>800</c:v>
                </c:pt>
                <c:pt idx="491">
                  <c:v>801</c:v>
                </c:pt>
                <c:pt idx="492">
                  <c:v>802</c:v>
                </c:pt>
                <c:pt idx="493">
                  <c:v>803</c:v>
                </c:pt>
                <c:pt idx="494">
                  <c:v>804</c:v>
                </c:pt>
                <c:pt idx="495">
                  <c:v>805</c:v>
                </c:pt>
                <c:pt idx="496">
                  <c:v>806</c:v>
                </c:pt>
                <c:pt idx="497">
                  <c:v>807</c:v>
                </c:pt>
                <c:pt idx="498">
                  <c:v>808</c:v>
                </c:pt>
                <c:pt idx="499">
                  <c:v>809</c:v>
                </c:pt>
                <c:pt idx="500">
                  <c:v>810</c:v>
                </c:pt>
                <c:pt idx="501">
                  <c:v>811</c:v>
                </c:pt>
                <c:pt idx="502">
                  <c:v>812</c:v>
                </c:pt>
                <c:pt idx="503">
                  <c:v>813</c:v>
                </c:pt>
                <c:pt idx="504">
                  <c:v>814</c:v>
                </c:pt>
                <c:pt idx="505">
                  <c:v>815</c:v>
                </c:pt>
                <c:pt idx="506">
                  <c:v>816</c:v>
                </c:pt>
                <c:pt idx="507">
                  <c:v>817</c:v>
                </c:pt>
                <c:pt idx="508">
                  <c:v>818</c:v>
                </c:pt>
                <c:pt idx="509">
                  <c:v>819</c:v>
                </c:pt>
                <c:pt idx="510">
                  <c:v>820</c:v>
                </c:pt>
                <c:pt idx="511">
                  <c:v>821</c:v>
                </c:pt>
                <c:pt idx="512">
                  <c:v>822</c:v>
                </c:pt>
                <c:pt idx="513">
                  <c:v>823</c:v>
                </c:pt>
                <c:pt idx="514">
                  <c:v>824</c:v>
                </c:pt>
                <c:pt idx="515">
                  <c:v>825</c:v>
                </c:pt>
                <c:pt idx="516">
                  <c:v>826</c:v>
                </c:pt>
                <c:pt idx="517">
                  <c:v>827</c:v>
                </c:pt>
                <c:pt idx="518">
                  <c:v>828</c:v>
                </c:pt>
                <c:pt idx="519">
                  <c:v>829</c:v>
                </c:pt>
                <c:pt idx="520">
                  <c:v>830</c:v>
                </c:pt>
                <c:pt idx="521">
                  <c:v>831</c:v>
                </c:pt>
                <c:pt idx="522">
                  <c:v>832</c:v>
                </c:pt>
                <c:pt idx="523">
                  <c:v>833</c:v>
                </c:pt>
                <c:pt idx="524">
                  <c:v>834</c:v>
                </c:pt>
                <c:pt idx="525">
                  <c:v>835</c:v>
                </c:pt>
                <c:pt idx="526">
                  <c:v>836</c:v>
                </c:pt>
                <c:pt idx="527">
                  <c:v>837</c:v>
                </c:pt>
                <c:pt idx="528">
                  <c:v>838</c:v>
                </c:pt>
                <c:pt idx="529">
                  <c:v>839</c:v>
                </c:pt>
                <c:pt idx="530">
                  <c:v>840</c:v>
                </c:pt>
                <c:pt idx="531">
                  <c:v>841</c:v>
                </c:pt>
                <c:pt idx="532">
                  <c:v>842</c:v>
                </c:pt>
                <c:pt idx="533">
                  <c:v>843</c:v>
                </c:pt>
                <c:pt idx="534">
                  <c:v>844</c:v>
                </c:pt>
                <c:pt idx="535">
                  <c:v>845</c:v>
                </c:pt>
                <c:pt idx="536">
                  <c:v>846</c:v>
                </c:pt>
                <c:pt idx="537">
                  <c:v>847</c:v>
                </c:pt>
                <c:pt idx="538">
                  <c:v>848</c:v>
                </c:pt>
                <c:pt idx="539">
                  <c:v>849</c:v>
                </c:pt>
                <c:pt idx="540">
                  <c:v>850</c:v>
                </c:pt>
                <c:pt idx="541">
                  <c:v>851</c:v>
                </c:pt>
                <c:pt idx="542">
                  <c:v>852</c:v>
                </c:pt>
                <c:pt idx="543">
                  <c:v>853</c:v>
                </c:pt>
                <c:pt idx="544">
                  <c:v>854</c:v>
                </c:pt>
                <c:pt idx="545">
                  <c:v>855</c:v>
                </c:pt>
                <c:pt idx="546">
                  <c:v>856</c:v>
                </c:pt>
                <c:pt idx="547">
                  <c:v>857</c:v>
                </c:pt>
                <c:pt idx="548">
                  <c:v>858</c:v>
                </c:pt>
                <c:pt idx="549">
                  <c:v>859</c:v>
                </c:pt>
                <c:pt idx="550">
                  <c:v>860</c:v>
                </c:pt>
                <c:pt idx="551">
                  <c:v>861</c:v>
                </c:pt>
                <c:pt idx="552">
                  <c:v>862</c:v>
                </c:pt>
                <c:pt idx="553">
                  <c:v>863</c:v>
                </c:pt>
                <c:pt idx="554">
                  <c:v>864</c:v>
                </c:pt>
                <c:pt idx="555">
                  <c:v>865</c:v>
                </c:pt>
                <c:pt idx="556">
                  <c:v>866</c:v>
                </c:pt>
                <c:pt idx="557">
                  <c:v>867</c:v>
                </c:pt>
                <c:pt idx="558">
                  <c:v>868</c:v>
                </c:pt>
                <c:pt idx="559">
                  <c:v>869</c:v>
                </c:pt>
                <c:pt idx="560">
                  <c:v>870</c:v>
                </c:pt>
                <c:pt idx="561">
                  <c:v>871</c:v>
                </c:pt>
                <c:pt idx="562">
                  <c:v>872</c:v>
                </c:pt>
                <c:pt idx="563">
                  <c:v>873</c:v>
                </c:pt>
                <c:pt idx="564">
                  <c:v>874</c:v>
                </c:pt>
                <c:pt idx="565">
                  <c:v>875</c:v>
                </c:pt>
                <c:pt idx="566">
                  <c:v>876</c:v>
                </c:pt>
                <c:pt idx="567">
                  <c:v>877</c:v>
                </c:pt>
                <c:pt idx="568">
                  <c:v>878</c:v>
                </c:pt>
                <c:pt idx="569">
                  <c:v>879</c:v>
                </c:pt>
                <c:pt idx="570">
                  <c:v>880</c:v>
                </c:pt>
                <c:pt idx="571">
                  <c:v>881</c:v>
                </c:pt>
                <c:pt idx="572">
                  <c:v>882</c:v>
                </c:pt>
                <c:pt idx="573">
                  <c:v>883</c:v>
                </c:pt>
                <c:pt idx="574">
                  <c:v>884</c:v>
                </c:pt>
                <c:pt idx="575">
                  <c:v>885</c:v>
                </c:pt>
                <c:pt idx="576">
                  <c:v>886</c:v>
                </c:pt>
                <c:pt idx="577">
                  <c:v>887</c:v>
                </c:pt>
                <c:pt idx="578">
                  <c:v>888</c:v>
                </c:pt>
                <c:pt idx="579">
                  <c:v>889</c:v>
                </c:pt>
                <c:pt idx="580">
                  <c:v>890</c:v>
                </c:pt>
                <c:pt idx="581">
                  <c:v>891</c:v>
                </c:pt>
                <c:pt idx="582">
                  <c:v>892</c:v>
                </c:pt>
                <c:pt idx="583">
                  <c:v>893</c:v>
                </c:pt>
                <c:pt idx="584">
                  <c:v>894</c:v>
                </c:pt>
                <c:pt idx="585">
                  <c:v>895</c:v>
                </c:pt>
                <c:pt idx="586">
                  <c:v>896</c:v>
                </c:pt>
                <c:pt idx="587">
                  <c:v>897</c:v>
                </c:pt>
                <c:pt idx="588">
                  <c:v>898</c:v>
                </c:pt>
                <c:pt idx="589">
                  <c:v>899</c:v>
                </c:pt>
                <c:pt idx="590">
                  <c:v>900</c:v>
                </c:pt>
                <c:pt idx="591">
                  <c:v>901</c:v>
                </c:pt>
                <c:pt idx="592">
                  <c:v>902</c:v>
                </c:pt>
                <c:pt idx="593">
                  <c:v>903</c:v>
                </c:pt>
                <c:pt idx="594">
                  <c:v>904</c:v>
                </c:pt>
                <c:pt idx="595">
                  <c:v>905</c:v>
                </c:pt>
                <c:pt idx="596">
                  <c:v>906</c:v>
                </c:pt>
                <c:pt idx="597">
                  <c:v>907</c:v>
                </c:pt>
                <c:pt idx="598">
                  <c:v>908</c:v>
                </c:pt>
                <c:pt idx="599">
                  <c:v>909</c:v>
                </c:pt>
                <c:pt idx="600">
                  <c:v>910</c:v>
                </c:pt>
                <c:pt idx="601">
                  <c:v>911</c:v>
                </c:pt>
                <c:pt idx="602">
                  <c:v>912</c:v>
                </c:pt>
                <c:pt idx="603">
                  <c:v>913</c:v>
                </c:pt>
                <c:pt idx="604">
                  <c:v>914</c:v>
                </c:pt>
                <c:pt idx="605">
                  <c:v>915</c:v>
                </c:pt>
                <c:pt idx="606">
                  <c:v>916</c:v>
                </c:pt>
                <c:pt idx="607">
                  <c:v>917</c:v>
                </c:pt>
                <c:pt idx="608">
                  <c:v>918</c:v>
                </c:pt>
                <c:pt idx="609">
                  <c:v>919</c:v>
                </c:pt>
                <c:pt idx="610">
                  <c:v>920</c:v>
                </c:pt>
                <c:pt idx="611">
                  <c:v>921</c:v>
                </c:pt>
                <c:pt idx="612">
                  <c:v>922</c:v>
                </c:pt>
                <c:pt idx="613">
                  <c:v>923</c:v>
                </c:pt>
                <c:pt idx="614">
                  <c:v>924</c:v>
                </c:pt>
                <c:pt idx="615">
                  <c:v>925</c:v>
                </c:pt>
                <c:pt idx="616">
                  <c:v>926</c:v>
                </c:pt>
                <c:pt idx="617">
                  <c:v>927</c:v>
                </c:pt>
                <c:pt idx="618">
                  <c:v>928</c:v>
                </c:pt>
                <c:pt idx="619">
                  <c:v>929</c:v>
                </c:pt>
                <c:pt idx="620">
                  <c:v>930</c:v>
                </c:pt>
                <c:pt idx="621">
                  <c:v>931</c:v>
                </c:pt>
                <c:pt idx="622">
                  <c:v>932</c:v>
                </c:pt>
                <c:pt idx="623">
                  <c:v>933</c:v>
                </c:pt>
                <c:pt idx="624">
                  <c:v>934</c:v>
                </c:pt>
                <c:pt idx="625">
                  <c:v>935</c:v>
                </c:pt>
                <c:pt idx="626">
                  <c:v>936</c:v>
                </c:pt>
                <c:pt idx="627">
                  <c:v>937</c:v>
                </c:pt>
                <c:pt idx="628">
                  <c:v>938</c:v>
                </c:pt>
                <c:pt idx="629">
                  <c:v>939</c:v>
                </c:pt>
                <c:pt idx="630">
                  <c:v>940</c:v>
                </c:pt>
                <c:pt idx="631">
                  <c:v>941</c:v>
                </c:pt>
                <c:pt idx="632">
                  <c:v>942</c:v>
                </c:pt>
                <c:pt idx="633">
                  <c:v>943</c:v>
                </c:pt>
                <c:pt idx="634">
                  <c:v>944</c:v>
                </c:pt>
                <c:pt idx="635">
                  <c:v>945</c:v>
                </c:pt>
                <c:pt idx="636">
                  <c:v>946</c:v>
                </c:pt>
                <c:pt idx="637">
                  <c:v>947</c:v>
                </c:pt>
                <c:pt idx="638">
                  <c:v>948</c:v>
                </c:pt>
                <c:pt idx="639">
                  <c:v>949</c:v>
                </c:pt>
                <c:pt idx="640">
                  <c:v>950</c:v>
                </c:pt>
                <c:pt idx="641">
                  <c:v>951</c:v>
                </c:pt>
                <c:pt idx="642">
                  <c:v>952</c:v>
                </c:pt>
                <c:pt idx="643">
                  <c:v>953</c:v>
                </c:pt>
                <c:pt idx="644">
                  <c:v>954</c:v>
                </c:pt>
                <c:pt idx="645">
                  <c:v>955</c:v>
                </c:pt>
                <c:pt idx="646">
                  <c:v>956</c:v>
                </c:pt>
                <c:pt idx="647">
                  <c:v>957</c:v>
                </c:pt>
                <c:pt idx="648">
                  <c:v>958</c:v>
                </c:pt>
                <c:pt idx="649">
                  <c:v>959</c:v>
                </c:pt>
                <c:pt idx="650">
                  <c:v>960</c:v>
                </c:pt>
                <c:pt idx="651">
                  <c:v>961</c:v>
                </c:pt>
                <c:pt idx="652">
                  <c:v>962</c:v>
                </c:pt>
                <c:pt idx="653">
                  <c:v>963</c:v>
                </c:pt>
                <c:pt idx="654">
                  <c:v>964</c:v>
                </c:pt>
                <c:pt idx="655">
                  <c:v>965</c:v>
                </c:pt>
                <c:pt idx="656">
                  <c:v>966</c:v>
                </c:pt>
                <c:pt idx="657">
                  <c:v>967</c:v>
                </c:pt>
                <c:pt idx="658">
                  <c:v>968</c:v>
                </c:pt>
                <c:pt idx="659">
                  <c:v>969</c:v>
                </c:pt>
                <c:pt idx="660">
                  <c:v>970</c:v>
                </c:pt>
                <c:pt idx="661">
                  <c:v>971</c:v>
                </c:pt>
                <c:pt idx="662">
                  <c:v>972</c:v>
                </c:pt>
                <c:pt idx="663">
                  <c:v>973</c:v>
                </c:pt>
                <c:pt idx="664">
                  <c:v>974</c:v>
                </c:pt>
                <c:pt idx="665">
                  <c:v>975</c:v>
                </c:pt>
                <c:pt idx="666">
                  <c:v>976</c:v>
                </c:pt>
                <c:pt idx="667">
                  <c:v>977</c:v>
                </c:pt>
                <c:pt idx="668">
                  <c:v>978</c:v>
                </c:pt>
                <c:pt idx="669">
                  <c:v>979</c:v>
                </c:pt>
                <c:pt idx="670">
                  <c:v>980</c:v>
                </c:pt>
                <c:pt idx="671">
                  <c:v>981</c:v>
                </c:pt>
                <c:pt idx="672">
                  <c:v>982</c:v>
                </c:pt>
                <c:pt idx="673">
                  <c:v>983</c:v>
                </c:pt>
                <c:pt idx="674">
                  <c:v>984</c:v>
                </c:pt>
                <c:pt idx="675">
                  <c:v>985</c:v>
                </c:pt>
                <c:pt idx="676">
                  <c:v>986</c:v>
                </c:pt>
                <c:pt idx="677">
                  <c:v>987</c:v>
                </c:pt>
                <c:pt idx="678">
                  <c:v>988</c:v>
                </c:pt>
                <c:pt idx="679">
                  <c:v>989</c:v>
                </c:pt>
                <c:pt idx="680">
                  <c:v>990</c:v>
                </c:pt>
                <c:pt idx="681">
                  <c:v>991</c:v>
                </c:pt>
                <c:pt idx="682">
                  <c:v>992</c:v>
                </c:pt>
                <c:pt idx="683">
                  <c:v>993</c:v>
                </c:pt>
                <c:pt idx="684">
                  <c:v>994</c:v>
                </c:pt>
                <c:pt idx="685">
                  <c:v>995</c:v>
                </c:pt>
                <c:pt idx="686">
                  <c:v>996</c:v>
                </c:pt>
                <c:pt idx="687">
                  <c:v>997</c:v>
                </c:pt>
                <c:pt idx="688">
                  <c:v>998</c:v>
                </c:pt>
                <c:pt idx="689">
                  <c:v>999</c:v>
                </c:pt>
                <c:pt idx="690">
                  <c:v>1000</c:v>
                </c:pt>
                <c:pt idx="691">
                  <c:v>1001</c:v>
                </c:pt>
                <c:pt idx="692">
                  <c:v>1002</c:v>
                </c:pt>
                <c:pt idx="693">
                  <c:v>1003</c:v>
                </c:pt>
                <c:pt idx="694">
                  <c:v>1004</c:v>
                </c:pt>
                <c:pt idx="695">
                  <c:v>1005</c:v>
                </c:pt>
                <c:pt idx="696">
                  <c:v>1006</c:v>
                </c:pt>
                <c:pt idx="697">
                  <c:v>1007</c:v>
                </c:pt>
                <c:pt idx="698">
                  <c:v>1008</c:v>
                </c:pt>
                <c:pt idx="699">
                  <c:v>1009</c:v>
                </c:pt>
                <c:pt idx="700">
                  <c:v>1010</c:v>
                </c:pt>
                <c:pt idx="701">
                  <c:v>1011</c:v>
                </c:pt>
                <c:pt idx="702">
                  <c:v>1012</c:v>
                </c:pt>
                <c:pt idx="703">
                  <c:v>1013</c:v>
                </c:pt>
                <c:pt idx="704">
                  <c:v>1014</c:v>
                </c:pt>
                <c:pt idx="705">
                  <c:v>1015</c:v>
                </c:pt>
                <c:pt idx="706">
                  <c:v>1016</c:v>
                </c:pt>
                <c:pt idx="707">
                  <c:v>1017</c:v>
                </c:pt>
                <c:pt idx="708">
                  <c:v>1018</c:v>
                </c:pt>
                <c:pt idx="709">
                  <c:v>1019</c:v>
                </c:pt>
                <c:pt idx="710">
                  <c:v>1020</c:v>
                </c:pt>
                <c:pt idx="711">
                  <c:v>1021</c:v>
                </c:pt>
                <c:pt idx="712">
                  <c:v>1022</c:v>
                </c:pt>
                <c:pt idx="713">
                  <c:v>1023</c:v>
                </c:pt>
                <c:pt idx="714">
                  <c:v>1024</c:v>
                </c:pt>
                <c:pt idx="715">
                  <c:v>1025</c:v>
                </c:pt>
                <c:pt idx="716">
                  <c:v>1026</c:v>
                </c:pt>
                <c:pt idx="717">
                  <c:v>1027</c:v>
                </c:pt>
                <c:pt idx="718">
                  <c:v>1028</c:v>
                </c:pt>
                <c:pt idx="719">
                  <c:v>1029</c:v>
                </c:pt>
                <c:pt idx="720">
                  <c:v>1030</c:v>
                </c:pt>
                <c:pt idx="721">
                  <c:v>1031</c:v>
                </c:pt>
                <c:pt idx="722">
                  <c:v>1032</c:v>
                </c:pt>
                <c:pt idx="723">
                  <c:v>1033</c:v>
                </c:pt>
                <c:pt idx="724">
                  <c:v>1034</c:v>
                </c:pt>
                <c:pt idx="725">
                  <c:v>1035</c:v>
                </c:pt>
                <c:pt idx="726">
                  <c:v>1036</c:v>
                </c:pt>
                <c:pt idx="727">
                  <c:v>1037</c:v>
                </c:pt>
                <c:pt idx="728">
                  <c:v>1038</c:v>
                </c:pt>
                <c:pt idx="729">
                  <c:v>1039</c:v>
                </c:pt>
                <c:pt idx="730">
                  <c:v>1040</c:v>
                </c:pt>
                <c:pt idx="731">
                  <c:v>1041</c:v>
                </c:pt>
                <c:pt idx="732">
                  <c:v>1042</c:v>
                </c:pt>
                <c:pt idx="733">
                  <c:v>1043</c:v>
                </c:pt>
                <c:pt idx="734">
                  <c:v>1044</c:v>
                </c:pt>
                <c:pt idx="735">
                  <c:v>1045</c:v>
                </c:pt>
                <c:pt idx="736">
                  <c:v>1046</c:v>
                </c:pt>
                <c:pt idx="737">
                  <c:v>1047</c:v>
                </c:pt>
                <c:pt idx="738">
                  <c:v>1048</c:v>
                </c:pt>
                <c:pt idx="739">
                  <c:v>1049</c:v>
                </c:pt>
                <c:pt idx="740">
                  <c:v>1050</c:v>
                </c:pt>
              </c:numCache>
            </c:numRef>
          </c:xVal>
          <c:yVal>
            <c:numRef>
              <c:f>Gratings!$E$16:$E$756</c:f>
              <c:numCache>
                <c:formatCode>General</c:formatCode>
                <c:ptCount val="7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0.76172667747967493</c:v>
                </c:pt>
                <c:pt idx="447">
                  <c:v>0.76347377723912802</c:v>
                </c:pt>
                <c:pt idx="448">
                  <c:v>0.76520783894067468</c:v>
                </c:pt>
                <c:pt idx="449">
                  <c:v>0.76692886258431514</c:v>
                </c:pt>
                <c:pt idx="450">
                  <c:v>0.76863684817004918</c:v>
                </c:pt>
                <c:pt idx="451">
                  <c:v>0.77033179569787691</c:v>
                </c:pt>
                <c:pt idx="452">
                  <c:v>0.7720137051677981</c:v>
                </c:pt>
                <c:pt idx="453">
                  <c:v>0.7736825765798131</c:v>
                </c:pt>
                <c:pt idx="454">
                  <c:v>0.77533840993392178</c:v>
                </c:pt>
                <c:pt idx="455">
                  <c:v>0.77698120523012393</c:v>
                </c:pt>
                <c:pt idx="456">
                  <c:v>0.77861096246841976</c:v>
                </c:pt>
                <c:pt idx="457">
                  <c:v>0.78022768164880918</c:v>
                </c:pt>
                <c:pt idx="458">
                  <c:v>0.78183136277129228</c:v>
                </c:pt>
                <c:pt idx="459">
                  <c:v>0.78342200583586907</c:v>
                </c:pt>
                <c:pt idx="460">
                  <c:v>0.78499961084253944</c:v>
                </c:pt>
                <c:pt idx="461">
                  <c:v>0.78656417779130339</c:v>
                </c:pt>
                <c:pt idx="462">
                  <c:v>0.78811570668216113</c:v>
                </c:pt>
                <c:pt idx="463">
                  <c:v>0.78965419751511234</c:v>
                </c:pt>
                <c:pt idx="464">
                  <c:v>0.79117965029015724</c:v>
                </c:pt>
                <c:pt idx="465">
                  <c:v>0.79269206500729583</c:v>
                </c:pt>
                <c:pt idx="466">
                  <c:v>0.79419144166652789</c:v>
                </c:pt>
                <c:pt idx="467">
                  <c:v>0.79567778026785374</c:v>
                </c:pt>
                <c:pt idx="468">
                  <c:v>0.79715108081127306</c:v>
                </c:pt>
                <c:pt idx="469">
                  <c:v>0.79861134329678618</c:v>
                </c:pt>
                <c:pt idx="470">
                  <c:v>0.80005856772439288</c:v>
                </c:pt>
                <c:pt idx="471">
                  <c:v>0.80149275409409326</c:v>
                </c:pt>
                <c:pt idx="472">
                  <c:v>0.80291390240588723</c:v>
                </c:pt>
                <c:pt idx="473">
                  <c:v>0.80432201265977477</c:v>
                </c:pt>
                <c:pt idx="474">
                  <c:v>0.80571708485575599</c:v>
                </c:pt>
                <c:pt idx="475">
                  <c:v>0.80709911899383091</c:v>
                </c:pt>
                <c:pt idx="476">
                  <c:v>0.80846811507399952</c:v>
                </c:pt>
                <c:pt idx="477">
                  <c:v>0.80982407309626159</c:v>
                </c:pt>
                <c:pt idx="478">
                  <c:v>0.81116699306061735</c:v>
                </c:pt>
                <c:pt idx="479">
                  <c:v>0.8124968749670668</c:v>
                </c:pt>
                <c:pt idx="480">
                  <c:v>0.81381371881560982</c:v>
                </c:pt>
                <c:pt idx="481">
                  <c:v>0.81511752460624654</c:v>
                </c:pt>
                <c:pt idx="482">
                  <c:v>0.81640829233897672</c:v>
                </c:pt>
                <c:pt idx="483">
                  <c:v>0.8176860220138007</c:v>
                </c:pt>
                <c:pt idx="484">
                  <c:v>0.81895071363071825</c:v>
                </c:pt>
                <c:pt idx="485">
                  <c:v>0.8202023671897295</c:v>
                </c:pt>
                <c:pt idx="486">
                  <c:v>0.82144098269083443</c:v>
                </c:pt>
                <c:pt idx="487">
                  <c:v>0.82266656013403283</c:v>
                </c:pt>
                <c:pt idx="488">
                  <c:v>0.82387909951932492</c:v>
                </c:pt>
                <c:pt idx="489">
                  <c:v>0.8250786008467107</c:v>
                </c:pt>
                <c:pt idx="490">
                  <c:v>0.82626506411619005</c:v>
                </c:pt>
                <c:pt idx="491">
                  <c:v>0.82743848932776298</c:v>
                </c:pt>
                <c:pt idx="492">
                  <c:v>0.82859887648142971</c:v>
                </c:pt>
                <c:pt idx="493">
                  <c:v>0.82974622557719002</c:v>
                </c:pt>
                <c:pt idx="494">
                  <c:v>0.83088053661504391</c:v>
                </c:pt>
                <c:pt idx="495">
                  <c:v>0.83200180959499137</c:v>
                </c:pt>
                <c:pt idx="496">
                  <c:v>0.83311004451703252</c:v>
                </c:pt>
                <c:pt idx="497">
                  <c:v>0.83420524138116736</c:v>
                </c:pt>
                <c:pt idx="498">
                  <c:v>0.83528740018739578</c:v>
                </c:pt>
                <c:pt idx="499">
                  <c:v>0.83635652093571788</c:v>
                </c:pt>
                <c:pt idx="500">
                  <c:v>0.83741260362613357</c:v>
                </c:pt>
                <c:pt idx="501">
                  <c:v>0.83845564825864283</c:v>
                </c:pt>
                <c:pt idx="502">
                  <c:v>0.83948565483324589</c:v>
                </c:pt>
                <c:pt idx="503">
                  <c:v>0.84050262334994252</c:v>
                </c:pt>
                <c:pt idx="504">
                  <c:v>0.84150655380873274</c:v>
                </c:pt>
                <c:pt idx="505">
                  <c:v>0.84249744620961653</c:v>
                </c:pt>
                <c:pt idx="506">
                  <c:v>0.84347530055259412</c:v>
                </c:pt>
                <c:pt idx="507">
                  <c:v>0.84444011683766518</c:v>
                </c:pt>
                <c:pt idx="508">
                  <c:v>0.84539189506483015</c:v>
                </c:pt>
                <c:pt idx="509">
                  <c:v>0.84633063523408836</c:v>
                </c:pt>
                <c:pt idx="510">
                  <c:v>0.84725633734544048</c:v>
                </c:pt>
                <c:pt idx="511">
                  <c:v>0.84816900139888607</c:v>
                </c:pt>
                <c:pt idx="512">
                  <c:v>0.84906862739442557</c:v>
                </c:pt>
                <c:pt idx="513">
                  <c:v>0.84995521533205842</c:v>
                </c:pt>
                <c:pt idx="514">
                  <c:v>0.85082876521178508</c:v>
                </c:pt>
                <c:pt idx="515">
                  <c:v>0.85168927703360509</c:v>
                </c:pt>
                <c:pt idx="516">
                  <c:v>0.85253675079751912</c:v>
                </c:pt>
                <c:pt idx="517">
                  <c:v>0.85337118650352639</c:v>
                </c:pt>
                <c:pt idx="518">
                  <c:v>0.85419258415162758</c:v>
                </c:pt>
                <c:pt idx="519">
                  <c:v>0.85500094374182234</c:v>
                </c:pt>
                <c:pt idx="520">
                  <c:v>0.85579626527411079</c:v>
                </c:pt>
                <c:pt idx="521">
                  <c:v>0.8565785487484926</c:v>
                </c:pt>
                <c:pt idx="522">
                  <c:v>0.85734779416496831</c:v>
                </c:pt>
                <c:pt idx="523">
                  <c:v>0.8581040015235375</c:v>
                </c:pt>
                <c:pt idx="524">
                  <c:v>0.85884717082420048</c:v>
                </c:pt>
                <c:pt idx="525">
                  <c:v>0.85957730206695704</c:v>
                </c:pt>
                <c:pt idx="526">
                  <c:v>0.86029439525180718</c:v>
                </c:pt>
                <c:pt idx="527">
                  <c:v>0.86099845037875089</c:v>
                </c:pt>
                <c:pt idx="528">
                  <c:v>0.86168946744778852</c:v>
                </c:pt>
                <c:pt idx="529">
                  <c:v>0.8623674464589195</c:v>
                </c:pt>
                <c:pt idx="530">
                  <c:v>0.86303238741214405</c:v>
                </c:pt>
                <c:pt idx="531">
                  <c:v>0.86368429030746252</c:v>
                </c:pt>
                <c:pt idx="532">
                  <c:v>0.86432315514487446</c:v>
                </c:pt>
                <c:pt idx="533">
                  <c:v>0.86494898192438008</c:v>
                </c:pt>
                <c:pt idx="534">
                  <c:v>0.86556177064597928</c:v>
                </c:pt>
                <c:pt idx="535">
                  <c:v>0.86616152130967217</c:v>
                </c:pt>
                <c:pt idx="536">
                  <c:v>0.86674823391545863</c:v>
                </c:pt>
                <c:pt idx="537">
                  <c:v>0.86732190846333879</c:v>
                </c:pt>
                <c:pt idx="538">
                  <c:v>0.86788254495331252</c:v>
                </c:pt>
                <c:pt idx="539">
                  <c:v>0.86843014338537994</c:v>
                </c:pt>
                <c:pt idx="540">
                  <c:v>0.86896470375954094</c:v>
                </c:pt>
                <c:pt idx="541">
                  <c:v>0.86948622607579562</c:v>
                </c:pt>
                <c:pt idx="542">
                  <c:v>0.86999471033414399</c:v>
                </c:pt>
                <c:pt idx="543">
                  <c:v>0.87049015653458595</c:v>
                </c:pt>
                <c:pt idx="544">
                  <c:v>0.87097256467712136</c:v>
                </c:pt>
                <c:pt idx="545">
                  <c:v>0.87144193476175069</c:v>
                </c:pt>
                <c:pt idx="546">
                  <c:v>0.87189826678847338</c:v>
                </c:pt>
                <c:pt idx="547">
                  <c:v>0.87234156075728997</c:v>
                </c:pt>
                <c:pt idx="548">
                  <c:v>0.87277181666820003</c:v>
                </c:pt>
                <c:pt idx="549">
                  <c:v>0.87318903452120389</c:v>
                </c:pt>
                <c:pt idx="550">
                  <c:v>0.8735932143163011</c:v>
                </c:pt>
                <c:pt idx="551">
                  <c:v>0.87398435605349223</c:v>
                </c:pt>
                <c:pt idx="552">
                  <c:v>0.87436245973277671</c:v>
                </c:pt>
                <c:pt idx="553">
                  <c:v>0.8747275253541551</c:v>
                </c:pt>
                <c:pt idx="554">
                  <c:v>0.87507955291762696</c:v>
                </c:pt>
                <c:pt idx="555">
                  <c:v>0.8754185424231925</c:v>
                </c:pt>
                <c:pt idx="556">
                  <c:v>0.87574449387085163</c:v>
                </c:pt>
                <c:pt idx="557">
                  <c:v>0.87605740726060455</c:v>
                </c:pt>
                <c:pt idx="558">
                  <c:v>0.87635728259245094</c:v>
                </c:pt>
                <c:pt idx="559">
                  <c:v>0.87664411986639101</c:v>
                </c:pt>
                <c:pt idx="560">
                  <c:v>0.87691791908242467</c:v>
                </c:pt>
                <c:pt idx="561">
                  <c:v>0.87717868024055201</c:v>
                </c:pt>
                <c:pt idx="562">
                  <c:v>0.87742640334077304</c:v>
                </c:pt>
                <c:pt idx="563">
                  <c:v>0.87766108838308765</c:v>
                </c:pt>
                <c:pt idx="564">
                  <c:v>0.87788273536749573</c:v>
                </c:pt>
                <c:pt idx="565">
                  <c:v>0.87809134429399771</c:v>
                </c:pt>
                <c:pt idx="566">
                  <c:v>0.87828691516259316</c:v>
                </c:pt>
                <c:pt idx="567">
                  <c:v>0.87846944797328241</c:v>
                </c:pt>
                <c:pt idx="568">
                  <c:v>0.87863894272606502</c:v>
                </c:pt>
                <c:pt idx="569">
                  <c:v>0.87879539942094154</c:v>
                </c:pt>
                <c:pt idx="570">
                  <c:v>0.87893881805791152</c:v>
                </c:pt>
                <c:pt idx="571">
                  <c:v>0.87906919863697519</c:v>
                </c:pt>
                <c:pt idx="572">
                  <c:v>0.87918654115813244</c:v>
                </c:pt>
                <c:pt idx="573">
                  <c:v>0.87929084562138349</c:v>
                </c:pt>
                <c:pt idx="574">
                  <c:v>0.879382112026728</c:v>
                </c:pt>
                <c:pt idx="575">
                  <c:v>0.87946034037416621</c:v>
                </c:pt>
                <c:pt idx="576">
                  <c:v>0.87952553066369799</c:v>
                </c:pt>
                <c:pt idx="577">
                  <c:v>0.87957768289532356</c:v>
                </c:pt>
                <c:pt idx="578">
                  <c:v>0.87961679706904261</c:v>
                </c:pt>
                <c:pt idx="579">
                  <c:v>0.87964287318485535</c:v>
                </c:pt>
                <c:pt idx="580">
                  <c:v>0.87965591124276166</c:v>
                </c:pt>
                <c:pt idx="581">
                  <c:v>0.87965591124276177</c:v>
                </c:pt>
                <c:pt idx="582">
                  <c:v>0.87964287318485523</c:v>
                </c:pt>
                <c:pt idx="583">
                  <c:v>0.87961679706904272</c:v>
                </c:pt>
                <c:pt idx="584">
                  <c:v>0.87957768289532345</c:v>
                </c:pt>
                <c:pt idx="585">
                  <c:v>0.8795255306636981</c:v>
                </c:pt>
                <c:pt idx="586">
                  <c:v>0.87946034037416609</c:v>
                </c:pt>
                <c:pt idx="587">
                  <c:v>0.879382112026728</c:v>
                </c:pt>
                <c:pt idx="588">
                  <c:v>0.87929084562138338</c:v>
                </c:pt>
                <c:pt idx="589">
                  <c:v>0.87918654115813244</c:v>
                </c:pt>
                <c:pt idx="590">
                  <c:v>0.87906919863697519</c:v>
                </c:pt>
                <c:pt idx="591">
                  <c:v>0.87893881805791152</c:v>
                </c:pt>
                <c:pt idx="592">
                  <c:v>0.87879539942094143</c:v>
                </c:pt>
                <c:pt idx="593">
                  <c:v>0.87863894272606513</c:v>
                </c:pt>
                <c:pt idx="594">
                  <c:v>0.8784694479732823</c:v>
                </c:pt>
                <c:pt idx="595">
                  <c:v>0.87828691516259327</c:v>
                </c:pt>
                <c:pt idx="596">
                  <c:v>0.8780913442939976</c:v>
                </c:pt>
                <c:pt idx="597">
                  <c:v>0.87788273536749584</c:v>
                </c:pt>
                <c:pt idx="598">
                  <c:v>0.87766108838308754</c:v>
                </c:pt>
                <c:pt idx="599">
                  <c:v>0.87742640334077304</c:v>
                </c:pt>
                <c:pt idx="600">
                  <c:v>0.87717868024055201</c:v>
                </c:pt>
                <c:pt idx="601">
                  <c:v>0.87691791908242467</c:v>
                </c:pt>
                <c:pt idx="602">
                  <c:v>0.8766441198663909</c:v>
                </c:pt>
                <c:pt idx="603">
                  <c:v>0.87635728259245094</c:v>
                </c:pt>
                <c:pt idx="604">
                  <c:v>0.87605740726060444</c:v>
                </c:pt>
                <c:pt idx="605">
                  <c:v>0.87574449387085174</c:v>
                </c:pt>
                <c:pt idx="606">
                  <c:v>0.87541854242319239</c:v>
                </c:pt>
                <c:pt idx="607">
                  <c:v>0.87507955291762707</c:v>
                </c:pt>
                <c:pt idx="608">
                  <c:v>0.87472752535415499</c:v>
                </c:pt>
                <c:pt idx="609">
                  <c:v>0.87436245973277682</c:v>
                </c:pt>
                <c:pt idx="610">
                  <c:v>0.87398435605349212</c:v>
                </c:pt>
                <c:pt idx="611">
                  <c:v>0.87359321431630121</c:v>
                </c:pt>
                <c:pt idx="612">
                  <c:v>0.87318903452120378</c:v>
                </c:pt>
                <c:pt idx="613">
                  <c:v>0.87277181666820003</c:v>
                </c:pt>
                <c:pt idx="614">
                  <c:v>0.87234156075728986</c:v>
                </c:pt>
                <c:pt idx="615">
                  <c:v>0.87189826678847349</c:v>
                </c:pt>
                <c:pt idx="616">
                  <c:v>0.87144193476175069</c:v>
                </c:pt>
                <c:pt idx="617">
                  <c:v>0.87097256467712147</c:v>
                </c:pt>
                <c:pt idx="618">
                  <c:v>0.87049015653458583</c:v>
                </c:pt>
                <c:pt idx="619">
                  <c:v>0.86999471033414399</c:v>
                </c:pt>
                <c:pt idx="620">
                  <c:v>0.86948622607579562</c:v>
                </c:pt>
                <c:pt idx="621">
                  <c:v>0.86896470375954105</c:v>
                </c:pt>
                <c:pt idx="622">
                  <c:v>0.86843014338537983</c:v>
                </c:pt>
                <c:pt idx="623">
                  <c:v>0.86788254495331263</c:v>
                </c:pt>
                <c:pt idx="624">
                  <c:v>0.86732190846333879</c:v>
                </c:pt>
                <c:pt idx="625">
                  <c:v>0.86674823391545874</c:v>
                </c:pt>
                <c:pt idx="626">
                  <c:v>0.86616152130967206</c:v>
                </c:pt>
                <c:pt idx="627">
                  <c:v>0.86556177064597939</c:v>
                </c:pt>
                <c:pt idx="628">
                  <c:v>0.86494898192437997</c:v>
                </c:pt>
                <c:pt idx="629">
                  <c:v>0.86432315514487446</c:v>
                </c:pt>
                <c:pt idx="630">
                  <c:v>0.86368429030746241</c:v>
                </c:pt>
                <c:pt idx="631">
                  <c:v>0.86303238741214416</c:v>
                </c:pt>
                <c:pt idx="632">
                  <c:v>0.86236744645891938</c:v>
                </c:pt>
                <c:pt idx="633">
                  <c:v>0.8616894674477884</c:v>
                </c:pt>
                <c:pt idx="634">
                  <c:v>0.86099845037875078</c:v>
                </c:pt>
                <c:pt idx="635">
                  <c:v>0.86029439525180706</c:v>
                </c:pt>
                <c:pt idx="636">
                  <c:v>0.85957730206695693</c:v>
                </c:pt>
                <c:pt idx="637">
                  <c:v>0.85884717082420037</c:v>
                </c:pt>
                <c:pt idx="638">
                  <c:v>0.85810400152353739</c:v>
                </c:pt>
                <c:pt idx="639">
                  <c:v>0.8573477941649682</c:v>
                </c:pt>
                <c:pt idx="640">
                  <c:v>0.8565785487484926</c:v>
                </c:pt>
                <c:pt idx="641">
                  <c:v>0.85579626527411068</c:v>
                </c:pt>
                <c:pt idx="642">
                  <c:v>0.85500094374182223</c:v>
                </c:pt>
                <c:pt idx="643">
                  <c:v>0.85419258415162747</c:v>
                </c:pt>
                <c:pt idx="644">
                  <c:v>0.85337118650352639</c:v>
                </c:pt>
                <c:pt idx="645">
                  <c:v>0.85253675079751889</c:v>
                </c:pt>
                <c:pt idx="646">
                  <c:v>0.85168927703360497</c:v>
                </c:pt>
                <c:pt idx="647">
                  <c:v>0.85082876521178497</c:v>
                </c:pt>
                <c:pt idx="648">
                  <c:v>0.84995521533205831</c:v>
                </c:pt>
                <c:pt idx="649">
                  <c:v>0.84906862739442535</c:v>
                </c:pt>
                <c:pt idx="650">
                  <c:v>0.84816900139888596</c:v>
                </c:pt>
                <c:pt idx="651">
                  <c:v>0.84725633734544037</c:v>
                </c:pt>
                <c:pt idx="652">
                  <c:v>0.84633063523408825</c:v>
                </c:pt>
                <c:pt idx="653">
                  <c:v>0.84539189506483003</c:v>
                </c:pt>
                <c:pt idx="654">
                  <c:v>0.84444011683766507</c:v>
                </c:pt>
                <c:pt idx="655">
                  <c:v>0.84347530055259401</c:v>
                </c:pt>
                <c:pt idx="656">
                  <c:v>0.84249744620961642</c:v>
                </c:pt>
                <c:pt idx="657">
                  <c:v>0.84150655380873274</c:v>
                </c:pt>
                <c:pt idx="658">
                  <c:v>0.84050262334994241</c:v>
                </c:pt>
                <c:pt idx="659">
                  <c:v>0.83948565483324566</c:v>
                </c:pt>
                <c:pt idx="660">
                  <c:v>0.83845564825864272</c:v>
                </c:pt>
                <c:pt idx="661">
                  <c:v>0.83741260362613335</c:v>
                </c:pt>
                <c:pt idx="662">
                  <c:v>0.83635652093571777</c:v>
                </c:pt>
                <c:pt idx="663">
                  <c:v>0.83528740018739567</c:v>
                </c:pt>
                <c:pt idx="664">
                  <c:v>0.83420524138116725</c:v>
                </c:pt>
                <c:pt idx="665">
                  <c:v>0.83311004451703241</c:v>
                </c:pt>
                <c:pt idx="666">
                  <c:v>0.83200180959499126</c:v>
                </c:pt>
                <c:pt idx="667">
                  <c:v>0.83088053661504369</c:v>
                </c:pt>
                <c:pt idx="668">
                  <c:v>0.82974622557718991</c:v>
                </c:pt>
                <c:pt idx="669">
                  <c:v>0.82859887648142949</c:v>
                </c:pt>
                <c:pt idx="670">
                  <c:v>0.82743848932776287</c:v>
                </c:pt>
                <c:pt idx="671">
                  <c:v>0.82626506411618983</c:v>
                </c:pt>
                <c:pt idx="672">
                  <c:v>0.82507860084671059</c:v>
                </c:pt>
                <c:pt idx="673">
                  <c:v>0.8238790995193247</c:v>
                </c:pt>
                <c:pt idx="674">
                  <c:v>0.82266656013403272</c:v>
                </c:pt>
                <c:pt idx="675">
                  <c:v>0.82144098269083421</c:v>
                </c:pt>
                <c:pt idx="676">
                  <c:v>0.82020236718972939</c:v>
                </c:pt>
                <c:pt idx="677">
                  <c:v>0.81895071363071814</c:v>
                </c:pt>
                <c:pt idx="678">
                  <c:v>0.81768602201380058</c:v>
                </c:pt>
                <c:pt idx="679">
                  <c:v>0.8164082923389766</c:v>
                </c:pt>
                <c:pt idx="680">
                  <c:v>0.81511752460624642</c:v>
                </c:pt>
                <c:pt idx="681">
                  <c:v>0.8138137188156096</c:v>
                </c:pt>
                <c:pt idx="682">
                  <c:v>0.81249687496706668</c:v>
                </c:pt>
                <c:pt idx="683">
                  <c:v>0.81116699306061713</c:v>
                </c:pt>
                <c:pt idx="684">
                  <c:v>0.80982407309626148</c:v>
                </c:pt>
                <c:pt idx="685">
                  <c:v>0.80846811507399929</c:v>
                </c:pt>
                <c:pt idx="686">
                  <c:v>0.8070991189938308</c:v>
                </c:pt>
                <c:pt idx="687">
                  <c:v>0.80571708485575588</c:v>
                </c:pt>
                <c:pt idx="688">
                  <c:v>0.80432201265977465</c:v>
                </c:pt>
                <c:pt idx="689">
                  <c:v>0.802913902405887</c:v>
                </c:pt>
                <c:pt idx="690">
                  <c:v>0.80149275409409315</c:v>
                </c:pt>
                <c:pt idx="691">
                  <c:v>0.80005856772439277</c:v>
                </c:pt>
                <c:pt idx="692">
                  <c:v>0.79861134329678607</c:v>
                </c:pt>
                <c:pt idx="693">
                  <c:v>0.79715108081127295</c:v>
                </c:pt>
                <c:pt idx="694">
                  <c:v>0.79567778026785363</c:v>
                </c:pt>
                <c:pt idx="695">
                  <c:v>0.79419144166652778</c:v>
                </c:pt>
                <c:pt idx="696">
                  <c:v>0.79269206500729561</c:v>
                </c:pt>
                <c:pt idx="697">
                  <c:v>0.79117965029015702</c:v>
                </c:pt>
                <c:pt idx="698">
                  <c:v>0.78965419751511212</c:v>
                </c:pt>
                <c:pt idx="699">
                  <c:v>0.7881157066821608</c:v>
                </c:pt>
                <c:pt idx="700">
                  <c:v>0.78656417779130317</c:v>
                </c:pt>
                <c:pt idx="701">
                  <c:v>0.78499961084253922</c:v>
                </c:pt>
                <c:pt idx="702">
                  <c:v>0.78342200583586885</c:v>
                </c:pt>
                <c:pt idx="703">
                  <c:v>0.78183136277129206</c:v>
                </c:pt>
                <c:pt idx="704">
                  <c:v>0.78022768164880907</c:v>
                </c:pt>
                <c:pt idx="705">
                  <c:v>0.77861096246841943</c:v>
                </c:pt>
                <c:pt idx="706">
                  <c:v>0.77698120523012371</c:v>
                </c:pt>
                <c:pt idx="707">
                  <c:v>0.77533840993392145</c:v>
                </c:pt>
                <c:pt idx="708">
                  <c:v>0.77368257657981288</c:v>
                </c:pt>
                <c:pt idx="709">
                  <c:v>0.77201370516779788</c:v>
                </c:pt>
                <c:pt idx="710">
                  <c:v>0.77033179569787669</c:v>
                </c:pt>
                <c:pt idx="711">
                  <c:v>0.76863684817004896</c:v>
                </c:pt>
                <c:pt idx="712">
                  <c:v>0.76692886258431492</c:v>
                </c:pt>
                <c:pt idx="713">
                  <c:v>0.76520783894067446</c:v>
                </c:pt>
                <c:pt idx="714">
                  <c:v>0.76347377723912779</c:v>
                </c:pt>
                <c:pt idx="715">
                  <c:v>0.7617266774796746</c:v>
                </c:pt>
                <c:pt idx="716">
                  <c:v>0.7599665396623152</c:v>
                </c:pt>
                <c:pt idx="717">
                  <c:v>0.75819336378704916</c:v>
                </c:pt>
                <c:pt idx="718">
                  <c:v>0.75640714985387703</c:v>
                </c:pt>
                <c:pt idx="719">
                  <c:v>0.75460789786279836</c:v>
                </c:pt>
                <c:pt idx="720">
                  <c:v>0.75279560781381349</c:v>
                </c:pt>
                <c:pt idx="721">
                  <c:v>0.75097027970692198</c:v>
                </c:pt>
                <c:pt idx="722">
                  <c:v>0.74913191354212438</c:v>
                </c:pt>
                <c:pt idx="723">
                  <c:v>0.74728050931942025</c:v>
                </c:pt>
                <c:pt idx="724">
                  <c:v>0.74541606703880992</c:v>
                </c:pt>
                <c:pt idx="725">
                  <c:v>0.74353858670029294</c:v>
                </c:pt>
                <c:pt idx="726">
                  <c:v>0.74164806830386987</c:v>
                </c:pt>
                <c:pt idx="727">
                  <c:v>0.73974451184954026</c:v>
                </c:pt>
                <c:pt idx="728">
                  <c:v>0.73782791733730435</c:v>
                </c:pt>
                <c:pt idx="729">
                  <c:v>0.73589828476716201</c:v>
                </c:pt>
                <c:pt idx="730">
                  <c:v>0.73395561413911359</c:v>
                </c:pt>
                <c:pt idx="731">
                  <c:v>0</c:v>
                </c:pt>
                <c:pt idx="732">
                  <c:v>0</c:v>
                </c:pt>
                <c:pt idx="733">
                  <c:v>0</c:v>
                </c:pt>
                <c:pt idx="734">
                  <c:v>0</c:v>
                </c:pt>
                <c:pt idx="735">
                  <c:v>0</c:v>
                </c:pt>
                <c:pt idx="736">
                  <c:v>0</c:v>
                </c:pt>
                <c:pt idx="737">
                  <c:v>0</c:v>
                </c:pt>
                <c:pt idx="738">
                  <c:v>0</c:v>
                </c:pt>
                <c:pt idx="739">
                  <c:v>0</c:v>
                </c:pt>
                <c:pt idx="740">
                  <c:v>0</c:v>
                </c:pt>
              </c:numCache>
            </c:numRef>
          </c:yVal>
          <c:smooth val="0"/>
          <c:extLst>
            <c:ext xmlns:c16="http://schemas.microsoft.com/office/drawing/2014/chart" uri="{C3380CC4-5D6E-409C-BE32-E72D297353CC}">
              <c16:uniqueId val="{00000007-46B0-B346-9671-9341FC6BDD0D}"/>
            </c:ext>
          </c:extLst>
        </c:ser>
        <c:ser>
          <c:idx val="4"/>
          <c:order val="4"/>
          <c:tx>
            <c:v>original U</c:v>
          </c:tx>
          <c:spPr>
            <a:ln w="25400" cap="rnd">
              <a:noFill/>
              <a:round/>
            </a:ln>
            <a:effectLst/>
          </c:spPr>
          <c:marker>
            <c:symbol val="square"/>
            <c:size val="2"/>
            <c:spPr>
              <a:noFill/>
              <a:ln w="9525">
                <a:solidFill>
                  <a:srgbClr val="F814F6"/>
                </a:solidFill>
              </a:ln>
              <a:effectLst/>
            </c:spPr>
          </c:marker>
          <c:xVal>
            <c:numRef>
              <c:f>Gratings!$A$16:$A$756</c:f>
              <c:numCache>
                <c:formatCode>General</c:formatCode>
                <c:ptCount val="741"/>
                <c:pt idx="0">
                  <c:v>310</c:v>
                </c:pt>
                <c:pt idx="1">
                  <c:v>311</c:v>
                </c:pt>
                <c:pt idx="2">
                  <c:v>312</c:v>
                </c:pt>
                <c:pt idx="3">
                  <c:v>313</c:v>
                </c:pt>
                <c:pt idx="4">
                  <c:v>314</c:v>
                </c:pt>
                <c:pt idx="5">
                  <c:v>315</c:v>
                </c:pt>
                <c:pt idx="6">
                  <c:v>316</c:v>
                </c:pt>
                <c:pt idx="7">
                  <c:v>317</c:v>
                </c:pt>
                <c:pt idx="8">
                  <c:v>318</c:v>
                </c:pt>
                <c:pt idx="9">
                  <c:v>319</c:v>
                </c:pt>
                <c:pt idx="10">
                  <c:v>320</c:v>
                </c:pt>
                <c:pt idx="11">
                  <c:v>321</c:v>
                </c:pt>
                <c:pt idx="12">
                  <c:v>322</c:v>
                </c:pt>
                <c:pt idx="13">
                  <c:v>323</c:v>
                </c:pt>
                <c:pt idx="14">
                  <c:v>324</c:v>
                </c:pt>
                <c:pt idx="15">
                  <c:v>325</c:v>
                </c:pt>
                <c:pt idx="16">
                  <c:v>326</c:v>
                </c:pt>
                <c:pt idx="17">
                  <c:v>327</c:v>
                </c:pt>
                <c:pt idx="18">
                  <c:v>328</c:v>
                </c:pt>
                <c:pt idx="19">
                  <c:v>329</c:v>
                </c:pt>
                <c:pt idx="20">
                  <c:v>330</c:v>
                </c:pt>
                <c:pt idx="21">
                  <c:v>331</c:v>
                </c:pt>
                <c:pt idx="22">
                  <c:v>332</c:v>
                </c:pt>
                <c:pt idx="23">
                  <c:v>333</c:v>
                </c:pt>
                <c:pt idx="24">
                  <c:v>334</c:v>
                </c:pt>
                <c:pt idx="25">
                  <c:v>335</c:v>
                </c:pt>
                <c:pt idx="26">
                  <c:v>336</c:v>
                </c:pt>
                <c:pt idx="27">
                  <c:v>337</c:v>
                </c:pt>
                <c:pt idx="28">
                  <c:v>338</c:v>
                </c:pt>
                <c:pt idx="29">
                  <c:v>339</c:v>
                </c:pt>
                <c:pt idx="30">
                  <c:v>340</c:v>
                </c:pt>
                <c:pt idx="31">
                  <c:v>341</c:v>
                </c:pt>
                <c:pt idx="32">
                  <c:v>342</c:v>
                </c:pt>
                <c:pt idx="33">
                  <c:v>343</c:v>
                </c:pt>
                <c:pt idx="34">
                  <c:v>344</c:v>
                </c:pt>
                <c:pt idx="35">
                  <c:v>345</c:v>
                </c:pt>
                <c:pt idx="36">
                  <c:v>346</c:v>
                </c:pt>
                <c:pt idx="37">
                  <c:v>347</c:v>
                </c:pt>
                <c:pt idx="38">
                  <c:v>348</c:v>
                </c:pt>
                <c:pt idx="39">
                  <c:v>349</c:v>
                </c:pt>
                <c:pt idx="40">
                  <c:v>350</c:v>
                </c:pt>
                <c:pt idx="41">
                  <c:v>351</c:v>
                </c:pt>
                <c:pt idx="42">
                  <c:v>352</c:v>
                </c:pt>
                <c:pt idx="43">
                  <c:v>353</c:v>
                </c:pt>
                <c:pt idx="44">
                  <c:v>354</c:v>
                </c:pt>
                <c:pt idx="45">
                  <c:v>355</c:v>
                </c:pt>
                <c:pt idx="46">
                  <c:v>356</c:v>
                </c:pt>
                <c:pt idx="47">
                  <c:v>357</c:v>
                </c:pt>
                <c:pt idx="48">
                  <c:v>358</c:v>
                </c:pt>
                <c:pt idx="49">
                  <c:v>359</c:v>
                </c:pt>
                <c:pt idx="50">
                  <c:v>360</c:v>
                </c:pt>
                <c:pt idx="51">
                  <c:v>361</c:v>
                </c:pt>
                <c:pt idx="52">
                  <c:v>362</c:v>
                </c:pt>
                <c:pt idx="53">
                  <c:v>363</c:v>
                </c:pt>
                <c:pt idx="54">
                  <c:v>364</c:v>
                </c:pt>
                <c:pt idx="55">
                  <c:v>365</c:v>
                </c:pt>
                <c:pt idx="56">
                  <c:v>366</c:v>
                </c:pt>
                <c:pt idx="57">
                  <c:v>367</c:v>
                </c:pt>
                <c:pt idx="58">
                  <c:v>368</c:v>
                </c:pt>
                <c:pt idx="59">
                  <c:v>369</c:v>
                </c:pt>
                <c:pt idx="60">
                  <c:v>370</c:v>
                </c:pt>
                <c:pt idx="61">
                  <c:v>371</c:v>
                </c:pt>
                <c:pt idx="62">
                  <c:v>372</c:v>
                </c:pt>
                <c:pt idx="63">
                  <c:v>373</c:v>
                </c:pt>
                <c:pt idx="64">
                  <c:v>374</c:v>
                </c:pt>
                <c:pt idx="65">
                  <c:v>375</c:v>
                </c:pt>
                <c:pt idx="66">
                  <c:v>376</c:v>
                </c:pt>
                <c:pt idx="67">
                  <c:v>377</c:v>
                </c:pt>
                <c:pt idx="68">
                  <c:v>378</c:v>
                </c:pt>
                <c:pt idx="69">
                  <c:v>379</c:v>
                </c:pt>
                <c:pt idx="70">
                  <c:v>380</c:v>
                </c:pt>
                <c:pt idx="71">
                  <c:v>381</c:v>
                </c:pt>
                <c:pt idx="72">
                  <c:v>382</c:v>
                </c:pt>
                <c:pt idx="73">
                  <c:v>383</c:v>
                </c:pt>
                <c:pt idx="74">
                  <c:v>384</c:v>
                </c:pt>
                <c:pt idx="75">
                  <c:v>385</c:v>
                </c:pt>
                <c:pt idx="76">
                  <c:v>386</c:v>
                </c:pt>
                <c:pt idx="77">
                  <c:v>387</c:v>
                </c:pt>
                <c:pt idx="78">
                  <c:v>388</c:v>
                </c:pt>
                <c:pt idx="79">
                  <c:v>389</c:v>
                </c:pt>
                <c:pt idx="80">
                  <c:v>390</c:v>
                </c:pt>
                <c:pt idx="81">
                  <c:v>391</c:v>
                </c:pt>
                <c:pt idx="82">
                  <c:v>392</c:v>
                </c:pt>
                <c:pt idx="83">
                  <c:v>393</c:v>
                </c:pt>
                <c:pt idx="84">
                  <c:v>394</c:v>
                </c:pt>
                <c:pt idx="85">
                  <c:v>395</c:v>
                </c:pt>
                <c:pt idx="86">
                  <c:v>396</c:v>
                </c:pt>
                <c:pt idx="87">
                  <c:v>397</c:v>
                </c:pt>
                <c:pt idx="88">
                  <c:v>398</c:v>
                </c:pt>
                <c:pt idx="89">
                  <c:v>399</c:v>
                </c:pt>
                <c:pt idx="90">
                  <c:v>400</c:v>
                </c:pt>
                <c:pt idx="91">
                  <c:v>401</c:v>
                </c:pt>
                <c:pt idx="92">
                  <c:v>402</c:v>
                </c:pt>
                <c:pt idx="93">
                  <c:v>403</c:v>
                </c:pt>
                <c:pt idx="94">
                  <c:v>404</c:v>
                </c:pt>
                <c:pt idx="95">
                  <c:v>405</c:v>
                </c:pt>
                <c:pt idx="96">
                  <c:v>406</c:v>
                </c:pt>
                <c:pt idx="97">
                  <c:v>407</c:v>
                </c:pt>
                <c:pt idx="98">
                  <c:v>408</c:v>
                </c:pt>
                <c:pt idx="99">
                  <c:v>409</c:v>
                </c:pt>
                <c:pt idx="100">
                  <c:v>410</c:v>
                </c:pt>
                <c:pt idx="101">
                  <c:v>411</c:v>
                </c:pt>
                <c:pt idx="102">
                  <c:v>412</c:v>
                </c:pt>
                <c:pt idx="103">
                  <c:v>413</c:v>
                </c:pt>
                <c:pt idx="104">
                  <c:v>414</c:v>
                </c:pt>
                <c:pt idx="105">
                  <c:v>415</c:v>
                </c:pt>
                <c:pt idx="106">
                  <c:v>416</c:v>
                </c:pt>
                <c:pt idx="107">
                  <c:v>417</c:v>
                </c:pt>
                <c:pt idx="108">
                  <c:v>418</c:v>
                </c:pt>
                <c:pt idx="109">
                  <c:v>419</c:v>
                </c:pt>
                <c:pt idx="110">
                  <c:v>420</c:v>
                </c:pt>
                <c:pt idx="111">
                  <c:v>421</c:v>
                </c:pt>
                <c:pt idx="112">
                  <c:v>422</c:v>
                </c:pt>
                <c:pt idx="113">
                  <c:v>423</c:v>
                </c:pt>
                <c:pt idx="114">
                  <c:v>424</c:v>
                </c:pt>
                <c:pt idx="115">
                  <c:v>425</c:v>
                </c:pt>
                <c:pt idx="116">
                  <c:v>426</c:v>
                </c:pt>
                <c:pt idx="117">
                  <c:v>427</c:v>
                </c:pt>
                <c:pt idx="118">
                  <c:v>428</c:v>
                </c:pt>
                <c:pt idx="119">
                  <c:v>429</c:v>
                </c:pt>
                <c:pt idx="120">
                  <c:v>430</c:v>
                </c:pt>
                <c:pt idx="121">
                  <c:v>431</c:v>
                </c:pt>
                <c:pt idx="122">
                  <c:v>432</c:v>
                </c:pt>
                <c:pt idx="123">
                  <c:v>433</c:v>
                </c:pt>
                <c:pt idx="124">
                  <c:v>434</c:v>
                </c:pt>
                <c:pt idx="125">
                  <c:v>435</c:v>
                </c:pt>
                <c:pt idx="126">
                  <c:v>436</c:v>
                </c:pt>
                <c:pt idx="127">
                  <c:v>437</c:v>
                </c:pt>
                <c:pt idx="128">
                  <c:v>438</c:v>
                </c:pt>
                <c:pt idx="129">
                  <c:v>439</c:v>
                </c:pt>
                <c:pt idx="130">
                  <c:v>440</c:v>
                </c:pt>
                <c:pt idx="131">
                  <c:v>441</c:v>
                </c:pt>
                <c:pt idx="132">
                  <c:v>442</c:v>
                </c:pt>
                <c:pt idx="133">
                  <c:v>443</c:v>
                </c:pt>
                <c:pt idx="134">
                  <c:v>444</c:v>
                </c:pt>
                <c:pt idx="135">
                  <c:v>445</c:v>
                </c:pt>
                <c:pt idx="136">
                  <c:v>446</c:v>
                </c:pt>
                <c:pt idx="137">
                  <c:v>447</c:v>
                </c:pt>
                <c:pt idx="138">
                  <c:v>448</c:v>
                </c:pt>
                <c:pt idx="139">
                  <c:v>449</c:v>
                </c:pt>
                <c:pt idx="140">
                  <c:v>450</c:v>
                </c:pt>
                <c:pt idx="141">
                  <c:v>451</c:v>
                </c:pt>
                <c:pt idx="142">
                  <c:v>452</c:v>
                </c:pt>
                <c:pt idx="143">
                  <c:v>453</c:v>
                </c:pt>
                <c:pt idx="144">
                  <c:v>454</c:v>
                </c:pt>
                <c:pt idx="145">
                  <c:v>455</c:v>
                </c:pt>
                <c:pt idx="146">
                  <c:v>456</c:v>
                </c:pt>
                <c:pt idx="147">
                  <c:v>457</c:v>
                </c:pt>
                <c:pt idx="148">
                  <c:v>458</c:v>
                </c:pt>
                <c:pt idx="149">
                  <c:v>459</c:v>
                </c:pt>
                <c:pt idx="150">
                  <c:v>460</c:v>
                </c:pt>
                <c:pt idx="151">
                  <c:v>461</c:v>
                </c:pt>
                <c:pt idx="152">
                  <c:v>462</c:v>
                </c:pt>
                <c:pt idx="153">
                  <c:v>463</c:v>
                </c:pt>
                <c:pt idx="154">
                  <c:v>464</c:v>
                </c:pt>
                <c:pt idx="155">
                  <c:v>465</c:v>
                </c:pt>
                <c:pt idx="156">
                  <c:v>466</c:v>
                </c:pt>
                <c:pt idx="157">
                  <c:v>467</c:v>
                </c:pt>
                <c:pt idx="158">
                  <c:v>468</c:v>
                </c:pt>
                <c:pt idx="159">
                  <c:v>469</c:v>
                </c:pt>
                <c:pt idx="160">
                  <c:v>470</c:v>
                </c:pt>
                <c:pt idx="161">
                  <c:v>471</c:v>
                </c:pt>
                <c:pt idx="162">
                  <c:v>472</c:v>
                </c:pt>
                <c:pt idx="163">
                  <c:v>473</c:v>
                </c:pt>
                <c:pt idx="164">
                  <c:v>474</c:v>
                </c:pt>
                <c:pt idx="165">
                  <c:v>475</c:v>
                </c:pt>
                <c:pt idx="166">
                  <c:v>476</c:v>
                </c:pt>
                <c:pt idx="167">
                  <c:v>477</c:v>
                </c:pt>
                <c:pt idx="168">
                  <c:v>478</c:v>
                </c:pt>
                <c:pt idx="169">
                  <c:v>479</c:v>
                </c:pt>
                <c:pt idx="170">
                  <c:v>480</c:v>
                </c:pt>
                <c:pt idx="171">
                  <c:v>481</c:v>
                </c:pt>
                <c:pt idx="172">
                  <c:v>482</c:v>
                </c:pt>
                <c:pt idx="173">
                  <c:v>483</c:v>
                </c:pt>
                <c:pt idx="174">
                  <c:v>484</c:v>
                </c:pt>
                <c:pt idx="175">
                  <c:v>485</c:v>
                </c:pt>
                <c:pt idx="176">
                  <c:v>486</c:v>
                </c:pt>
                <c:pt idx="177">
                  <c:v>487</c:v>
                </c:pt>
                <c:pt idx="178">
                  <c:v>488</c:v>
                </c:pt>
                <c:pt idx="179">
                  <c:v>489</c:v>
                </c:pt>
                <c:pt idx="180">
                  <c:v>490</c:v>
                </c:pt>
                <c:pt idx="181">
                  <c:v>491</c:v>
                </c:pt>
                <c:pt idx="182">
                  <c:v>492</c:v>
                </c:pt>
                <c:pt idx="183">
                  <c:v>493</c:v>
                </c:pt>
                <c:pt idx="184">
                  <c:v>494</c:v>
                </c:pt>
                <c:pt idx="185">
                  <c:v>495</c:v>
                </c:pt>
                <c:pt idx="186">
                  <c:v>496</c:v>
                </c:pt>
                <c:pt idx="187">
                  <c:v>497</c:v>
                </c:pt>
                <c:pt idx="188">
                  <c:v>498</c:v>
                </c:pt>
                <c:pt idx="189">
                  <c:v>499</c:v>
                </c:pt>
                <c:pt idx="190">
                  <c:v>500</c:v>
                </c:pt>
                <c:pt idx="191">
                  <c:v>501</c:v>
                </c:pt>
                <c:pt idx="192">
                  <c:v>502</c:v>
                </c:pt>
                <c:pt idx="193">
                  <c:v>503</c:v>
                </c:pt>
                <c:pt idx="194">
                  <c:v>504</c:v>
                </c:pt>
                <c:pt idx="195">
                  <c:v>505</c:v>
                </c:pt>
                <c:pt idx="196">
                  <c:v>506</c:v>
                </c:pt>
                <c:pt idx="197">
                  <c:v>507</c:v>
                </c:pt>
                <c:pt idx="198">
                  <c:v>508</c:v>
                </c:pt>
                <c:pt idx="199">
                  <c:v>509</c:v>
                </c:pt>
                <c:pt idx="200">
                  <c:v>510</c:v>
                </c:pt>
                <c:pt idx="201">
                  <c:v>511</c:v>
                </c:pt>
                <c:pt idx="202">
                  <c:v>512</c:v>
                </c:pt>
                <c:pt idx="203">
                  <c:v>513</c:v>
                </c:pt>
                <c:pt idx="204">
                  <c:v>514</c:v>
                </c:pt>
                <c:pt idx="205">
                  <c:v>515</c:v>
                </c:pt>
                <c:pt idx="206">
                  <c:v>516</c:v>
                </c:pt>
                <c:pt idx="207">
                  <c:v>517</c:v>
                </c:pt>
                <c:pt idx="208">
                  <c:v>518</c:v>
                </c:pt>
                <c:pt idx="209">
                  <c:v>519</c:v>
                </c:pt>
                <c:pt idx="210">
                  <c:v>520</c:v>
                </c:pt>
                <c:pt idx="211">
                  <c:v>521</c:v>
                </c:pt>
                <c:pt idx="212">
                  <c:v>522</c:v>
                </c:pt>
                <c:pt idx="213">
                  <c:v>523</c:v>
                </c:pt>
                <c:pt idx="214">
                  <c:v>524</c:v>
                </c:pt>
                <c:pt idx="215">
                  <c:v>525</c:v>
                </c:pt>
                <c:pt idx="216">
                  <c:v>526</c:v>
                </c:pt>
                <c:pt idx="217">
                  <c:v>527</c:v>
                </c:pt>
                <c:pt idx="218">
                  <c:v>528</c:v>
                </c:pt>
                <c:pt idx="219">
                  <c:v>529</c:v>
                </c:pt>
                <c:pt idx="220">
                  <c:v>530</c:v>
                </c:pt>
                <c:pt idx="221">
                  <c:v>531</c:v>
                </c:pt>
                <c:pt idx="222">
                  <c:v>532</c:v>
                </c:pt>
                <c:pt idx="223">
                  <c:v>533</c:v>
                </c:pt>
                <c:pt idx="224">
                  <c:v>534</c:v>
                </c:pt>
                <c:pt idx="225">
                  <c:v>535</c:v>
                </c:pt>
                <c:pt idx="226">
                  <c:v>536</c:v>
                </c:pt>
                <c:pt idx="227">
                  <c:v>537</c:v>
                </c:pt>
                <c:pt idx="228">
                  <c:v>538</c:v>
                </c:pt>
                <c:pt idx="229">
                  <c:v>539</c:v>
                </c:pt>
                <c:pt idx="230">
                  <c:v>540</c:v>
                </c:pt>
                <c:pt idx="231">
                  <c:v>541</c:v>
                </c:pt>
                <c:pt idx="232">
                  <c:v>542</c:v>
                </c:pt>
                <c:pt idx="233">
                  <c:v>543</c:v>
                </c:pt>
                <c:pt idx="234">
                  <c:v>544</c:v>
                </c:pt>
                <c:pt idx="235">
                  <c:v>545</c:v>
                </c:pt>
                <c:pt idx="236">
                  <c:v>546</c:v>
                </c:pt>
                <c:pt idx="237">
                  <c:v>547</c:v>
                </c:pt>
                <c:pt idx="238">
                  <c:v>548</c:v>
                </c:pt>
                <c:pt idx="239">
                  <c:v>549</c:v>
                </c:pt>
                <c:pt idx="240">
                  <c:v>550</c:v>
                </c:pt>
                <c:pt idx="241">
                  <c:v>551</c:v>
                </c:pt>
                <c:pt idx="242">
                  <c:v>552</c:v>
                </c:pt>
                <c:pt idx="243">
                  <c:v>553</c:v>
                </c:pt>
                <c:pt idx="244">
                  <c:v>554</c:v>
                </c:pt>
                <c:pt idx="245">
                  <c:v>555</c:v>
                </c:pt>
                <c:pt idx="246">
                  <c:v>556</c:v>
                </c:pt>
                <c:pt idx="247">
                  <c:v>557</c:v>
                </c:pt>
                <c:pt idx="248">
                  <c:v>558</c:v>
                </c:pt>
                <c:pt idx="249">
                  <c:v>559</c:v>
                </c:pt>
                <c:pt idx="250">
                  <c:v>560</c:v>
                </c:pt>
                <c:pt idx="251">
                  <c:v>561</c:v>
                </c:pt>
                <c:pt idx="252">
                  <c:v>562</c:v>
                </c:pt>
                <c:pt idx="253">
                  <c:v>563</c:v>
                </c:pt>
                <c:pt idx="254">
                  <c:v>564</c:v>
                </c:pt>
                <c:pt idx="255">
                  <c:v>565</c:v>
                </c:pt>
                <c:pt idx="256">
                  <c:v>566</c:v>
                </c:pt>
                <c:pt idx="257">
                  <c:v>567</c:v>
                </c:pt>
                <c:pt idx="258">
                  <c:v>568</c:v>
                </c:pt>
                <c:pt idx="259">
                  <c:v>569</c:v>
                </c:pt>
                <c:pt idx="260">
                  <c:v>570</c:v>
                </c:pt>
                <c:pt idx="261">
                  <c:v>571</c:v>
                </c:pt>
                <c:pt idx="262">
                  <c:v>572</c:v>
                </c:pt>
                <c:pt idx="263">
                  <c:v>573</c:v>
                </c:pt>
                <c:pt idx="264">
                  <c:v>574</c:v>
                </c:pt>
                <c:pt idx="265">
                  <c:v>575</c:v>
                </c:pt>
                <c:pt idx="266">
                  <c:v>576</c:v>
                </c:pt>
                <c:pt idx="267">
                  <c:v>577</c:v>
                </c:pt>
                <c:pt idx="268">
                  <c:v>578</c:v>
                </c:pt>
                <c:pt idx="269">
                  <c:v>579</c:v>
                </c:pt>
                <c:pt idx="270">
                  <c:v>580</c:v>
                </c:pt>
                <c:pt idx="271">
                  <c:v>581</c:v>
                </c:pt>
                <c:pt idx="272">
                  <c:v>582</c:v>
                </c:pt>
                <c:pt idx="273">
                  <c:v>583</c:v>
                </c:pt>
                <c:pt idx="274">
                  <c:v>584</c:v>
                </c:pt>
                <c:pt idx="275">
                  <c:v>585</c:v>
                </c:pt>
                <c:pt idx="276">
                  <c:v>586</c:v>
                </c:pt>
                <c:pt idx="277">
                  <c:v>587</c:v>
                </c:pt>
                <c:pt idx="278">
                  <c:v>588</c:v>
                </c:pt>
                <c:pt idx="279">
                  <c:v>589</c:v>
                </c:pt>
                <c:pt idx="280">
                  <c:v>590</c:v>
                </c:pt>
                <c:pt idx="281">
                  <c:v>591</c:v>
                </c:pt>
                <c:pt idx="282">
                  <c:v>592</c:v>
                </c:pt>
                <c:pt idx="283">
                  <c:v>593</c:v>
                </c:pt>
                <c:pt idx="284">
                  <c:v>594</c:v>
                </c:pt>
                <c:pt idx="285">
                  <c:v>595</c:v>
                </c:pt>
                <c:pt idx="286">
                  <c:v>596</c:v>
                </c:pt>
                <c:pt idx="287">
                  <c:v>597</c:v>
                </c:pt>
                <c:pt idx="288">
                  <c:v>598</c:v>
                </c:pt>
                <c:pt idx="289">
                  <c:v>599</c:v>
                </c:pt>
                <c:pt idx="290">
                  <c:v>600</c:v>
                </c:pt>
                <c:pt idx="291">
                  <c:v>601</c:v>
                </c:pt>
                <c:pt idx="292">
                  <c:v>602</c:v>
                </c:pt>
                <c:pt idx="293">
                  <c:v>603</c:v>
                </c:pt>
                <c:pt idx="294">
                  <c:v>604</c:v>
                </c:pt>
                <c:pt idx="295">
                  <c:v>605</c:v>
                </c:pt>
                <c:pt idx="296">
                  <c:v>606</c:v>
                </c:pt>
                <c:pt idx="297">
                  <c:v>607</c:v>
                </c:pt>
                <c:pt idx="298">
                  <c:v>608</c:v>
                </c:pt>
                <c:pt idx="299">
                  <c:v>609</c:v>
                </c:pt>
                <c:pt idx="300">
                  <c:v>610</c:v>
                </c:pt>
                <c:pt idx="301">
                  <c:v>611</c:v>
                </c:pt>
                <c:pt idx="302">
                  <c:v>612</c:v>
                </c:pt>
                <c:pt idx="303">
                  <c:v>613</c:v>
                </c:pt>
                <c:pt idx="304">
                  <c:v>614</c:v>
                </c:pt>
                <c:pt idx="305">
                  <c:v>615</c:v>
                </c:pt>
                <c:pt idx="306">
                  <c:v>616</c:v>
                </c:pt>
                <c:pt idx="307">
                  <c:v>617</c:v>
                </c:pt>
                <c:pt idx="308">
                  <c:v>618</c:v>
                </c:pt>
                <c:pt idx="309">
                  <c:v>619</c:v>
                </c:pt>
                <c:pt idx="310">
                  <c:v>620</c:v>
                </c:pt>
                <c:pt idx="311">
                  <c:v>621</c:v>
                </c:pt>
                <c:pt idx="312">
                  <c:v>622</c:v>
                </c:pt>
                <c:pt idx="313">
                  <c:v>623</c:v>
                </c:pt>
                <c:pt idx="314">
                  <c:v>624</c:v>
                </c:pt>
                <c:pt idx="315">
                  <c:v>625</c:v>
                </c:pt>
                <c:pt idx="316">
                  <c:v>626</c:v>
                </c:pt>
                <c:pt idx="317">
                  <c:v>627</c:v>
                </c:pt>
                <c:pt idx="318">
                  <c:v>628</c:v>
                </c:pt>
                <c:pt idx="319">
                  <c:v>629</c:v>
                </c:pt>
                <c:pt idx="320">
                  <c:v>630</c:v>
                </c:pt>
                <c:pt idx="321">
                  <c:v>631</c:v>
                </c:pt>
                <c:pt idx="322">
                  <c:v>632</c:v>
                </c:pt>
                <c:pt idx="323">
                  <c:v>633</c:v>
                </c:pt>
                <c:pt idx="324">
                  <c:v>634</c:v>
                </c:pt>
                <c:pt idx="325">
                  <c:v>635</c:v>
                </c:pt>
                <c:pt idx="326">
                  <c:v>636</c:v>
                </c:pt>
                <c:pt idx="327">
                  <c:v>637</c:v>
                </c:pt>
                <c:pt idx="328">
                  <c:v>638</c:v>
                </c:pt>
                <c:pt idx="329">
                  <c:v>639</c:v>
                </c:pt>
                <c:pt idx="330">
                  <c:v>640</c:v>
                </c:pt>
                <c:pt idx="331">
                  <c:v>641</c:v>
                </c:pt>
                <c:pt idx="332">
                  <c:v>642</c:v>
                </c:pt>
                <c:pt idx="333">
                  <c:v>643</c:v>
                </c:pt>
                <c:pt idx="334">
                  <c:v>644</c:v>
                </c:pt>
                <c:pt idx="335">
                  <c:v>645</c:v>
                </c:pt>
                <c:pt idx="336">
                  <c:v>646</c:v>
                </c:pt>
                <c:pt idx="337">
                  <c:v>647</c:v>
                </c:pt>
                <c:pt idx="338">
                  <c:v>648</c:v>
                </c:pt>
                <c:pt idx="339">
                  <c:v>649</c:v>
                </c:pt>
                <c:pt idx="340">
                  <c:v>650</c:v>
                </c:pt>
                <c:pt idx="341">
                  <c:v>651</c:v>
                </c:pt>
                <c:pt idx="342">
                  <c:v>652</c:v>
                </c:pt>
                <c:pt idx="343">
                  <c:v>653</c:v>
                </c:pt>
                <c:pt idx="344">
                  <c:v>654</c:v>
                </c:pt>
                <c:pt idx="345">
                  <c:v>655</c:v>
                </c:pt>
                <c:pt idx="346">
                  <c:v>656</c:v>
                </c:pt>
                <c:pt idx="347">
                  <c:v>657</c:v>
                </c:pt>
                <c:pt idx="348">
                  <c:v>658</c:v>
                </c:pt>
                <c:pt idx="349">
                  <c:v>659</c:v>
                </c:pt>
                <c:pt idx="350">
                  <c:v>660</c:v>
                </c:pt>
                <c:pt idx="351">
                  <c:v>661</c:v>
                </c:pt>
                <c:pt idx="352">
                  <c:v>662</c:v>
                </c:pt>
                <c:pt idx="353">
                  <c:v>663</c:v>
                </c:pt>
                <c:pt idx="354">
                  <c:v>664</c:v>
                </c:pt>
                <c:pt idx="355">
                  <c:v>665</c:v>
                </c:pt>
                <c:pt idx="356">
                  <c:v>666</c:v>
                </c:pt>
                <c:pt idx="357">
                  <c:v>667</c:v>
                </c:pt>
                <c:pt idx="358">
                  <c:v>668</c:v>
                </c:pt>
                <c:pt idx="359">
                  <c:v>669</c:v>
                </c:pt>
                <c:pt idx="360">
                  <c:v>670</c:v>
                </c:pt>
                <c:pt idx="361">
                  <c:v>671</c:v>
                </c:pt>
                <c:pt idx="362">
                  <c:v>672</c:v>
                </c:pt>
                <c:pt idx="363">
                  <c:v>673</c:v>
                </c:pt>
                <c:pt idx="364">
                  <c:v>674</c:v>
                </c:pt>
                <c:pt idx="365">
                  <c:v>675</c:v>
                </c:pt>
                <c:pt idx="366">
                  <c:v>676</c:v>
                </c:pt>
                <c:pt idx="367">
                  <c:v>677</c:v>
                </c:pt>
                <c:pt idx="368">
                  <c:v>678</c:v>
                </c:pt>
                <c:pt idx="369">
                  <c:v>679</c:v>
                </c:pt>
                <c:pt idx="370">
                  <c:v>680</c:v>
                </c:pt>
                <c:pt idx="371">
                  <c:v>681</c:v>
                </c:pt>
                <c:pt idx="372">
                  <c:v>682</c:v>
                </c:pt>
                <c:pt idx="373">
                  <c:v>683</c:v>
                </c:pt>
                <c:pt idx="374">
                  <c:v>684</c:v>
                </c:pt>
                <c:pt idx="375">
                  <c:v>685</c:v>
                </c:pt>
                <c:pt idx="376">
                  <c:v>686</c:v>
                </c:pt>
                <c:pt idx="377">
                  <c:v>687</c:v>
                </c:pt>
                <c:pt idx="378">
                  <c:v>688</c:v>
                </c:pt>
                <c:pt idx="379">
                  <c:v>689</c:v>
                </c:pt>
                <c:pt idx="380">
                  <c:v>690</c:v>
                </c:pt>
                <c:pt idx="381">
                  <c:v>691</c:v>
                </c:pt>
                <c:pt idx="382">
                  <c:v>692</c:v>
                </c:pt>
                <c:pt idx="383">
                  <c:v>693</c:v>
                </c:pt>
                <c:pt idx="384">
                  <c:v>694</c:v>
                </c:pt>
                <c:pt idx="385">
                  <c:v>695</c:v>
                </c:pt>
                <c:pt idx="386">
                  <c:v>696</c:v>
                </c:pt>
                <c:pt idx="387">
                  <c:v>697</c:v>
                </c:pt>
                <c:pt idx="388">
                  <c:v>698</c:v>
                </c:pt>
                <c:pt idx="389">
                  <c:v>699</c:v>
                </c:pt>
                <c:pt idx="390">
                  <c:v>700</c:v>
                </c:pt>
                <c:pt idx="391">
                  <c:v>701</c:v>
                </c:pt>
                <c:pt idx="392">
                  <c:v>702</c:v>
                </c:pt>
                <c:pt idx="393">
                  <c:v>703</c:v>
                </c:pt>
                <c:pt idx="394">
                  <c:v>704</c:v>
                </c:pt>
                <c:pt idx="395">
                  <c:v>705</c:v>
                </c:pt>
                <c:pt idx="396">
                  <c:v>706</c:v>
                </c:pt>
                <c:pt idx="397">
                  <c:v>707</c:v>
                </c:pt>
                <c:pt idx="398">
                  <c:v>708</c:v>
                </c:pt>
                <c:pt idx="399">
                  <c:v>709</c:v>
                </c:pt>
                <c:pt idx="400">
                  <c:v>710</c:v>
                </c:pt>
                <c:pt idx="401">
                  <c:v>711</c:v>
                </c:pt>
                <c:pt idx="402">
                  <c:v>712</c:v>
                </c:pt>
                <c:pt idx="403">
                  <c:v>713</c:v>
                </c:pt>
                <c:pt idx="404">
                  <c:v>714</c:v>
                </c:pt>
                <c:pt idx="405">
                  <c:v>715</c:v>
                </c:pt>
                <c:pt idx="406">
                  <c:v>716</c:v>
                </c:pt>
                <c:pt idx="407">
                  <c:v>717</c:v>
                </c:pt>
                <c:pt idx="408">
                  <c:v>718</c:v>
                </c:pt>
                <c:pt idx="409">
                  <c:v>719</c:v>
                </c:pt>
                <c:pt idx="410">
                  <c:v>720</c:v>
                </c:pt>
                <c:pt idx="411">
                  <c:v>721</c:v>
                </c:pt>
                <c:pt idx="412">
                  <c:v>722</c:v>
                </c:pt>
                <c:pt idx="413">
                  <c:v>723</c:v>
                </c:pt>
                <c:pt idx="414">
                  <c:v>724</c:v>
                </c:pt>
                <c:pt idx="415">
                  <c:v>725</c:v>
                </c:pt>
                <c:pt idx="416">
                  <c:v>726</c:v>
                </c:pt>
                <c:pt idx="417">
                  <c:v>727</c:v>
                </c:pt>
                <c:pt idx="418">
                  <c:v>728</c:v>
                </c:pt>
                <c:pt idx="419">
                  <c:v>729</c:v>
                </c:pt>
                <c:pt idx="420">
                  <c:v>730</c:v>
                </c:pt>
                <c:pt idx="421">
                  <c:v>731</c:v>
                </c:pt>
                <c:pt idx="422">
                  <c:v>732</c:v>
                </c:pt>
                <c:pt idx="423">
                  <c:v>733</c:v>
                </c:pt>
                <c:pt idx="424">
                  <c:v>734</c:v>
                </c:pt>
                <c:pt idx="425">
                  <c:v>735</c:v>
                </c:pt>
                <c:pt idx="426">
                  <c:v>736</c:v>
                </c:pt>
                <c:pt idx="427">
                  <c:v>737</c:v>
                </c:pt>
                <c:pt idx="428">
                  <c:v>738</c:v>
                </c:pt>
                <c:pt idx="429">
                  <c:v>739</c:v>
                </c:pt>
                <c:pt idx="430">
                  <c:v>740</c:v>
                </c:pt>
                <c:pt idx="431">
                  <c:v>741</c:v>
                </c:pt>
                <c:pt idx="432">
                  <c:v>742</c:v>
                </c:pt>
                <c:pt idx="433">
                  <c:v>743</c:v>
                </c:pt>
                <c:pt idx="434">
                  <c:v>744</c:v>
                </c:pt>
                <c:pt idx="435">
                  <c:v>745</c:v>
                </c:pt>
                <c:pt idx="436">
                  <c:v>746</c:v>
                </c:pt>
                <c:pt idx="437">
                  <c:v>747</c:v>
                </c:pt>
                <c:pt idx="438">
                  <c:v>748</c:v>
                </c:pt>
                <c:pt idx="439">
                  <c:v>749</c:v>
                </c:pt>
                <c:pt idx="440">
                  <c:v>750</c:v>
                </c:pt>
                <c:pt idx="441">
                  <c:v>751</c:v>
                </c:pt>
                <c:pt idx="442">
                  <c:v>752</c:v>
                </c:pt>
                <c:pt idx="443">
                  <c:v>753</c:v>
                </c:pt>
                <c:pt idx="444">
                  <c:v>754</c:v>
                </c:pt>
                <c:pt idx="445">
                  <c:v>755</c:v>
                </c:pt>
                <c:pt idx="446">
                  <c:v>756</c:v>
                </c:pt>
                <c:pt idx="447">
                  <c:v>757</c:v>
                </c:pt>
                <c:pt idx="448">
                  <c:v>758</c:v>
                </c:pt>
                <c:pt idx="449">
                  <c:v>759</c:v>
                </c:pt>
                <c:pt idx="450">
                  <c:v>760</c:v>
                </c:pt>
                <c:pt idx="451">
                  <c:v>761</c:v>
                </c:pt>
                <c:pt idx="452">
                  <c:v>762</c:v>
                </c:pt>
                <c:pt idx="453">
                  <c:v>763</c:v>
                </c:pt>
                <c:pt idx="454">
                  <c:v>764</c:v>
                </c:pt>
                <c:pt idx="455">
                  <c:v>765</c:v>
                </c:pt>
                <c:pt idx="456">
                  <c:v>766</c:v>
                </c:pt>
                <c:pt idx="457">
                  <c:v>767</c:v>
                </c:pt>
                <c:pt idx="458">
                  <c:v>768</c:v>
                </c:pt>
                <c:pt idx="459">
                  <c:v>769</c:v>
                </c:pt>
                <c:pt idx="460">
                  <c:v>770</c:v>
                </c:pt>
                <c:pt idx="461">
                  <c:v>771</c:v>
                </c:pt>
                <c:pt idx="462">
                  <c:v>772</c:v>
                </c:pt>
                <c:pt idx="463">
                  <c:v>773</c:v>
                </c:pt>
                <c:pt idx="464">
                  <c:v>774</c:v>
                </c:pt>
                <c:pt idx="465">
                  <c:v>775</c:v>
                </c:pt>
                <c:pt idx="466">
                  <c:v>776</c:v>
                </c:pt>
                <c:pt idx="467">
                  <c:v>777</c:v>
                </c:pt>
                <c:pt idx="468">
                  <c:v>778</c:v>
                </c:pt>
                <c:pt idx="469">
                  <c:v>779</c:v>
                </c:pt>
                <c:pt idx="470">
                  <c:v>780</c:v>
                </c:pt>
                <c:pt idx="471">
                  <c:v>781</c:v>
                </c:pt>
                <c:pt idx="472">
                  <c:v>782</c:v>
                </c:pt>
                <c:pt idx="473">
                  <c:v>783</c:v>
                </c:pt>
                <c:pt idx="474">
                  <c:v>784</c:v>
                </c:pt>
                <c:pt idx="475">
                  <c:v>785</c:v>
                </c:pt>
                <c:pt idx="476">
                  <c:v>786</c:v>
                </c:pt>
                <c:pt idx="477">
                  <c:v>787</c:v>
                </c:pt>
                <c:pt idx="478">
                  <c:v>788</c:v>
                </c:pt>
                <c:pt idx="479">
                  <c:v>789</c:v>
                </c:pt>
                <c:pt idx="480">
                  <c:v>790</c:v>
                </c:pt>
                <c:pt idx="481">
                  <c:v>791</c:v>
                </c:pt>
                <c:pt idx="482">
                  <c:v>792</c:v>
                </c:pt>
                <c:pt idx="483">
                  <c:v>793</c:v>
                </c:pt>
                <c:pt idx="484">
                  <c:v>794</c:v>
                </c:pt>
                <c:pt idx="485">
                  <c:v>795</c:v>
                </c:pt>
                <c:pt idx="486">
                  <c:v>796</c:v>
                </c:pt>
                <c:pt idx="487">
                  <c:v>797</c:v>
                </c:pt>
                <c:pt idx="488">
                  <c:v>798</c:v>
                </c:pt>
                <c:pt idx="489">
                  <c:v>799</c:v>
                </c:pt>
                <c:pt idx="490">
                  <c:v>800</c:v>
                </c:pt>
                <c:pt idx="491">
                  <c:v>801</c:v>
                </c:pt>
                <c:pt idx="492">
                  <c:v>802</c:v>
                </c:pt>
                <c:pt idx="493">
                  <c:v>803</c:v>
                </c:pt>
                <c:pt idx="494">
                  <c:v>804</c:v>
                </c:pt>
                <c:pt idx="495">
                  <c:v>805</c:v>
                </c:pt>
                <c:pt idx="496">
                  <c:v>806</c:v>
                </c:pt>
                <c:pt idx="497">
                  <c:v>807</c:v>
                </c:pt>
                <c:pt idx="498">
                  <c:v>808</c:v>
                </c:pt>
                <c:pt idx="499">
                  <c:v>809</c:v>
                </c:pt>
                <c:pt idx="500">
                  <c:v>810</c:v>
                </c:pt>
                <c:pt idx="501">
                  <c:v>811</c:v>
                </c:pt>
                <c:pt idx="502">
                  <c:v>812</c:v>
                </c:pt>
                <c:pt idx="503">
                  <c:v>813</c:v>
                </c:pt>
                <c:pt idx="504">
                  <c:v>814</c:v>
                </c:pt>
                <c:pt idx="505">
                  <c:v>815</c:v>
                </c:pt>
                <c:pt idx="506">
                  <c:v>816</c:v>
                </c:pt>
                <c:pt idx="507">
                  <c:v>817</c:v>
                </c:pt>
                <c:pt idx="508">
                  <c:v>818</c:v>
                </c:pt>
                <c:pt idx="509">
                  <c:v>819</c:v>
                </c:pt>
                <c:pt idx="510">
                  <c:v>820</c:v>
                </c:pt>
                <c:pt idx="511">
                  <c:v>821</c:v>
                </c:pt>
                <c:pt idx="512">
                  <c:v>822</c:v>
                </c:pt>
                <c:pt idx="513">
                  <c:v>823</c:v>
                </c:pt>
                <c:pt idx="514">
                  <c:v>824</c:v>
                </c:pt>
                <c:pt idx="515">
                  <c:v>825</c:v>
                </c:pt>
                <c:pt idx="516">
                  <c:v>826</c:v>
                </c:pt>
                <c:pt idx="517">
                  <c:v>827</c:v>
                </c:pt>
                <c:pt idx="518">
                  <c:v>828</c:v>
                </c:pt>
                <c:pt idx="519">
                  <c:v>829</c:v>
                </c:pt>
                <c:pt idx="520">
                  <c:v>830</c:v>
                </c:pt>
                <c:pt idx="521">
                  <c:v>831</c:v>
                </c:pt>
                <c:pt idx="522">
                  <c:v>832</c:v>
                </c:pt>
                <c:pt idx="523">
                  <c:v>833</c:v>
                </c:pt>
                <c:pt idx="524">
                  <c:v>834</c:v>
                </c:pt>
                <c:pt idx="525">
                  <c:v>835</c:v>
                </c:pt>
                <c:pt idx="526">
                  <c:v>836</c:v>
                </c:pt>
                <c:pt idx="527">
                  <c:v>837</c:v>
                </c:pt>
                <c:pt idx="528">
                  <c:v>838</c:v>
                </c:pt>
                <c:pt idx="529">
                  <c:v>839</c:v>
                </c:pt>
                <c:pt idx="530">
                  <c:v>840</c:v>
                </c:pt>
                <c:pt idx="531">
                  <c:v>841</c:v>
                </c:pt>
                <c:pt idx="532">
                  <c:v>842</c:v>
                </c:pt>
                <c:pt idx="533">
                  <c:v>843</c:v>
                </c:pt>
                <c:pt idx="534">
                  <c:v>844</c:v>
                </c:pt>
                <c:pt idx="535">
                  <c:v>845</c:v>
                </c:pt>
                <c:pt idx="536">
                  <c:v>846</c:v>
                </c:pt>
                <c:pt idx="537">
                  <c:v>847</c:v>
                </c:pt>
                <c:pt idx="538">
                  <c:v>848</c:v>
                </c:pt>
                <c:pt idx="539">
                  <c:v>849</c:v>
                </c:pt>
                <c:pt idx="540">
                  <c:v>850</c:v>
                </c:pt>
                <c:pt idx="541">
                  <c:v>851</c:v>
                </c:pt>
                <c:pt idx="542">
                  <c:v>852</c:v>
                </c:pt>
                <c:pt idx="543">
                  <c:v>853</c:v>
                </c:pt>
                <c:pt idx="544">
                  <c:v>854</c:v>
                </c:pt>
                <c:pt idx="545">
                  <c:v>855</c:v>
                </c:pt>
                <c:pt idx="546">
                  <c:v>856</c:v>
                </c:pt>
                <c:pt idx="547">
                  <c:v>857</c:v>
                </c:pt>
                <c:pt idx="548">
                  <c:v>858</c:v>
                </c:pt>
                <c:pt idx="549">
                  <c:v>859</c:v>
                </c:pt>
                <c:pt idx="550">
                  <c:v>860</c:v>
                </c:pt>
                <c:pt idx="551">
                  <c:v>861</c:v>
                </c:pt>
                <c:pt idx="552">
                  <c:v>862</c:v>
                </c:pt>
                <c:pt idx="553">
                  <c:v>863</c:v>
                </c:pt>
                <c:pt idx="554">
                  <c:v>864</c:v>
                </c:pt>
                <c:pt idx="555">
                  <c:v>865</c:v>
                </c:pt>
                <c:pt idx="556">
                  <c:v>866</c:v>
                </c:pt>
                <c:pt idx="557">
                  <c:v>867</c:v>
                </c:pt>
                <c:pt idx="558">
                  <c:v>868</c:v>
                </c:pt>
                <c:pt idx="559">
                  <c:v>869</c:v>
                </c:pt>
                <c:pt idx="560">
                  <c:v>870</c:v>
                </c:pt>
                <c:pt idx="561">
                  <c:v>871</c:v>
                </c:pt>
                <c:pt idx="562">
                  <c:v>872</c:v>
                </c:pt>
                <c:pt idx="563">
                  <c:v>873</c:v>
                </c:pt>
                <c:pt idx="564">
                  <c:v>874</c:v>
                </c:pt>
                <c:pt idx="565">
                  <c:v>875</c:v>
                </c:pt>
                <c:pt idx="566">
                  <c:v>876</c:v>
                </c:pt>
                <c:pt idx="567">
                  <c:v>877</c:v>
                </c:pt>
                <c:pt idx="568">
                  <c:v>878</c:v>
                </c:pt>
                <c:pt idx="569">
                  <c:v>879</c:v>
                </c:pt>
                <c:pt idx="570">
                  <c:v>880</c:v>
                </c:pt>
                <c:pt idx="571">
                  <c:v>881</c:v>
                </c:pt>
                <c:pt idx="572">
                  <c:v>882</c:v>
                </c:pt>
                <c:pt idx="573">
                  <c:v>883</c:v>
                </c:pt>
                <c:pt idx="574">
                  <c:v>884</c:v>
                </c:pt>
                <c:pt idx="575">
                  <c:v>885</c:v>
                </c:pt>
                <c:pt idx="576">
                  <c:v>886</c:v>
                </c:pt>
                <c:pt idx="577">
                  <c:v>887</c:v>
                </c:pt>
                <c:pt idx="578">
                  <c:v>888</c:v>
                </c:pt>
                <c:pt idx="579">
                  <c:v>889</c:v>
                </c:pt>
                <c:pt idx="580">
                  <c:v>890</c:v>
                </c:pt>
                <c:pt idx="581">
                  <c:v>891</c:v>
                </c:pt>
                <c:pt idx="582">
                  <c:v>892</c:v>
                </c:pt>
                <c:pt idx="583">
                  <c:v>893</c:v>
                </c:pt>
                <c:pt idx="584">
                  <c:v>894</c:v>
                </c:pt>
                <c:pt idx="585">
                  <c:v>895</c:v>
                </c:pt>
                <c:pt idx="586">
                  <c:v>896</c:v>
                </c:pt>
                <c:pt idx="587">
                  <c:v>897</c:v>
                </c:pt>
                <c:pt idx="588">
                  <c:v>898</c:v>
                </c:pt>
                <c:pt idx="589">
                  <c:v>899</c:v>
                </c:pt>
                <c:pt idx="590">
                  <c:v>900</c:v>
                </c:pt>
                <c:pt idx="591">
                  <c:v>901</c:v>
                </c:pt>
                <c:pt idx="592">
                  <c:v>902</c:v>
                </c:pt>
                <c:pt idx="593">
                  <c:v>903</c:v>
                </c:pt>
                <c:pt idx="594">
                  <c:v>904</c:v>
                </c:pt>
                <c:pt idx="595">
                  <c:v>905</c:v>
                </c:pt>
                <c:pt idx="596">
                  <c:v>906</c:v>
                </c:pt>
                <c:pt idx="597">
                  <c:v>907</c:v>
                </c:pt>
                <c:pt idx="598">
                  <c:v>908</c:v>
                </c:pt>
                <c:pt idx="599">
                  <c:v>909</c:v>
                </c:pt>
                <c:pt idx="600">
                  <c:v>910</c:v>
                </c:pt>
                <c:pt idx="601">
                  <c:v>911</c:v>
                </c:pt>
                <c:pt idx="602">
                  <c:v>912</c:v>
                </c:pt>
                <c:pt idx="603">
                  <c:v>913</c:v>
                </c:pt>
                <c:pt idx="604">
                  <c:v>914</c:v>
                </c:pt>
                <c:pt idx="605">
                  <c:v>915</c:v>
                </c:pt>
                <c:pt idx="606">
                  <c:v>916</c:v>
                </c:pt>
                <c:pt idx="607">
                  <c:v>917</c:v>
                </c:pt>
                <c:pt idx="608">
                  <c:v>918</c:v>
                </c:pt>
                <c:pt idx="609">
                  <c:v>919</c:v>
                </c:pt>
                <c:pt idx="610">
                  <c:v>920</c:v>
                </c:pt>
                <c:pt idx="611">
                  <c:v>921</c:v>
                </c:pt>
                <c:pt idx="612">
                  <c:v>922</c:v>
                </c:pt>
                <c:pt idx="613">
                  <c:v>923</c:v>
                </c:pt>
                <c:pt idx="614">
                  <c:v>924</c:v>
                </c:pt>
                <c:pt idx="615">
                  <c:v>925</c:v>
                </c:pt>
                <c:pt idx="616">
                  <c:v>926</c:v>
                </c:pt>
                <c:pt idx="617">
                  <c:v>927</c:v>
                </c:pt>
                <c:pt idx="618">
                  <c:v>928</c:v>
                </c:pt>
                <c:pt idx="619">
                  <c:v>929</c:v>
                </c:pt>
                <c:pt idx="620">
                  <c:v>930</c:v>
                </c:pt>
                <c:pt idx="621">
                  <c:v>931</c:v>
                </c:pt>
                <c:pt idx="622">
                  <c:v>932</c:v>
                </c:pt>
                <c:pt idx="623">
                  <c:v>933</c:v>
                </c:pt>
                <c:pt idx="624">
                  <c:v>934</c:v>
                </c:pt>
                <c:pt idx="625">
                  <c:v>935</c:v>
                </c:pt>
                <c:pt idx="626">
                  <c:v>936</c:v>
                </c:pt>
                <c:pt idx="627">
                  <c:v>937</c:v>
                </c:pt>
                <c:pt idx="628">
                  <c:v>938</c:v>
                </c:pt>
                <c:pt idx="629">
                  <c:v>939</c:v>
                </c:pt>
                <c:pt idx="630">
                  <c:v>940</c:v>
                </c:pt>
                <c:pt idx="631">
                  <c:v>941</c:v>
                </c:pt>
                <c:pt idx="632">
                  <c:v>942</c:v>
                </c:pt>
                <c:pt idx="633">
                  <c:v>943</c:v>
                </c:pt>
                <c:pt idx="634">
                  <c:v>944</c:v>
                </c:pt>
                <c:pt idx="635">
                  <c:v>945</c:v>
                </c:pt>
                <c:pt idx="636">
                  <c:v>946</c:v>
                </c:pt>
                <c:pt idx="637">
                  <c:v>947</c:v>
                </c:pt>
                <c:pt idx="638">
                  <c:v>948</c:v>
                </c:pt>
                <c:pt idx="639">
                  <c:v>949</c:v>
                </c:pt>
                <c:pt idx="640">
                  <c:v>950</c:v>
                </c:pt>
                <c:pt idx="641">
                  <c:v>951</c:v>
                </c:pt>
                <c:pt idx="642">
                  <c:v>952</c:v>
                </c:pt>
                <c:pt idx="643">
                  <c:v>953</c:v>
                </c:pt>
                <c:pt idx="644">
                  <c:v>954</c:v>
                </c:pt>
                <c:pt idx="645">
                  <c:v>955</c:v>
                </c:pt>
                <c:pt idx="646">
                  <c:v>956</c:v>
                </c:pt>
                <c:pt idx="647">
                  <c:v>957</c:v>
                </c:pt>
                <c:pt idx="648">
                  <c:v>958</c:v>
                </c:pt>
                <c:pt idx="649">
                  <c:v>959</c:v>
                </c:pt>
                <c:pt idx="650">
                  <c:v>960</c:v>
                </c:pt>
                <c:pt idx="651">
                  <c:v>961</c:v>
                </c:pt>
                <c:pt idx="652">
                  <c:v>962</c:v>
                </c:pt>
                <c:pt idx="653">
                  <c:v>963</c:v>
                </c:pt>
                <c:pt idx="654">
                  <c:v>964</c:v>
                </c:pt>
                <c:pt idx="655">
                  <c:v>965</c:v>
                </c:pt>
                <c:pt idx="656">
                  <c:v>966</c:v>
                </c:pt>
                <c:pt idx="657">
                  <c:v>967</c:v>
                </c:pt>
                <c:pt idx="658">
                  <c:v>968</c:v>
                </c:pt>
                <c:pt idx="659">
                  <c:v>969</c:v>
                </c:pt>
                <c:pt idx="660">
                  <c:v>970</c:v>
                </c:pt>
                <c:pt idx="661">
                  <c:v>971</c:v>
                </c:pt>
                <c:pt idx="662">
                  <c:v>972</c:v>
                </c:pt>
                <c:pt idx="663">
                  <c:v>973</c:v>
                </c:pt>
                <c:pt idx="664">
                  <c:v>974</c:v>
                </c:pt>
                <c:pt idx="665">
                  <c:v>975</c:v>
                </c:pt>
                <c:pt idx="666">
                  <c:v>976</c:v>
                </c:pt>
                <c:pt idx="667">
                  <c:v>977</c:v>
                </c:pt>
                <c:pt idx="668">
                  <c:v>978</c:v>
                </c:pt>
                <c:pt idx="669">
                  <c:v>979</c:v>
                </c:pt>
                <c:pt idx="670">
                  <c:v>980</c:v>
                </c:pt>
                <c:pt idx="671">
                  <c:v>981</c:v>
                </c:pt>
                <c:pt idx="672">
                  <c:v>982</c:v>
                </c:pt>
                <c:pt idx="673">
                  <c:v>983</c:v>
                </c:pt>
                <c:pt idx="674">
                  <c:v>984</c:v>
                </c:pt>
                <c:pt idx="675">
                  <c:v>985</c:v>
                </c:pt>
                <c:pt idx="676">
                  <c:v>986</c:v>
                </c:pt>
                <c:pt idx="677">
                  <c:v>987</c:v>
                </c:pt>
                <c:pt idx="678">
                  <c:v>988</c:v>
                </c:pt>
                <c:pt idx="679">
                  <c:v>989</c:v>
                </c:pt>
                <c:pt idx="680">
                  <c:v>990</c:v>
                </c:pt>
                <c:pt idx="681">
                  <c:v>991</c:v>
                </c:pt>
                <c:pt idx="682">
                  <c:v>992</c:v>
                </c:pt>
                <c:pt idx="683">
                  <c:v>993</c:v>
                </c:pt>
                <c:pt idx="684">
                  <c:v>994</c:v>
                </c:pt>
                <c:pt idx="685">
                  <c:v>995</c:v>
                </c:pt>
                <c:pt idx="686">
                  <c:v>996</c:v>
                </c:pt>
                <c:pt idx="687">
                  <c:v>997</c:v>
                </c:pt>
                <c:pt idx="688">
                  <c:v>998</c:v>
                </c:pt>
                <c:pt idx="689">
                  <c:v>999</c:v>
                </c:pt>
                <c:pt idx="690">
                  <c:v>1000</c:v>
                </c:pt>
                <c:pt idx="691">
                  <c:v>1001</c:v>
                </c:pt>
                <c:pt idx="692">
                  <c:v>1002</c:v>
                </c:pt>
                <c:pt idx="693">
                  <c:v>1003</c:v>
                </c:pt>
                <c:pt idx="694">
                  <c:v>1004</c:v>
                </c:pt>
                <c:pt idx="695">
                  <c:v>1005</c:v>
                </c:pt>
                <c:pt idx="696">
                  <c:v>1006</c:v>
                </c:pt>
                <c:pt idx="697">
                  <c:v>1007</c:v>
                </c:pt>
                <c:pt idx="698">
                  <c:v>1008</c:v>
                </c:pt>
                <c:pt idx="699">
                  <c:v>1009</c:v>
                </c:pt>
                <c:pt idx="700">
                  <c:v>1010</c:v>
                </c:pt>
                <c:pt idx="701">
                  <c:v>1011</c:v>
                </c:pt>
                <c:pt idx="702">
                  <c:v>1012</c:v>
                </c:pt>
                <c:pt idx="703">
                  <c:v>1013</c:v>
                </c:pt>
                <c:pt idx="704">
                  <c:v>1014</c:v>
                </c:pt>
                <c:pt idx="705">
                  <c:v>1015</c:v>
                </c:pt>
                <c:pt idx="706">
                  <c:v>1016</c:v>
                </c:pt>
                <c:pt idx="707">
                  <c:v>1017</c:v>
                </c:pt>
                <c:pt idx="708">
                  <c:v>1018</c:v>
                </c:pt>
                <c:pt idx="709">
                  <c:v>1019</c:v>
                </c:pt>
                <c:pt idx="710">
                  <c:v>1020</c:v>
                </c:pt>
                <c:pt idx="711">
                  <c:v>1021</c:v>
                </c:pt>
                <c:pt idx="712">
                  <c:v>1022</c:v>
                </c:pt>
                <c:pt idx="713">
                  <c:v>1023</c:v>
                </c:pt>
                <c:pt idx="714">
                  <c:v>1024</c:v>
                </c:pt>
                <c:pt idx="715">
                  <c:v>1025</c:v>
                </c:pt>
                <c:pt idx="716">
                  <c:v>1026</c:v>
                </c:pt>
                <c:pt idx="717">
                  <c:v>1027</c:v>
                </c:pt>
                <c:pt idx="718">
                  <c:v>1028</c:v>
                </c:pt>
                <c:pt idx="719">
                  <c:v>1029</c:v>
                </c:pt>
                <c:pt idx="720">
                  <c:v>1030</c:v>
                </c:pt>
                <c:pt idx="721">
                  <c:v>1031</c:v>
                </c:pt>
                <c:pt idx="722">
                  <c:v>1032</c:v>
                </c:pt>
                <c:pt idx="723">
                  <c:v>1033</c:v>
                </c:pt>
                <c:pt idx="724">
                  <c:v>1034</c:v>
                </c:pt>
                <c:pt idx="725">
                  <c:v>1035</c:v>
                </c:pt>
                <c:pt idx="726">
                  <c:v>1036</c:v>
                </c:pt>
                <c:pt idx="727">
                  <c:v>1037</c:v>
                </c:pt>
                <c:pt idx="728">
                  <c:v>1038</c:v>
                </c:pt>
                <c:pt idx="729">
                  <c:v>1039</c:v>
                </c:pt>
                <c:pt idx="730">
                  <c:v>1040</c:v>
                </c:pt>
                <c:pt idx="731">
                  <c:v>1041</c:v>
                </c:pt>
                <c:pt idx="732">
                  <c:v>1042</c:v>
                </c:pt>
                <c:pt idx="733">
                  <c:v>1043</c:v>
                </c:pt>
                <c:pt idx="734">
                  <c:v>1044</c:v>
                </c:pt>
                <c:pt idx="735">
                  <c:v>1045</c:v>
                </c:pt>
                <c:pt idx="736">
                  <c:v>1046</c:v>
                </c:pt>
                <c:pt idx="737">
                  <c:v>1047</c:v>
                </c:pt>
                <c:pt idx="738">
                  <c:v>1048</c:v>
                </c:pt>
                <c:pt idx="739">
                  <c:v>1049</c:v>
                </c:pt>
                <c:pt idx="740">
                  <c:v>1050</c:v>
                </c:pt>
              </c:numCache>
            </c:numRef>
          </c:xVal>
          <c:yVal>
            <c:numRef>
              <c:f>Gratings!$W$16:$W$139</c:f>
              <c:numCache>
                <c:formatCode>General</c:formatCode>
                <c:ptCount val="124"/>
                <c:pt idx="0">
                  <c:v>0.620060893</c:v>
                </c:pt>
                <c:pt idx="1">
                  <c:v>0.62813456999999995</c:v>
                </c:pt>
                <c:pt idx="2">
                  <c:v>0.63619733300000003</c:v>
                </c:pt>
                <c:pt idx="3">
                  <c:v>0.64365894599999995</c:v>
                </c:pt>
                <c:pt idx="4">
                  <c:v>0.65063714800000005</c:v>
                </c:pt>
                <c:pt idx="5">
                  <c:v>0.65744397200000004</c:v>
                </c:pt>
                <c:pt idx="6">
                  <c:v>0.66383988800000004</c:v>
                </c:pt>
                <c:pt idx="7">
                  <c:v>0.67064618200000004</c:v>
                </c:pt>
                <c:pt idx="8">
                  <c:v>0.67780541999999999</c:v>
                </c:pt>
                <c:pt idx="9">
                  <c:v>0.68445276600000005</c:v>
                </c:pt>
                <c:pt idx="10">
                  <c:v>0.69079711399999999</c:v>
                </c:pt>
                <c:pt idx="11">
                  <c:v>0.69709498599999997</c:v>
                </c:pt>
                <c:pt idx="12">
                  <c:v>0.70329391500000005</c:v>
                </c:pt>
                <c:pt idx="13">
                  <c:v>0.709473083</c:v>
                </c:pt>
                <c:pt idx="14">
                  <c:v>0.715634251</c:v>
                </c:pt>
                <c:pt idx="15">
                  <c:v>0.72122637700000003</c:v>
                </c:pt>
                <c:pt idx="16">
                  <c:v>0.72664247599999998</c:v>
                </c:pt>
                <c:pt idx="17">
                  <c:v>0.73209318000000001</c:v>
                </c:pt>
                <c:pt idx="18">
                  <c:v>0.73801541800000003</c:v>
                </c:pt>
                <c:pt idx="19">
                  <c:v>0.74392811199999997</c:v>
                </c:pt>
                <c:pt idx="20">
                  <c:v>0.74935921999999999</c:v>
                </c:pt>
                <c:pt idx="21">
                  <c:v>0.75425237700000003</c:v>
                </c:pt>
                <c:pt idx="22">
                  <c:v>0.75913680900000002</c:v>
                </c:pt>
                <c:pt idx="23">
                  <c:v>0.76399025899999995</c:v>
                </c:pt>
                <c:pt idx="24">
                  <c:v>0.76880621500000002</c:v>
                </c:pt>
                <c:pt idx="25">
                  <c:v>0.77361673200000003</c:v>
                </c:pt>
                <c:pt idx="26">
                  <c:v>0.77835726199999999</c:v>
                </c:pt>
                <c:pt idx="27">
                  <c:v>0.78277399299999995</c:v>
                </c:pt>
                <c:pt idx="28">
                  <c:v>0.78692388899999999</c:v>
                </c:pt>
                <c:pt idx="29">
                  <c:v>0.79089217099999998</c:v>
                </c:pt>
                <c:pt idx="30">
                  <c:v>0.79456888699999995</c:v>
                </c:pt>
                <c:pt idx="31">
                  <c:v>0.79823844700000002</c:v>
                </c:pt>
                <c:pt idx="32">
                  <c:v>0.80190571099999997</c:v>
                </c:pt>
                <c:pt idx="33">
                  <c:v>0.805624177</c:v>
                </c:pt>
                <c:pt idx="34">
                  <c:v>0.80932967200000006</c:v>
                </c:pt>
                <c:pt idx="35">
                  <c:v>0.81302823599999996</c:v>
                </c:pt>
                <c:pt idx="36">
                  <c:v>0.81661420699999998</c:v>
                </c:pt>
                <c:pt idx="37">
                  <c:v>0.81978584399999999</c:v>
                </c:pt>
                <c:pt idx="38">
                  <c:v>0.82260038899999999</c:v>
                </c:pt>
                <c:pt idx="39">
                  <c:v>0.82535628999999999</c:v>
                </c:pt>
                <c:pt idx="40">
                  <c:v>0.82773281700000001</c:v>
                </c:pt>
                <c:pt idx="41">
                  <c:v>0.83010114300000004</c:v>
                </c:pt>
                <c:pt idx="42">
                  <c:v>0.83252346300000002</c:v>
                </c:pt>
                <c:pt idx="43">
                  <c:v>0.83475279599999996</c:v>
                </c:pt>
                <c:pt idx="44">
                  <c:v>0.83677939300000004</c:v>
                </c:pt>
                <c:pt idx="45">
                  <c:v>0.83879469100000004</c:v>
                </c:pt>
                <c:pt idx="46">
                  <c:v>0.84077804199999995</c:v>
                </c:pt>
                <c:pt idx="47">
                  <c:v>0.84267677699999999</c:v>
                </c:pt>
                <c:pt idx="48">
                  <c:v>0.844557479</c:v>
                </c:pt>
                <c:pt idx="49">
                  <c:v>0.84642843599999995</c:v>
                </c:pt>
                <c:pt idx="50">
                  <c:v>0.84818003200000003</c:v>
                </c:pt>
                <c:pt idx="51">
                  <c:v>0.84975814599999999</c:v>
                </c:pt>
                <c:pt idx="52">
                  <c:v>0.85124448500000005</c:v>
                </c:pt>
                <c:pt idx="53">
                  <c:v>0.85233332500000003</c:v>
                </c:pt>
                <c:pt idx="54">
                  <c:v>0.85299923600000005</c:v>
                </c:pt>
                <c:pt idx="55">
                  <c:v>0.85365958200000003</c:v>
                </c:pt>
                <c:pt idx="56">
                  <c:v>0.85431560100000004</c:v>
                </c:pt>
                <c:pt idx="57">
                  <c:v>0.85497812799999995</c:v>
                </c:pt>
                <c:pt idx="58">
                  <c:v>0.85571022500000005</c:v>
                </c:pt>
                <c:pt idx="59">
                  <c:v>0.85660960900000005</c:v>
                </c:pt>
                <c:pt idx="60">
                  <c:v>0.85751021699999996</c:v>
                </c:pt>
                <c:pt idx="61">
                  <c:v>0.85797393399999999</c:v>
                </c:pt>
                <c:pt idx="62">
                  <c:v>0.85826725299999995</c:v>
                </c:pt>
                <c:pt idx="63">
                  <c:v>0.85838524400000005</c:v>
                </c:pt>
                <c:pt idx="64">
                  <c:v>0.858172296</c:v>
                </c:pt>
                <c:pt idx="65">
                  <c:v>0.85796754600000003</c:v>
                </c:pt>
                <c:pt idx="66">
                  <c:v>0.85777604299999999</c:v>
                </c:pt>
                <c:pt idx="67">
                  <c:v>0.85719482800000002</c:v>
                </c:pt>
                <c:pt idx="68">
                  <c:v>0.85644907400000003</c:v>
                </c:pt>
                <c:pt idx="69">
                  <c:v>0.85571647299999998</c:v>
                </c:pt>
                <c:pt idx="70">
                  <c:v>0.85516737300000001</c:v>
                </c:pt>
                <c:pt idx="71">
                  <c:v>0.85477618300000002</c:v>
                </c:pt>
                <c:pt idx="72">
                  <c:v>0.85440144500000004</c:v>
                </c:pt>
                <c:pt idx="73">
                  <c:v>0.85404411000000002</c:v>
                </c:pt>
                <c:pt idx="74">
                  <c:v>0.85334326000000005</c:v>
                </c:pt>
                <c:pt idx="75">
                  <c:v>0.85268210099999997</c:v>
                </c:pt>
                <c:pt idx="76">
                  <c:v>0.85204107299999998</c:v>
                </c:pt>
                <c:pt idx="77">
                  <c:v>0.85141968999999995</c:v>
                </c:pt>
                <c:pt idx="78">
                  <c:v>0.85046527100000002</c:v>
                </c:pt>
                <c:pt idx="79">
                  <c:v>0.84935947599999995</c:v>
                </c:pt>
                <c:pt idx="80">
                  <c:v>0.84820099800000004</c:v>
                </c:pt>
                <c:pt idx="81">
                  <c:v>0.84705940000000002</c:v>
                </c:pt>
                <c:pt idx="82">
                  <c:v>0.84549612799999996</c:v>
                </c:pt>
                <c:pt idx="83">
                  <c:v>0.84394097400000001</c:v>
                </c:pt>
                <c:pt idx="84">
                  <c:v>0.84239186899999996</c:v>
                </c:pt>
                <c:pt idx="85">
                  <c:v>0.84086167499999998</c:v>
                </c:pt>
                <c:pt idx="86">
                  <c:v>0.83920484299999998</c:v>
                </c:pt>
                <c:pt idx="87">
                  <c:v>0.837460761</c:v>
                </c:pt>
                <c:pt idx="88">
                  <c:v>0.83567718300000005</c:v>
                </c:pt>
                <c:pt idx="89">
                  <c:v>0.83387624400000004</c:v>
                </c:pt>
                <c:pt idx="90">
                  <c:v>0.83197606099999999</c:v>
                </c:pt>
                <c:pt idx="91">
                  <c:v>0.82999764600000003</c:v>
                </c:pt>
                <c:pt idx="92">
                  <c:v>0.82795050100000001</c:v>
                </c:pt>
                <c:pt idx="93">
                  <c:v>0.82576048400000002</c:v>
                </c:pt>
                <c:pt idx="94">
                  <c:v>0.82358031300000001</c:v>
                </c:pt>
                <c:pt idx="95">
                  <c:v>0.821125561</c:v>
                </c:pt>
                <c:pt idx="96">
                  <c:v>0.81836498999999996</c:v>
                </c:pt>
                <c:pt idx="97">
                  <c:v>0.81561199299999998</c:v>
                </c:pt>
                <c:pt idx="98">
                  <c:v>0.81286492499999996</c:v>
                </c:pt>
                <c:pt idx="99">
                  <c:v>0.81011915199999995</c:v>
                </c:pt>
                <c:pt idx="100">
                  <c:v>0.807446679</c:v>
                </c:pt>
                <c:pt idx="101">
                  <c:v>0.80478645800000004</c:v>
                </c:pt>
                <c:pt idx="102">
                  <c:v>0.80209766800000004</c:v>
                </c:pt>
                <c:pt idx="103">
                  <c:v>0.79934940700000001</c:v>
                </c:pt>
                <c:pt idx="104">
                  <c:v>0.79630276499999997</c:v>
                </c:pt>
                <c:pt idx="105">
                  <c:v>0.793236626</c:v>
                </c:pt>
                <c:pt idx="106">
                  <c:v>0.79014829600000003</c:v>
                </c:pt>
                <c:pt idx="107">
                  <c:v>0.78690433699999995</c:v>
                </c:pt>
                <c:pt idx="108">
                  <c:v>0.78352954799999996</c:v>
                </c:pt>
                <c:pt idx="109">
                  <c:v>0.78012496099999995</c:v>
                </c:pt>
                <c:pt idx="110">
                  <c:v>0.77668835199999997</c:v>
                </c:pt>
                <c:pt idx="111">
                  <c:v>0.77314548900000002</c:v>
                </c:pt>
                <c:pt idx="112">
                  <c:v>0.76954571699999996</c:v>
                </c:pt>
                <c:pt idx="113">
                  <c:v>0.76590194499999997</c:v>
                </c:pt>
                <c:pt idx="114">
                  <c:v>0.76181155899999997</c:v>
                </c:pt>
                <c:pt idx="115">
                  <c:v>0.75748494799999999</c:v>
                </c:pt>
                <c:pt idx="116">
                  <c:v>0.75311707900000002</c:v>
                </c:pt>
                <c:pt idx="117">
                  <c:v>0.74925753799999995</c:v>
                </c:pt>
                <c:pt idx="118">
                  <c:v>0.74557400699999998</c:v>
                </c:pt>
                <c:pt idx="119">
                  <c:v>0.74184560099999997</c:v>
                </c:pt>
                <c:pt idx="120">
                  <c:v>0.73760922600000001</c:v>
                </c:pt>
                <c:pt idx="121">
                  <c:v>0.73343876699999999</c:v>
                </c:pt>
                <c:pt idx="122">
                  <c:v>0.72918629599999996</c:v>
                </c:pt>
                <c:pt idx="123">
                  <c:v>0.72428716900000001</c:v>
                </c:pt>
              </c:numCache>
            </c:numRef>
          </c:yVal>
          <c:smooth val="0"/>
          <c:extLst>
            <c:ext xmlns:c16="http://schemas.microsoft.com/office/drawing/2014/chart" uri="{C3380CC4-5D6E-409C-BE32-E72D297353CC}">
              <c16:uniqueId val="{00000001-8D0F-A54C-B09E-60EB6566208D}"/>
            </c:ext>
          </c:extLst>
        </c:ser>
        <c:ser>
          <c:idx val="5"/>
          <c:order val="5"/>
          <c:tx>
            <c:v>original G</c:v>
          </c:tx>
          <c:spPr>
            <a:ln w="19050" cap="rnd">
              <a:solidFill>
                <a:srgbClr val="00B050"/>
              </a:solidFill>
              <a:round/>
            </a:ln>
            <a:effectLst/>
          </c:spPr>
          <c:marker>
            <c:symbol val="none"/>
          </c:marker>
          <c:xVal>
            <c:numRef>
              <c:f>Gratings!$V$16:$V$756</c:f>
              <c:numCache>
                <c:formatCode>General</c:formatCode>
                <c:ptCount val="741"/>
                <c:pt idx="0">
                  <c:v>310</c:v>
                </c:pt>
                <c:pt idx="1">
                  <c:v>311</c:v>
                </c:pt>
                <c:pt idx="2">
                  <c:v>312</c:v>
                </c:pt>
                <c:pt idx="3">
                  <c:v>313</c:v>
                </c:pt>
                <c:pt idx="4">
                  <c:v>314</c:v>
                </c:pt>
                <c:pt idx="5">
                  <c:v>315</c:v>
                </c:pt>
                <c:pt idx="6">
                  <c:v>316</c:v>
                </c:pt>
                <c:pt idx="7">
                  <c:v>317</c:v>
                </c:pt>
                <c:pt idx="8">
                  <c:v>318</c:v>
                </c:pt>
                <c:pt idx="9">
                  <c:v>319</c:v>
                </c:pt>
                <c:pt idx="10">
                  <c:v>320</c:v>
                </c:pt>
                <c:pt idx="11">
                  <c:v>321</c:v>
                </c:pt>
                <c:pt idx="12">
                  <c:v>322</c:v>
                </c:pt>
                <c:pt idx="13">
                  <c:v>323</c:v>
                </c:pt>
                <c:pt idx="14">
                  <c:v>324</c:v>
                </c:pt>
                <c:pt idx="15">
                  <c:v>325</c:v>
                </c:pt>
                <c:pt idx="16">
                  <c:v>326</c:v>
                </c:pt>
                <c:pt idx="17">
                  <c:v>327</c:v>
                </c:pt>
                <c:pt idx="18">
                  <c:v>328</c:v>
                </c:pt>
                <c:pt idx="19">
                  <c:v>329</c:v>
                </c:pt>
                <c:pt idx="20">
                  <c:v>330</c:v>
                </c:pt>
                <c:pt idx="21">
                  <c:v>331</c:v>
                </c:pt>
                <c:pt idx="22">
                  <c:v>332</c:v>
                </c:pt>
                <c:pt idx="23">
                  <c:v>333</c:v>
                </c:pt>
                <c:pt idx="24">
                  <c:v>334</c:v>
                </c:pt>
                <c:pt idx="25">
                  <c:v>335</c:v>
                </c:pt>
                <c:pt idx="26">
                  <c:v>336</c:v>
                </c:pt>
                <c:pt idx="27">
                  <c:v>337</c:v>
                </c:pt>
                <c:pt idx="28">
                  <c:v>338</c:v>
                </c:pt>
                <c:pt idx="29">
                  <c:v>339</c:v>
                </c:pt>
                <c:pt idx="30">
                  <c:v>340</c:v>
                </c:pt>
                <c:pt idx="31">
                  <c:v>341</c:v>
                </c:pt>
                <c:pt idx="32">
                  <c:v>342</c:v>
                </c:pt>
                <c:pt idx="33">
                  <c:v>343</c:v>
                </c:pt>
                <c:pt idx="34">
                  <c:v>344</c:v>
                </c:pt>
                <c:pt idx="35">
                  <c:v>345</c:v>
                </c:pt>
                <c:pt idx="36">
                  <c:v>346</c:v>
                </c:pt>
                <c:pt idx="37">
                  <c:v>347</c:v>
                </c:pt>
                <c:pt idx="38">
                  <c:v>348</c:v>
                </c:pt>
                <c:pt idx="39">
                  <c:v>349</c:v>
                </c:pt>
                <c:pt idx="40">
                  <c:v>350</c:v>
                </c:pt>
                <c:pt idx="41">
                  <c:v>351</c:v>
                </c:pt>
                <c:pt idx="42">
                  <c:v>352</c:v>
                </c:pt>
                <c:pt idx="43">
                  <c:v>353</c:v>
                </c:pt>
                <c:pt idx="44">
                  <c:v>354</c:v>
                </c:pt>
                <c:pt idx="45">
                  <c:v>355</c:v>
                </c:pt>
                <c:pt idx="46">
                  <c:v>356</c:v>
                </c:pt>
                <c:pt idx="47">
                  <c:v>357</c:v>
                </c:pt>
                <c:pt idx="48">
                  <c:v>358</c:v>
                </c:pt>
                <c:pt idx="49">
                  <c:v>359</c:v>
                </c:pt>
                <c:pt idx="50">
                  <c:v>360</c:v>
                </c:pt>
                <c:pt idx="51">
                  <c:v>361</c:v>
                </c:pt>
                <c:pt idx="52">
                  <c:v>362</c:v>
                </c:pt>
                <c:pt idx="53">
                  <c:v>363</c:v>
                </c:pt>
                <c:pt idx="54">
                  <c:v>364</c:v>
                </c:pt>
                <c:pt idx="55">
                  <c:v>365</c:v>
                </c:pt>
                <c:pt idx="56">
                  <c:v>366</c:v>
                </c:pt>
                <c:pt idx="57">
                  <c:v>367</c:v>
                </c:pt>
                <c:pt idx="58">
                  <c:v>368</c:v>
                </c:pt>
                <c:pt idx="59">
                  <c:v>369</c:v>
                </c:pt>
                <c:pt idx="60">
                  <c:v>370</c:v>
                </c:pt>
                <c:pt idx="61">
                  <c:v>371</c:v>
                </c:pt>
                <c:pt idx="62">
                  <c:v>372</c:v>
                </c:pt>
                <c:pt idx="63">
                  <c:v>373</c:v>
                </c:pt>
                <c:pt idx="64">
                  <c:v>374</c:v>
                </c:pt>
                <c:pt idx="65">
                  <c:v>375</c:v>
                </c:pt>
                <c:pt idx="66">
                  <c:v>376</c:v>
                </c:pt>
                <c:pt idx="67">
                  <c:v>377</c:v>
                </c:pt>
                <c:pt idx="68">
                  <c:v>378</c:v>
                </c:pt>
                <c:pt idx="69">
                  <c:v>379</c:v>
                </c:pt>
                <c:pt idx="70">
                  <c:v>380</c:v>
                </c:pt>
                <c:pt idx="71">
                  <c:v>381</c:v>
                </c:pt>
                <c:pt idx="72">
                  <c:v>382</c:v>
                </c:pt>
                <c:pt idx="73">
                  <c:v>383</c:v>
                </c:pt>
                <c:pt idx="74">
                  <c:v>384</c:v>
                </c:pt>
                <c:pt idx="75">
                  <c:v>385</c:v>
                </c:pt>
                <c:pt idx="76">
                  <c:v>386</c:v>
                </c:pt>
                <c:pt idx="77">
                  <c:v>387</c:v>
                </c:pt>
                <c:pt idx="78">
                  <c:v>388</c:v>
                </c:pt>
                <c:pt idx="79">
                  <c:v>389</c:v>
                </c:pt>
                <c:pt idx="80">
                  <c:v>390</c:v>
                </c:pt>
                <c:pt idx="81">
                  <c:v>391</c:v>
                </c:pt>
                <c:pt idx="82">
                  <c:v>392</c:v>
                </c:pt>
                <c:pt idx="83">
                  <c:v>393</c:v>
                </c:pt>
                <c:pt idx="84">
                  <c:v>394</c:v>
                </c:pt>
                <c:pt idx="85">
                  <c:v>395</c:v>
                </c:pt>
                <c:pt idx="86">
                  <c:v>396</c:v>
                </c:pt>
                <c:pt idx="87">
                  <c:v>397</c:v>
                </c:pt>
                <c:pt idx="88">
                  <c:v>398</c:v>
                </c:pt>
                <c:pt idx="89">
                  <c:v>399</c:v>
                </c:pt>
                <c:pt idx="90">
                  <c:v>400</c:v>
                </c:pt>
                <c:pt idx="91">
                  <c:v>401</c:v>
                </c:pt>
                <c:pt idx="92">
                  <c:v>402</c:v>
                </c:pt>
                <c:pt idx="93">
                  <c:v>403</c:v>
                </c:pt>
                <c:pt idx="94">
                  <c:v>404</c:v>
                </c:pt>
                <c:pt idx="95">
                  <c:v>405</c:v>
                </c:pt>
                <c:pt idx="96">
                  <c:v>406</c:v>
                </c:pt>
                <c:pt idx="97">
                  <c:v>407</c:v>
                </c:pt>
                <c:pt idx="98">
                  <c:v>408</c:v>
                </c:pt>
                <c:pt idx="99">
                  <c:v>409</c:v>
                </c:pt>
                <c:pt idx="100">
                  <c:v>410</c:v>
                </c:pt>
                <c:pt idx="101">
                  <c:v>411</c:v>
                </c:pt>
                <c:pt idx="102">
                  <c:v>412</c:v>
                </c:pt>
                <c:pt idx="103">
                  <c:v>413</c:v>
                </c:pt>
                <c:pt idx="104">
                  <c:v>414</c:v>
                </c:pt>
                <c:pt idx="105">
                  <c:v>415</c:v>
                </c:pt>
                <c:pt idx="106">
                  <c:v>416</c:v>
                </c:pt>
                <c:pt idx="107">
                  <c:v>417</c:v>
                </c:pt>
                <c:pt idx="108">
                  <c:v>418</c:v>
                </c:pt>
                <c:pt idx="109">
                  <c:v>419</c:v>
                </c:pt>
                <c:pt idx="110">
                  <c:v>420</c:v>
                </c:pt>
                <c:pt idx="111">
                  <c:v>421</c:v>
                </c:pt>
                <c:pt idx="112">
                  <c:v>422</c:v>
                </c:pt>
                <c:pt idx="113">
                  <c:v>423</c:v>
                </c:pt>
                <c:pt idx="114">
                  <c:v>424</c:v>
                </c:pt>
                <c:pt idx="115">
                  <c:v>425</c:v>
                </c:pt>
                <c:pt idx="116">
                  <c:v>426</c:v>
                </c:pt>
                <c:pt idx="117">
                  <c:v>427</c:v>
                </c:pt>
                <c:pt idx="118">
                  <c:v>428</c:v>
                </c:pt>
                <c:pt idx="119">
                  <c:v>429</c:v>
                </c:pt>
                <c:pt idx="120">
                  <c:v>430</c:v>
                </c:pt>
                <c:pt idx="121">
                  <c:v>431</c:v>
                </c:pt>
                <c:pt idx="122">
                  <c:v>432</c:v>
                </c:pt>
                <c:pt idx="123">
                  <c:v>433</c:v>
                </c:pt>
                <c:pt idx="124">
                  <c:v>434</c:v>
                </c:pt>
                <c:pt idx="125">
                  <c:v>435</c:v>
                </c:pt>
                <c:pt idx="126">
                  <c:v>436</c:v>
                </c:pt>
                <c:pt idx="127">
                  <c:v>437</c:v>
                </c:pt>
                <c:pt idx="128">
                  <c:v>438</c:v>
                </c:pt>
                <c:pt idx="129">
                  <c:v>439</c:v>
                </c:pt>
                <c:pt idx="130">
                  <c:v>440</c:v>
                </c:pt>
                <c:pt idx="131">
                  <c:v>441</c:v>
                </c:pt>
                <c:pt idx="132">
                  <c:v>442</c:v>
                </c:pt>
                <c:pt idx="133">
                  <c:v>443</c:v>
                </c:pt>
                <c:pt idx="134">
                  <c:v>444</c:v>
                </c:pt>
                <c:pt idx="135">
                  <c:v>445</c:v>
                </c:pt>
                <c:pt idx="136">
                  <c:v>446</c:v>
                </c:pt>
                <c:pt idx="137">
                  <c:v>447</c:v>
                </c:pt>
                <c:pt idx="138">
                  <c:v>448</c:v>
                </c:pt>
                <c:pt idx="139">
                  <c:v>449</c:v>
                </c:pt>
                <c:pt idx="140">
                  <c:v>450</c:v>
                </c:pt>
                <c:pt idx="141">
                  <c:v>451</c:v>
                </c:pt>
                <c:pt idx="142">
                  <c:v>452</c:v>
                </c:pt>
                <c:pt idx="143">
                  <c:v>453</c:v>
                </c:pt>
                <c:pt idx="144">
                  <c:v>454</c:v>
                </c:pt>
                <c:pt idx="145">
                  <c:v>455</c:v>
                </c:pt>
                <c:pt idx="146">
                  <c:v>456</c:v>
                </c:pt>
                <c:pt idx="147">
                  <c:v>457</c:v>
                </c:pt>
                <c:pt idx="148">
                  <c:v>458</c:v>
                </c:pt>
                <c:pt idx="149">
                  <c:v>459</c:v>
                </c:pt>
                <c:pt idx="150">
                  <c:v>460</c:v>
                </c:pt>
                <c:pt idx="151">
                  <c:v>461</c:v>
                </c:pt>
                <c:pt idx="152">
                  <c:v>462</c:v>
                </c:pt>
                <c:pt idx="153">
                  <c:v>463</c:v>
                </c:pt>
                <c:pt idx="154">
                  <c:v>464</c:v>
                </c:pt>
                <c:pt idx="155">
                  <c:v>465</c:v>
                </c:pt>
                <c:pt idx="156">
                  <c:v>466</c:v>
                </c:pt>
                <c:pt idx="157">
                  <c:v>467</c:v>
                </c:pt>
                <c:pt idx="158">
                  <c:v>468</c:v>
                </c:pt>
                <c:pt idx="159">
                  <c:v>469</c:v>
                </c:pt>
                <c:pt idx="160">
                  <c:v>470</c:v>
                </c:pt>
                <c:pt idx="161">
                  <c:v>471</c:v>
                </c:pt>
                <c:pt idx="162">
                  <c:v>472</c:v>
                </c:pt>
                <c:pt idx="163">
                  <c:v>473</c:v>
                </c:pt>
                <c:pt idx="164">
                  <c:v>474</c:v>
                </c:pt>
                <c:pt idx="165">
                  <c:v>475</c:v>
                </c:pt>
                <c:pt idx="166">
                  <c:v>476</c:v>
                </c:pt>
                <c:pt idx="167">
                  <c:v>477</c:v>
                </c:pt>
                <c:pt idx="168">
                  <c:v>478</c:v>
                </c:pt>
                <c:pt idx="169">
                  <c:v>479</c:v>
                </c:pt>
                <c:pt idx="170">
                  <c:v>480</c:v>
                </c:pt>
                <c:pt idx="171">
                  <c:v>481</c:v>
                </c:pt>
                <c:pt idx="172">
                  <c:v>482</c:v>
                </c:pt>
                <c:pt idx="173">
                  <c:v>483</c:v>
                </c:pt>
                <c:pt idx="174">
                  <c:v>484</c:v>
                </c:pt>
                <c:pt idx="175">
                  <c:v>485</c:v>
                </c:pt>
                <c:pt idx="176">
                  <c:v>486</c:v>
                </c:pt>
                <c:pt idx="177">
                  <c:v>487</c:v>
                </c:pt>
                <c:pt idx="178">
                  <c:v>488</c:v>
                </c:pt>
                <c:pt idx="179">
                  <c:v>489</c:v>
                </c:pt>
                <c:pt idx="180">
                  <c:v>490</c:v>
                </c:pt>
                <c:pt idx="181">
                  <c:v>491</c:v>
                </c:pt>
                <c:pt idx="182">
                  <c:v>492</c:v>
                </c:pt>
                <c:pt idx="183">
                  <c:v>493</c:v>
                </c:pt>
                <c:pt idx="184">
                  <c:v>494</c:v>
                </c:pt>
                <c:pt idx="185">
                  <c:v>495</c:v>
                </c:pt>
                <c:pt idx="186">
                  <c:v>496</c:v>
                </c:pt>
                <c:pt idx="187">
                  <c:v>497</c:v>
                </c:pt>
                <c:pt idx="188">
                  <c:v>498</c:v>
                </c:pt>
                <c:pt idx="189">
                  <c:v>499</c:v>
                </c:pt>
                <c:pt idx="190">
                  <c:v>500</c:v>
                </c:pt>
                <c:pt idx="191">
                  <c:v>501</c:v>
                </c:pt>
                <c:pt idx="192">
                  <c:v>502</c:v>
                </c:pt>
                <c:pt idx="193">
                  <c:v>503</c:v>
                </c:pt>
                <c:pt idx="194">
                  <c:v>504</c:v>
                </c:pt>
                <c:pt idx="195">
                  <c:v>505</c:v>
                </c:pt>
                <c:pt idx="196">
                  <c:v>506</c:v>
                </c:pt>
                <c:pt idx="197">
                  <c:v>507</c:v>
                </c:pt>
                <c:pt idx="198">
                  <c:v>508</c:v>
                </c:pt>
                <c:pt idx="199">
                  <c:v>509</c:v>
                </c:pt>
                <c:pt idx="200">
                  <c:v>510</c:v>
                </c:pt>
                <c:pt idx="201">
                  <c:v>511</c:v>
                </c:pt>
                <c:pt idx="202">
                  <c:v>512</c:v>
                </c:pt>
                <c:pt idx="203">
                  <c:v>513</c:v>
                </c:pt>
                <c:pt idx="204">
                  <c:v>514</c:v>
                </c:pt>
                <c:pt idx="205">
                  <c:v>515</c:v>
                </c:pt>
                <c:pt idx="206">
                  <c:v>516</c:v>
                </c:pt>
                <c:pt idx="207">
                  <c:v>517</c:v>
                </c:pt>
                <c:pt idx="208">
                  <c:v>518</c:v>
                </c:pt>
                <c:pt idx="209">
                  <c:v>519</c:v>
                </c:pt>
                <c:pt idx="210">
                  <c:v>520</c:v>
                </c:pt>
                <c:pt idx="211">
                  <c:v>521</c:v>
                </c:pt>
                <c:pt idx="212">
                  <c:v>522</c:v>
                </c:pt>
                <c:pt idx="213">
                  <c:v>523</c:v>
                </c:pt>
                <c:pt idx="214">
                  <c:v>524</c:v>
                </c:pt>
                <c:pt idx="215">
                  <c:v>525</c:v>
                </c:pt>
                <c:pt idx="216">
                  <c:v>526</c:v>
                </c:pt>
                <c:pt idx="217">
                  <c:v>527</c:v>
                </c:pt>
                <c:pt idx="218">
                  <c:v>528</c:v>
                </c:pt>
                <c:pt idx="219">
                  <c:v>529</c:v>
                </c:pt>
                <c:pt idx="220">
                  <c:v>530</c:v>
                </c:pt>
                <c:pt idx="221">
                  <c:v>531</c:v>
                </c:pt>
                <c:pt idx="222">
                  <c:v>532</c:v>
                </c:pt>
                <c:pt idx="223">
                  <c:v>533</c:v>
                </c:pt>
                <c:pt idx="224">
                  <c:v>534</c:v>
                </c:pt>
                <c:pt idx="225">
                  <c:v>535</c:v>
                </c:pt>
                <c:pt idx="226">
                  <c:v>536</c:v>
                </c:pt>
                <c:pt idx="227">
                  <c:v>537</c:v>
                </c:pt>
                <c:pt idx="228">
                  <c:v>538</c:v>
                </c:pt>
                <c:pt idx="229">
                  <c:v>539</c:v>
                </c:pt>
                <c:pt idx="230">
                  <c:v>540</c:v>
                </c:pt>
                <c:pt idx="231">
                  <c:v>541</c:v>
                </c:pt>
                <c:pt idx="232">
                  <c:v>542</c:v>
                </c:pt>
                <c:pt idx="233">
                  <c:v>543</c:v>
                </c:pt>
                <c:pt idx="234">
                  <c:v>544</c:v>
                </c:pt>
                <c:pt idx="235">
                  <c:v>545</c:v>
                </c:pt>
                <c:pt idx="236">
                  <c:v>546</c:v>
                </c:pt>
                <c:pt idx="237">
                  <c:v>547</c:v>
                </c:pt>
                <c:pt idx="238">
                  <c:v>548</c:v>
                </c:pt>
                <c:pt idx="239">
                  <c:v>549</c:v>
                </c:pt>
                <c:pt idx="240">
                  <c:v>550</c:v>
                </c:pt>
                <c:pt idx="241">
                  <c:v>551</c:v>
                </c:pt>
                <c:pt idx="242">
                  <c:v>552</c:v>
                </c:pt>
                <c:pt idx="243">
                  <c:v>553</c:v>
                </c:pt>
                <c:pt idx="244">
                  <c:v>554</c:v>
                </c:pt>
                <c:pt idx="245">
                  <c:v>555</c:v>
                </c:pt>
                <c:pt idx="246">
                  <c:v>556</c:v>
                </c:pt>
                <c:pt idx="247">
                  <c:v>557</c:v>
                </c:pt>
                <c:pt idx="248">
                  <c:v>558</c:v>
                </c:pt>
                <c:pt idx="249">
                  <c:v>559</c:v>
                </c:pt>
                <c:pt idx="250">
                  <c:v>560</c:v>
                </c:pt>
                <c:pt idx="251">
                  <c:v>561</c:v>
                </c:pt>
                <c:pt idx="252">
                  <c:v>562</c:v>
                </c:pt>
                <c:pt idx="253">
                  <c:v>563</c:v>
                </c:pt>
                <c:pt idx="254">
                  <c:v>564</c:v>
                </c:pt>
                <c:pt idx="255">
                  <c:v>565</c:v>
                </c:pt>
                <c:pt idx="256">
                  <c:v>566</c:v>
                </c:pt>
                <c:pt idx="257">
                  <c:v>567</c:v>
                </c:pt>
                <c:pt idx="258">
                  <c:v>568</c:v>
                </c:pt>
                <c:pt idx="259">
                  <c:v>569</c:v>
                </c:pt>
                <c:pt idx="260">
                  <c:v>570</c:v>
                </c:pt>
                <c:pt idx="261">
                  <c:v>571</c:v>
                </c:pt>
                <c:pt idx="262">
                  <c:v>572</c:v>
                </c:pt>
                <c:pt idx="263">
                  <c:v>573</c:v>
                </c:pt>
                <c:pt idx="264">
                  <c:v>574</c:v>
                </c:pt>
                <c:pt idx="265">
                  <c:v>575</c:v>
                </c:pt>
                <c:pt idx="266">
                  <c:v>576</c:v>
                </c:pt>
                <c:pt idx="267">
                  <c:v>577</c:v>
                </c:pt>
                <c:pt idx="268">
                  <c:v>578</c:v>
                </c:pt>
                <c:pt idx="269">
                  <c:v>579</c:v>
                </c:pt>
                <c:pt idx="270">
                  <c:v>580</c:v>
                </c:pt>
                <c:pt idx="271">
                  <c:v>581</c:v>
                </c:pt>
                <c:pt idx="272">
                  <c:v>582</c:v>
                </c:pt>
                <c:pt idx="273">
                  <c:v>583</c:v>
                </c:pt>
                <c:pt idx="274">
                  <c:v>584</c:v>
                </c:pt>
                <c:pt idx="275">
                  <c:v>585</c:v>
                </c:pt>
                <c:pt idx="276">
                  <c:v>586</c:v>
                </c:pt>
                <c:pt idx="277">
                  <c:v>587</c:v>
                </c:pt>
                <c:pt idx="278">
                  <c:v>588</c:v>
                </c:pt>
                <c:pt idx="279">
                  <c:v>589</c:v>
                </c:pt>
                <c:pt idx="280">
                  <c:v>590</c:v>
                </c:pt>
                <c:pt idx="281">
                  <c:v>591</c:v>
                </c:pt>
                <c:pt idx="282">
                  <c:v>592</c:v>
                </c:pt>
                <c:pt idx="283">
                  <c:v>593</c:v>
                </c:pt>
                <c:pt idx="284">
                  <c:v>594</c:v>
                </c:pt>
                <c:pt idx="285">
                  <c:v>595</c:v>
                </c:pt>
                <c:pt idx="286">
                  <c:v>596</c:v>
                </c:pt>
                <c:pt idx="287">
                  <c:v>597</c:v>
                </c:pt>
                <c:pt idx="288">
                  <c:v>598</c:v>
                </c:pt>
                <c:pt idx="289">
                  <c:v>599</c:v>
                </c:pt>
                <c:pt idx="290">
                  <c:v>600</c:v>
                </c:pt>
                <c:pt idx="291">
                  <c:v>601</c:v>
                </c:pt>
                <c:pt idx="292">
                  <c:v>602</c:v>
                </c:pt>
                <c:pt idx="293">
                  <c:v>603</c:v>
                </c:pt>
                <c:pt idx="294">
                  <c:v>604</c:v>
                </c:pt>
                <c:pt idx="295">
                  <c:v>605</c:v>
                </c:pt>
                <c:pt idx="296">
                  <c:v>606</c:v>
                </c:pt>
                <c:pt idx="297">
                  <c:v>607</c:v>
                </c:pt>
                <c:pt idx="298">
                  <c:v>608</c:v>
                </c:pt>
                <c:pt idx="299">
                  <c:v>609</c:v>
                </c:pt>
                <c:pt idx="300">
                  <c:v>610</c:v>
                </c:pt>
                <c:pt idx="301">
                  <c:v>611</c:v>
                </c:pt>
                <c:pt idx="302">
                  <c:v>612</c:v>
                </c:pt>
                <c:pt idx="303">
                  <c:v>613</c:v>
                </c:pt>
                <c:pt idx="304">
                  <c:v>614</c:v>
                </c:pt>
                <c:pt idx="305">
                  <c:v>615</c:v>
                </c:pt>
                <c:pt idx="306">
                  <c:v>616</c:v>
                </c:pt>
                <c:pt idx="307">
                  <c:v>617</c:v>
                </c:pt>
                <c:pt idx="308">
                  <c:v>618</c:v>
                </c:pt>
                <c:pt idx="309">
                  <c:v>619</c:v>
                </c:pt>
                <c:pt idx="310">
                  <c:v>620</c:v>
                </c:pt>
                <c:pt idx="311">
                  <c:v>621</c:v>
                </c:pt>
                <c:pt idx="312">
                  <c:v>622</c:v>
                </c:pt>
                <c:pt idx="313">
                  <c:v>623</c:v>
                </c:pt>
                <c:pt idx="314">
                  <c:v>624</c:v>
                </c:pt>
                <c:pt idx="315">
                  <c:v>625</c:v>
                </c:pt>
                <c:pt idx="316">
                  <c:v>626</c:v>
                </c:pt>
                <c:pt idx="317">
                  <c:v>627</c:v>
                </c:pt>
                <c:pt idx="318">
                  <c:v>628</c:v>
                </c:pt>
                <c:pt idx="319">
                  <c:v>629</c:v>
                </c:pt>
                <c:pt idx="320">
                  <c:v>630</c:v>
                </c:pt>
                <c:pt idx="321">
                  <c:v>631</c:v>
                </c:pt>
                <c:pt idx="322">
                  <c:v>632</c:v>
                </c:pt>
                <c:pt idx="323">
                  <c:v>633</c:v>
                </c:pt>
                <c:pt idx="324">
                  <c:v>634</c:v>
                </c:pt>
                <c:pt idx="325">
                  <c:v>635</c:v>
                </c:pt>
                <c:pt idx="326">
                  <c:v>636</c:v>
                </c:pt>
                <c:pt idx="327">
                  <c:v>637</c:v>
                </c:pt>
                <c:pt idx="328">
                  <c:v>638</c:v>
                </c:pt>
                <c:pt idx="329">
                  <c:v>639</c:v>
                </c:pt>
                <c:pt idx="330">
                  <c:v>640</c:v>
                </c:pt>
                <c:pt idx="331">
                  <c:v>641</c:v>
                </c:pt>
                <c:pt idx="332">
                  <c:v>642</c:v>
                </c:pt>
                <c:pt idx="333">
                  <c:v>643</c:v>
                </c:pt>
                <c:pt idx="334">
                  <c:v>644</c:v>
                </c:pt>
                <c:pt idx="335">
                  <c:v>645</c:v>
                </c:pt>
                <c:pt idx="336">
                  <c:v>646</c:v>
                </c:pt>
                <c:pt idx="337">
                  <c:v>647</c:v>
                </c:pt>
                <c:pt idx="338">
                  <c:v>648</c:v>
                </c:pt>
                <c:pt idx="339">
                  <c:v>649</c:v>
                </c:pt>
                <c:pt idx="340">
                  <c:v>650</c:v>
                </c:pt>
                <c:pt idx="341">
                  <c:v>651</c:v>
                </c:pt>
                <c:pt idx="342">
                  <c:v>652</c:v>
                </c:pt>
                <c:pt idx="343">
                  <c:v>653</c:v>
                </c:pt>
                <c:pt idx="344">
                  <c:v>654</c:v>
                </c:pt>
                <c:pt idx="345">
                  <c:v>655</c:v>
                </c:pt>
                <c:pt idx="346">
                  <c:v>656</c:v>
                </c:pt>
                <c:pt idx="347">
                  <c:v>657</c:v>
                </c:pt>
                <c:pt idx="348">
                  <c:v>658</c:v>
                </c:pt>
                <c:pt idx="349">
                  <c:v>659</c:v>
                </c:pt>
                <c:pt idx="350">
                  <c:v>660</c:v>
                </c:pt>
                <c:pt idx="351">
                  <c:v>661</c:v>
                </c:pt>
                <c:pt idx="352">
                  <c:v>662</c:v>
                </c:pt>
                <c:pt idx="353">
                  <c:v>663</c:v>
                </c:pt>
                <c:pt idx="354">
                  <c:v>664</c:v>
                </c:pt>
                <c:pt idx="355">
                  <c:v>665</c:v>
                </c:pt>
                <c:pt idx="356">
                  <c:v>666</c:v>
                </c:pt>
                <c:pt idx="357">
                  <c:v>667</c:v>
                </c:pt>
                <c:pt idx="358">
                  <c:v>668</c:v>
                </c:pt>
                <c:pt idx="359">
                  <c:v>669</c:v>
                </c:pt>
                <c:pt idx="360">
                  <c:v>670</c:v>
                </c:pt>
                <c:pt idx="361">
                  <c:v>671</c:v>
                </c:pt>
                <c:pt idx="362">
                  <c:v>672</c:v>
                </c:pt>
                <c:pt idx="363">
                  <c:v>673</c:v>
                </c:pt>
                <c:pt idx="364">
                  <c:v>674</c:v>
                </c:pt>
                <c:pt idx="365">
                  <c:v>675</c:v>
                </c:pt>
                <c:pt idx="366">
                  <c:v>676</c:v>
                </c:pt>
                <c:pt idx="367">
                  <c:v>677</c:v>
                </c:pt>
                <c:pt idx="368">
                  <c:v>678</c:v>
                </c:pt>
                <c:pt idx="369">
                  <c:v>679</c:v>
                </c:pt>
                <c:pt idx="370">
                  <c:v>680</c:v>
                </c:pt>
                <c:pt idx="371">
                  <c:v>681</c:v>
                </c:pt>
                <c:pt idx="372">
                  <c:v>682</c:v>
                </c:pt>
                <c:pt idx="373">
                  <c:v>683</c:v>
                </c:pt>
                <c:pt idx="374">
                  <c:v>684</c:v>
                </c:pt>
                <c:pt idx="375">
                  <c:v>685</c:v>
                </c:pt>
                <c:pt idx="376">
                  <c:v>686</c:v>
                </c:pt>
                <c:pt idx="377">
                  <c:v>687</c:v>
                </c:pt>
                <c:pt idx="378">
                  <c:v>688</c:v>
                </c:pt>
                <c:pt idx="379">
                  <c:v>689</c:v>
                </c:pt>
                <c:pt idx="380">
                  <c:v>690</c:v>
                </c:pt>
                <c:pt idx="381">
                  <c:v>691</c:v>
                </c:pt>
                <c:pt idx="382">
                  <c:v>692</c:v>
                </c:pt>
                <c:pt idx="383">
                  <c:v>693</c:v>
                </c:pt>
                <c:pt idx="384">
                  <c:v>694</c:v>
                </c:pt>
                <c:pt idx="385">
                  <c:v>695</c:v>
                </c:pt>
                <c:pt idx="386">
                  <c:v>696</c:v>
                </c:pt>
                <c:pt idx="387">
                  <c:v>697</c:v>
                </c:pt>
                <c:pt idx="388">
                  <c:v>698</c:v>
                </c:pt>
                <c:pt idx="389">
                  <c:v>699</c:v>
                </c:pt>
                <c:pt idx="390">
                  <c:v>700</c:v>
                </c:pt>
                <c:pt idx="391">
                  <c:v>701</c:v>
                </c:pt>
                <c:pt idx="392">
                  <c:v>702</c:v>
                </c:pt>
                <c:pt idx="393">
                  <c:v>703</c:v>
                </c:pt>
                <c:pt idx="394">
                  <c:v>704</c:v>
                </c:pt>
                <c:pt idx="395">
                  <c:v>705</c:v>
                </c:pt>
                <c:pt idx="396">
                  <c:v>706</c:v>
                </c:pt>
                <c:pt idx="397">
                  <c:v>707</c:v>
                </c:pt>
                <c:pt idx="398">
                  <c:v>708</c:v>
                </c:pt>
                <c:pt idx="399">
                  <c:v>709</c:v>
                </c:pt>
                <c:pt idx="400">
                  <c:v>710</c:v>
                </c:pt>
                <c:pt idx="401">
                  <c:v>711</c:v>
                </c:pt>
                <c:pt idx="402">
                  <c:v>712</c:v>
                </c:pt>
                <c:pt idx="403">
                  <c:v>713</c:v>
                </c:pt>
                <c:pt idx="404">
                  <c:v>714</c:v>
                </c:pt>
                <c:pt idx="405">
                  <c:v>715</c:v>
                </c:pt>
                <c:pt idx="406">
                  <c:v>716</c:v>
                </c:pt>
                <c:pt idx="407">
                  <c:v>717</c:v>
                </c:pt>
                <c:pt idx="408">
                  <c:v>718</c:v>
                </c:pt>
                <c:pt idx="409">
                  <c:v>719</c:v>
                </c:pt>
                <c:pt idx="410">
                  <c:v>720</c:v>
                </c:pt>
                <c:pt idx="411">
                  <c:v>721</c:v>
                </c:pt>
                <c:pt idx="412">
                  <c:v>722</c:v>
                </c:pt>
                <c:pt idx="413">
                  <c:v>723</c:v>
                </c:pt>
                <c:pt idx="414">
                  <c:v>724</c:v>
                </c:pt>
                <c:pt idx="415">
                  <c:v>725</c:v>
                </c:pt>
                <c:pt idx="416">
                  <c:v>726</c:v>
                </c:pt>
                <c:pt idx="417">
                  <c:v>727</c:v>
                </c:pt>
                <c:pt idx="418">
                  <c:v>728</c:v>
                </c:pt>
                <c:pt idx="419">
                  <c:v>729</c:v>
                </c:pt>
                <c:pt idx="420">
                  <c:v>730</c:v>
                </c:pt>
                <c:pt idx="421">
                  <c:v>731</c:v>
                </c:pt>
                <c:pt idx="422">
                  <c:v>732</c:v>
                </c:pt>
                <c:pt idx="423">
                  <c:v>733</c:v>
                </c:pt>
                <c:pt idx="424">
                  <c:v>734</c:v>
                </c:pt>
                <c:pt idx="425">
                  <c:v>735</c:v>
                </c:pt>
                <c:pt idx="426">
                  <c:v>736</c:v>
                </c:pt>
                <c:pt idx="427">
                  <c:v>737</c:v>
                </c:pt>
                <c:pt idx="428">
                  <c:v>738</c:v>
                </c:pt>
                <c:pt idx="429">
                  <c:v>739</c:v>
                </c:pt>
                <c:pt idx="430">
                  <c:v>740</c:v>
                </c:pt>
                <c:pt idx="431">
                  <c:v>741</c:v>
                </c:pt>
                <c:pt idx="432">
                  <c:v>742</c:v>
                </c:pt>
                <c:pt idx="433">
                  <c:v>743</c:v>
                </c:pt>
                <c:pt idx="434">
                  <c:v>744</c:v>
                </c:pt>
                <c:pt idx="435">
                  <c:v>745</c:v>
                </c:pt>
                <c:pt idx="436">
                  <c:v>746</c:v>
                </c:pt>
                <c:pt idx="437">
                  <c:v>747</c:v>
                </c:pt>
                <c:pt idx="438">
                  <c:v>748</c:v>
                </c:pt>
                <c:pt idx="439">
                  <c:v>749</c:v>
                </c:pt>
                <c:pt idx="440">
                  <c:v>750</c:v>
                </c:pt>
                <c:pt idx="441">
                  <c:v>751</c:v>
                </c:pt>
                <c:pt idx="442">
                  <c:v>752</c:v>
                </c:pt>
                <c:pt idx="443">
                  <c:v>753</c:v>
                </c:pt>
                <c:pt idx="444">
                  <c:v>754</c:v>
                </c:pt>
                <c:pt idx="445">
                  <c:v>755</c:v>
                </c:pt>
                <c:pt idx="446">
                  <c:v>756</c:v>
                </c:pt>
                <c:pt idx="447">
                  <c:v>757</c:v>
                </c:pt>
                <c:pt idx="448">
                  <c:v>758</c:v>
                </c:pt>
                <c:pt idx="449">
                  <c:v>759</c:v>
                </c:pt>
                <c:pt idx="450">
                  <c:v>760</c:v>
                </c:pt>
                <c:pt idx="451">
                  <c:v>761</c:v>
                </c:pt>
                <c:pt idx="452">
                  <c:v>762</c:v>
                </c:pt>
                <c:pt idx="453">
                  <c:v>763</c:v>
                </c:pt>
                <c:pt idx="454">
                  <c:v>764</c:v>
                </c:pt>
                <c:pt idx="455">
                  <c:v>765</c:v>
                </c:pt>
                <c:pt idx="456">
                  <c:v>766</c:v>
                </c:pt>
                <c:pt idx="457">
                  <c:v>767</c:v>
                </c:pt>
                <c:pt idx="458">
                  <c:v>768</c:v>
                </c:pt>
                <c:pt idx="459">
                  <c:v>769</c:v>
                </c:pt>
                <c:pt idx="460">
                  <c:v>770</c:v>
                </c:pt>
                <c:pt idx="461">
                  <c:v>771</c:v>
                </c:pt>
                <c:pt idx="462">
                  <c:v>772</c:v>
                </c:pt>
                <c:pt idx="463">
                  <c:v>773</c:v>
                </c:pt>
                <c:pt idx="464">
                  <c:v>774</c:v>
                </c:pt>
                <c:pt idx="465">
                  <c:v>775</c:v>
                </c:pt>
                <c:pt idx="466">
                  <c:v>776</c:v>
                </c:pt>
                <c:pt idx="467">
                  <c:v>777</c:v>
                </c:pt>
                <c:pt idx="468">
                  <c:v>778</c:v>
                </c:pt>
                <c:pt idx="469">
                  <c:v>779</c:v>
                </c:pt>
                <c:pt idx="470">
                  <c:v>780</c:v>
                </c:pt>
                <c:pt idx="471">
                  <c:v>781</c:v>
                </c:pt>
                <c:pt idx="472">
                  <c:v>782</c:v>
                </c:pt>
                <c:pt idx="473">
                  <c:v>783</c:v>
                </c:pt>
                <c:pt idx="474">
                  <c:v>784</c:v>
                </c:pt>
                <c:pt idx="475">
                  <c:v>785</c:v>
                </c:pt>
                <c:pt idx="476">
                  <c:v>786</c:v>
                </c:pt>
                <c:pt idx="477">
                  <c:v>787</c:v>
                </c:pt>
                <c:pt idx="478">
                  <c:v>788</c:v>
                </c:pt>
                <c:pt idx="479">
                  <c:v>789</c:v>
                </c:pt>
                <c:pt idx="480">
                  <c:v>790</c:v>
                </c:pt>
                <c:pt idx="481">
                  <c:v>791</c:v>
                </c:pt>
                <c:pt idx="482">
                  <c:v>792</c:v>
                </c:pt>
                <c:pt idx="483">
                  <c:v>793</c:v>
                </c:pt>
                <c:pt idx="484">
                  <c:v>794</c:v>
                </c:pt>
                <c:pt idx="485">
                  <c:v>795</c:v>
                </c:pt>
                <c:pt idx="486">
                  <c:v>796</c:v>
                </c:pt>
                <c:pt idx="487">
                  <c:v>797</c:v>
                </c:pt>
                <c:pt idx="488">
                  <c:v>798</c:v>
                </c:pt>
                <c:pt idx="489">
                  <c:v>799</c:v>
                </c:pt>
                <c:pt idx="490">
                  <c:v>800</c:v>
                </c:pt>
                <c:pt idx="491">
                  <c:v>801</c:v>
                </c:pt>
                <c:pt idx="492">
                  <c:v>802</c:v>
                </c:pt>
                <c:pt idx="493">
                  <c:v>803</c:v>
                </c:pt>
                <c:pt idx="494">
                  <c:v>804</c:v>
                </c:pt>
                <c:pt idx="495">
                  <c:v>805</c:v>
                </c:pt>
                <c:pt idx="496">
                  <c:v>806</c:v>
                </c:pt>
                <c:pt idx="497">
                  <c:v>807</c:v>
                </c:pt>
                <c:pt idx="498">
                  <c:v>808</c:v>
                </c:pt>
                <c:pt idx="499">
                  <c:v>809</c:v>
                </c:pt>
                <c:pt idx="500">
                  <c:v>810</c:v>
                </c:pt>
                <c:pt idx="501">
                  <c:v>811</c:v>
                </c:pt>
                <c:pt idx="502">
                  <c:v>812</c:v>
                </c:pt>
                <c:pt idx="503">
                  <c:v>813</c:v>
                </c:pt>
                <c:pt idx="504">
                  <c:v>814</c:v>
                </c:pt>
                <c:pt idx="505">
                  <c:v>815</c:v>
                </c:pt>
                <c:pt idx="506">
                  <c:v>816</c:v>
                </c:pt>
                <c:pt idx="507">
                  <c:v>817</c:v>
                </c:pt>
                <c:pt idx="508">
                  <c:v>818</c:v>
                </c:pt>
                <c:pt idx="509">
                  <c:v>819</c:v>
                </c:pt>
                <c:pt idx="510">
                  <c:v>820</c:v>
                </c:pt>
                <c:pt idx="511">
                  <c:v>821</c:v>
                </c:pt>
                <c:pt idx="512">
                  <c:v>822</c:v>
                </c:pt>
                <c:pt idx="513">
                  <c:v>823</c:v>
                </c:pt>
                <c:pt idx="514">
                  <c:v>824</c:v>
                </c:pt>
                <c:pt idx="515">
                  <c:v>825</c:v>
                </c:pt>
                <c:pt idx="516">
                  <c:v>826</c:v>
                </c:pt>
                <c:pt idx="517">
                  <c:v>827</c:v>
                </c:pt>
                <c:pt idx="518">
                  <c:v>828</c:v>
                </c:pt>
                <c:pt idx="519">
                  <c:v>829</c:v>
                </c:pt>
                <c:pt idx="520">
                  <c:v>830</c:v>
                </c:pt>
                <c:pt idx="521">
                  <c:v>831</c:v>
                </c:pt>
                <c:pt idx="522">
                  <c:v>832</c:v>
                </c:pt>
                <c:pt idx="523">
                  <c:v>833</c:v>
                </c:pt>
                <c:pt idx="524">
                  <c:v>834</c:v>
                </c:pt>
                <c:pt idx="525">
                  <c:v>835</c:v>
                </c:pt>
                <c:pt idx="526">
                  <c:v>836</c:v>
                </c:pt>
                <c:pt idx="527">
                  <c:v>837</c:v>
                </c:pt>
                <c:pt idx="528">
                  <c:v>838</c:v>
                </c:pt>
                <c:pt idx="529">
                  <c:v>839</c:v>
                </c:pt>
                <c:pt idx="530">
                  <c:v>840</c:v>
                </c:pt>
                <c:pt idx="531">
                  <c:v>841</c:v>
                </c:pt>
                <c:pt idx="532">
                  <c:v>842</c:v>
                </c:pt>
                <c:pt idx="533">
                  <c:v>843</c:v>
                </c:pt>
                <c:pt idx="534">
                  <c:v>844</c:v>
                </c:pt>
                <c:pt idx="535">
                  <c:v>845</c:v>
                </c:pt>
                <c:pt idx="536">
                  <c:v>846</c:v>
                </c:pt>
                <c:pt idx="537">
                  <c:v>847</c:v>
                </c:pt>
                <c:pt idx="538">
                  <c:v>848</c:v>
                </c:pt>
                <c:pt idx="539">
                  <c:v>849</c:v>
                </c:pt>
                <c:pt idx="540">
                  <c:v>850</c:v>
                </c:pt>
                <c:pt idx="541">
                  <c:v>851</c:v>
                </c:pt>
                <c:pt idx="542">
                  <c:v>852</c:v>
                </c:pt>
                <c:pt idx="543">
                  <c:v>853</c:v>
                </c:pt>
                <c:pt idx="544">
                  <c:v>854</c:v>
                </c:pt>
                <c:pt idx="545">
                  <c:v>855</c:v>
                </c:pt>
                <c:pt idx="546">
                  <c:v>856</c:v>
                </c:pt>
                <c:pt idx="547">
                  <c:v>857</c:v>
                </c:pt>
                <c:pt idx="548">
                  <c:v>858</c:v>
                </c:pt>
                <c:pt idx="549">
                  <c:v>859</c:v>
                </c:pt>
                <c:pt idx="550">
                  <c:v>860</c:v>
                </c:pt>
                <c:pt idx="551">
                  <c:v>861</c:v>
                </c:pt>
                <c:pt idx="552">
                  <c:v>862</c:v>
                </c:pt>
                <c:pt idx="553">
                  <c:v>863</c:v>
                </c:pt>
                <c:pt idx="554">
                  <c:v>864</c:v>
                </c:pt>
                <c:pt idx="555">
                  <c:v>865</c:v>
                </c:pt>
                <c:pt idx="556">
                  <c:v>866</c:v>
                </c:pt>
                <c:pt idx="557">
                  <c:v>867</c:v>
                </c:pt>
                <c:pt idx="558">
                  <c:v>868</c:v>
                </c:pt>
                <c:pt idx="559">
                  <c:v>869</c:v>
                </c:pt>
                <c:pt idx="560">
                  <c:v>870</c:v>
                </c:pt>
                <c:pt idx="561">
                  <c:v>871</c:v>
                </c:pt>
                <c:pt idx="562">
                  <c:v>872</c:v>
                </c:pt>
                <c:pt idx="563">
                  <c:v>873</c:v>
                </c:pt>
                <c:pt idx="564">
                  <c:v>874</c:v>
                </c:pt>
                <c:pt idx="565">
                  <c:v>875</c:v>
                </c:pt>
                <c:pt idx="566">
                  <c:v>876</c:v>
                </c:pt>
                <c:pt idx="567">
                  <c:v>877</c:v>
                </c:pt>
                <c:pt idx="568">
                  <c:v>878</c:v>
                </c:pt>
                <c:pt idx="569">
                  <c:v>879</c:v>
                </c:pt>
                <c:pt idx="570">
                  <c:v>880</c:v>
                </c:pt>
                <c:pt idx="571">
                  <c:v>881</c:v>
                </c:pt>
                <c:pt idx="572">
                  <c:v>882</c:v>
                </c:pt>
                <c:pt idx="573">
                  <c:v>883</c:v>
                </c:pt>
                <c:pt idx="574">
                  <c:v>884</c:v>
                </c:pt>
                <c:pt idx="575">
                  <c:v>885</c:v>
                </c:pt>
                <c:pt idx="576">
                  <c:v>886</c:v>
                </c:pt>
                <c:pt idx="577">
                  <c:v>887</c:v>
                </c:pt>
                <c:pt idx="578">
                  <c:v>888</c:v>
                </c:pt>
                <c:pt idx="579">
                  <c:v>889</c:v>
                </c:pt>
                <c:pt idx="580">
                  <c:v>890</c:v>
                </c:pt>
                <c:pt idx="581">
                  <c:v>891</c:v>
                </c:pt>
                <c:pt idx="582">
                  <c:v>892</c:v>
                </c:pt>
                <c:pt idx="583">
                  <c:v>893</c:v>
                </c:pt>
                <c:pt idx="584">
                  <c:v>894</c:v>
                </c:pt>
                <c:pt idx="585">
                  <c:v>895</c:v>
                </c:pt>
                <c:pt idx="586">
                  <c:v>896</c:v>
                </c:pt>
                <c:pt idx="587">
                  <c:v>897</c:v>
                </c:pt>
                <c:pt idx="588">
                  <c:v>898</c:v>
                </c:pt>
                <c:pt idx="589">
                  <c:v>899</c:v>
                </c:pt>
                <c:pt idx="590">
                  <c:v>900</c:v>
                </c:pt>
                <c:pt idx="591">
                  <c:v>901</c:v>
                </c:pt>
                <c:pt idx="592">
                  <c:v>902</c:v>
                </c:pt>
                <c:pt idx="593">
                  <c:v>903</c:v>
                </c:pt>
                <c:pt idx="594">
                  <c:v>904</c:v>
                </c:pt>
                <c:pt idx="595">
                  <c:v>905</c:v>
                </c:pt>
                <c:pt idx="596">
                  <c:v>906</c:v>
                </c:pt>
                <c:pt idx="597">
                  <c:v>907</c:v>
                </c:pt>
                <c:pt idx="598">
                  <c:v>908</c:v>
                </c:pt>
                <c:pt idx="599">
                  <c:v>909</c:v>
                </c:pt>
                <c:pt idx="600">
                  <c:v>910</c:v>
                </c:pt>
                <c:pt idx="601">
                  <c:v>911</c:v>
                </c:pt>
                <c:pt idx="602">
                  <c:v>912</c:v>
                </c:pt>
                <c:pt idx="603">
                  <c:v>913</c:v>
                </c:pt>
                <c:pt idx="604">
                  <c:v>914</c:v>
                </c:pt>
                <c:pt idx="605">
                  <c:v>915</c:v>
                </c:pt>
                <c:pt idx="606">
                  <c:v>916</c:v>
                </c:pt>
                <c:pt idx="607">
                  <c:v>917</c:v>
                </c:pt>
                <c:pt idx="608">
                  <c:v>918</c:v>
                </c:pt>
                <c:pt idx="609">
                  <c:v>919</c:v>
                </c:pt>
                <c:pt idx="610">
                  <c:v>920</c:v>
                </c:pt>
                <c:pt idx="611">
                  <c:v>921</c:v>
                </c:pt>
                <c:pt idx="612">
                  <c:v>922</c:v>
                </c:pt>
                <c:pt idx="613">
                  <c:v>923</c:v>
                </c:pt>
                <c:pt idx="614">
                  <c:v>924</c:v>
                </c:pt>
                <c:pt idx="615">
                  <c:v>925</c:v>
                </c:pt>
                <c:pt idx="616">
                  <c:v>926</c:v>
                </c:pt>
                <c:pt idx="617">
                  <c:v>927</c:v>
                </c:pt>
                <c:pt idx="618">
                  <c:v>928</c:v>
                </c:pt>
                <c:pt idx="619">
                  <c:v>929</c:v>
                </c:pt>
                <c:pt idx="620">
                  <c:v>930</c:v>
                </c:pt>
                <c:pt idx="621">
                  <c:v>931</c:v>
                </c:pt>
                <c:pt idx="622">
                  <c:v>932</c:v>
                </c:pt>
                <c:pt idx="623">
                  <c:v>933</c:v>
                </c:pt>
                <c:pt idx="624">
                  <c:v>934</c:v>
                </c:pt>
                <c:pt idx="625">
                  <c:v>935</c:v>
                </c:pt>
                <c:pt idx="626">
                  <c:v>936</c:v>
                </c:pt>
                <c:pt idx="627">
                  <c:v>937</c:v>
                </c:pt>
                <c:pt idx="628">
                  <c:v>938</c:v>
                </c:pt>
                <c:pt idx="629">
                  <c:v>939</c:v>
                </c:pt>
                <c:pt idx="630">
                  <c:v>940</c:v>
                </c:pt>
                <c:pt idx="631">
                  <c:v>941</c:v>
                </c:pt>
                <c:pt idx="632">
                  <c:v>942</c:v>
                </c:pt>
                <c:pt idx="633">
                  <c:v>943</c:v>
                </c:pt>
                <c:pt idx="634">
                  <c:v>944</c:v>
                </c:pt>
                <c:pt idx="635">
                  <c:v>945</c:v>
                </c:pt>
                <c:pt idx="636">
                  <c:v>946</c:v>
                </c:pt>
                <c:pt idx="637">
                  <c:v>947</c:v>
                </c:pt>
                <c:pt idx="638">
                  <c:v>948</c:v>
                </c:pt>
                <c:pt idx="639">
                  <c:v>949</c:v>
                </c:pt>
                <c:pt idx="640">
                  <c:v>950</c:v>
                </c:pt>
                <c:pt idx="641">
                  <c:v>951</c:v>
                </c:pt>
                <c:pt idx="642">
                  <c:v>952</c:v>
                </c:pt>
                <c:pt idx="643">
                  <c:v>953</c:v>
                </c:pt>
                <c:pt idx="644">
                  <c:v>954</c:v>
                </c:pt>
                <c:pt idx="645">
                  <c:v>955</c:v>
                </c:pt>
                <c:pt idx="646">
                  <c:v>956</c:v>
                </c:pt>
                <c:pt idx="647">
                  <c:v>957</c:v>
                </c:pt>
                <c:pt idx="648">
                  <c:v>958</c:v>
                </c:pt>
                <c:pt idx="649">
                  <c:v>959</c:v>
                </c:pt>
                <c:pt idx="650">
                  <c:v>960</c:v>
                </c:pt>
                <c:pt idx="651">
                  <c:v>961</c:v>
                </c:pt>
                <c:pt idx="652">
                  <c:v>962</c:v>
                </c:pt>
                <c:pt idx="653">
                  <c:v>963</c:v>
                </c:pt>
                <c:pt idx="654">
                  <c:v>964</c:v>
                </c:pt>
                <c:pt idx="655">
                  <c:v>965</c:v>
                </c:pt>
                <c:pt idx="656">
                  <c:v>966</c:v>
                </c:pt>
                <c:pt idx="657">
                  <c:v>967</c:v>
                </c:pt>
                <c:pt idx="658">
                  <c:v>968</c:v>
                </c:pt>
                <c:pt idx="659">
                  <c:v>969</c:v>
                </c:pt>
                <c:pt idx="660">
                  <c:v>970</c:v>
                </c:pt>
                <c:pt idx="661">
                  <c:v>971</c:v>
                </c:pt>
                <c:pt idx="662">
                  <c:v>972</c:v>
                </c:pt>
                <c:pt idx="663">
                  <c:v>973</c:v>
                </c:pt>
                <c:pt idx="664">
                  <c:v>974</c:v>
                </c:pt>
                <c:pt idx="665">
                  <c:v>975</c:v>
                </c:pt>
                <c:pt idx="666">
                  <c:v>976</c:v>
                </c:pt>
                <c:pt idx="667">
                  <c:v>977</c:v>
                </c:pt>
                <c:pt idx="668">
                  <c:v>978</c:v>
                </c:pt>
                <c:pt idx="669">
                  <c:v>979</c:v>
                </c:pt>
                <c:pt idx="670">
                  <c:v>980</c:v>
                </c:pt>
                <c:pt idx="671">
                  <c:v>981</c:v>
                </c:pt>
                <c:pt idx="672">
                  <c:v>982</c:v>
                </c:pt>
                <c:pt idx="673">
                  <c:v>983</c:v>
                </c:pt>
                <c:pt idx="674">
                  <c:v>984</c:v>
                </c:pt>
                <c:pt idx="675">
                  <c:v>985</c:v>
                </c:pt>
                <c:pt idx="676">
                  <c:v>986</c:v>
                </c:pt>
                <c:pt idx="677">
                  <c:v>987</c:v>
                </c:pt>
                <c:pt idx="678">
                  <c:v>988</c:v>
                </c:pt>
                <c:pt idx="679">
                  <c:v>989</c:v>
                </c:pt>
                <c:pt idx="680">
                  <c:v>990</c:v>
                </c:pt>
                <c:pt idx="681">
                  <c:v>991</c:v>
                </c:pt>
                <c:pt idx="682">
                  <c:v>992</c:v>
                </c:pt>
                <c:pt idx="683">
                  <c:v>993</c:v>
                </c:pt>
                <c:pt idx="684">
                  <c:v>994</c:v>
                </c:pt>
                <c:pt idx="685">
                  <c:v>995</c:v>
                </c:pt>
                <c:pt idx="686">
                  <c:v>996</c:v>
                </c:pt>
                <c:pt idx="687">
                  <c:v>997</c:v>
                </c:pt>
                <c:pt idx="688">
                  <c:v>998</c:v>
                </c:pt>
                <c:pt idx="689">
                  <c:v>999</c:v>
                </c:pt>
                <c:pt idx="690">
                  <c:v>1000</c:v>
                </c:pt>
                <c:pt idx="691">
                  <c:v>1001</c:v>
                </c:pt>
                <c:pt idx="692">
                  <c:v>1002</c:v>
                </c:pt>
                <c:pt idx="693">
                  <c:v>1003</c:v>
                </c:pt>
                <c:pt idx="694">
                  <c:v>1004</c:v>
                </c:pt>
                <c:pt idx="695">
                  <c:v>1005</c:v>
                </c:pt>
                <c:pt idx="696">
                  <c:v>1006</c:v>
                </c:pt>
                <c:pt idx="697">
                  <c:v>1007</c:v>
                </c:pt>
                <c:pt idx="698">
                  <c:v>1008</c:v>
                </c:pt>
                <c:pt idx="699">
                  <c:v>1009</c:v>
                </c:pt>
                <c:pt idx="700">
                  <c:v>1010</c:v>
                </c:pt>
                <c:pt idx="701">
                  <c:v>1011</c:v>
                </c:pt>
                <c:pt idx="702">
                  <c:v>1012</c:v>
                </c:pt>
                <c:pt idx="703">
                  <c:v>1013</c:v>
                </c:pt>
                <c:pt idx="704">
                  <c:v>1014</c:v>
                </c:pt>
                <c:pt idx="705">
                  <c:v>1015</c:v>
                </c:pt>
                <c:pt idx="706">
                  <c:v>1016</c:v>
                </c:pt>
                <c:pt idx="707">
                  <c:v>1017</c:v>
                </c:pt>
                <c:pt idx="708">
                  <c:v>1018</c:v>
                </c:pt>
                <c:pt idx="709">
                  <c:v>1019</c:v>
                </c:pt>
                <c:pt idx="710">
                  <c:v>1020</c:v>
                </c:pt>
                <c:pt idx="711">
                  <c:v>1021</c:v>
                </c:pt>
                <c:pt idx="712">
                  <c:v>1022</c:v>
                </c:pt>
                <c:pt idx="713">
                  <c:v>1023</c:v>
                </c:pt>
                <c:pt idx="714">
                  <c:v>1024</c:v>
                </c:pt>
                <c:pt idx="715">
                  <c:v>1025</c:v>
                </c:pt>
                <c:pt idx="716">
                  <c:v>1026</c:v>
                </c:pt>
                <c:pt idx="717">
                  <c:v>1027</c:v>
                </c:pt>
                <c:pt idx="718">
                  <c:v>1028</c:v>
                </c:pt>
                <c:pt idx="719">
                  <c:v>1029</c:v>
                </c:pt>
                <c:pt idx="720">
                  <c:v>1030</c:v>
                </c:pt>
                <c:pt idx="721">
                  <c:v>1031</c:v>
                </c:pt>
                <c:pt idx="722">
                  <c:v>1032</c:v>
                </c:pt>
                <c:pt idx="723">
                  <c:v>1033</c:v>
                </c:pt>
                <c:pt idx="724">
                  <c:v>1034</c:v>
                </c:pt>
                <c:pt idx="725">
                  <c:v>1035</c:v>
                </c:pt>
                <c:pt idx="726">
                  <c:v>1036</c:v>
                </c:pt>
                <c:pt idx="727">
                  <c:v>1037</c:v>
                </c:pt>
                <c:pt idx="728">
                  <c:v>1038</c:v>
                </c:pt>
                <c:pt idx="729">
                  <c:v>1039</c:v>
                </c:pt>
                <c:pt idx="730">
                  <c:v>1040</c:v>
                </c:pt>
                <c:pt idx="731">
                  <c:v>1041</c:v>
                </c:pt>
                <c:pt idx="732">
                  <c:v>1042</c:v>
                </c:pt>
                <c:pt idx="733">
                  <c:v>1043</c:v>
                </c:pt>
                <c:pt idx="734">
                  <c:v>1044</c:v>
                </c:pt>
                <c:pt idx="735">
                  <c:v>1045</c:v>
                </c:pt>
                <c:pt idx="736">
                  <c:v>1046</c:v>
                </c:pt>
                <c:pt idx="737">
                  <c:v>1047</c:v>
                </c:pt>
                <c:pt idx="738">
                  <c:v>1048</c:v>
                </c:pt>
                <c:pt idx="739">
                  <c:v>1049</c:v>
                </c:pt>
                <c:pt idx="740">
                  <c:v>1050</c:v>
                </c:pt>
              </c:numCache>
            </c:numRef>
          </c:xVal>
          <c:yVal>
            <c:numRef>
              <c:f>Gratings!$X$16:$X$281</c:f>
              <c:numCache>
                <c:formatCode>General</c:formatCode>
                <c:ptCount val="266"/>
                <c:pt idx="103">
                  <c:v>0.702546581</c:v>
                </c:pt>
                <c:pt idx="104">
                  <c:v>0.70792745300000004</c:v>
                </c:pt>
                <c:pt idx="105">
                  <c:v>0.71323978300000002</c:v>
                </c:pt>
                <c:pt idx="106">
                  <c:v>0.71848600799999995</c:v>
                </c:pt>
                <c:pt idx="107">
                  <c:v>0.72366876300000005</c:v>
                </c:pt>
                <c:pt idx="108">
                  <c:v>0.72865538200000002</c:v>
                </c:pt>
                <c:pt idx="109">
                  <c:v>0.73348522699999996</c:v>
                </c:pt>
                <c:pt idx="110">
                  <c:v>0.73825997700000001</c:v>
                </c:pt>
                <c:pt idx="111">
                  <c:v>0.74298277999999995</c:v>
                </c:pt>
                <c:pt idx="112">
                  <c:v>0.74734270300000005</c:v>
                </c:pt>
                <c:pt idx="113">
                  <c:v>0.75151199300000004</c:v>
                </c:pt>
                <c:pt idx="114">
                  <c:v>0.75563846800000001</c:v>
                </c:pt>
                <c:pt idx="115">
                  <c:v>0.75972537399999995</c:v>
                </c:pt>
                <c:pt idx="116">
                  <c:v>0.76377593600000004</c:v>
                </c:pt>
                <c:pt idx="117">
                  <c:v>0.76779323300000002</c:v>
                </c:pt>
                <c:pt idx="118">
                  <c:v>0.77172954599999999</c:v>
                </c:pt>
                <c:pt idx="119">
                  <c:v>0.77562255499999999</c:v>
                </c:pt>
                <c:pt idx="120">
                  <c:v>0.77949115800000002</c:v>
                </c:pt>
                <c:pt idx="121">
                  <c:v>0.78333813500000005</c:v>
                </c:pt>
                <c:pt idx="122">
                  <c:v>0.78716609100000001</c:v>
                </c:pt>
                <c:pt idx="123">
                  <c:v>0.79060824799999996</c:v>
                </c:pt>
                <c:pt idx="124">
                  <c:v>0.79375889600000005</c:v>
                </c:pt>
                <c:pt idx="125">
                  <c:v>0.79689764600000002</c:v>
                </c:pt>
                <c:pt idx="126">
                  <c:v>0.800026919</c:v>
                </c:pt>
                <c:pt idx="127">
                  <c:v>0.80317544500000004</c:v>
                </c:pt>
                <c:pt idx="128">
                  <c:v>0.80632783500000005</c:v>
                </c:pt>
                <c:pt idx="129">
                  <c:v>0.80947672199999998</c:v>
                </c:pt>
                <c:pt idx="130">
                  <c:v>0.81262301299999995</c:v>
                </c:pt>
                <c:pt idx="131">
                  <c:v>0.81554634100000001</c:v>
                </c:pt>
                <c:pt idx="132">
                  <c:v>0.81841469499999997</c:v>
                </c:pt>
                <c:pt idx="133">
                  <c:v>0.82128412900000003</c:v>
                </c:pt>
                <c:pt idx="134">
                  <c:v>0.82415557900000003</c:v>
                </c:pt>
                <c:pt idx="135">
                  <c:v>0.82677072100000004</c:v>
                </c:pt>
                <c:pt idx="136">
                  <c:v>0.82931776199999996</c:v>
                </c:pt>
                <c:pt idx="137">
                  <c:v>0.83186891900000004</c:v>
                </c:pt>
                <c:pt idx="138">
                  <c:v>0.83442466400000004</c:v>
                </c:pt>
                <c:pt idx="139">
                  <c:v>0.83694112600000004</c:v>
                </c:pt>
                <c:pt idx="140">
                  <c:v>0.83945630299999996</c:v>
                </c:pt>
                <c:pt idx="141">
                  <c:v>0.84197676499999996</c:v>
                </c:pt>
                <c:pt idx="142">
                  <c:v>0.844502694</c:v>
                </c:pt>
                <c:pt idx="143">
                  <c:v>0.84645548999999998</c:v>
                </c:pt>
                <c:pt idx="144">
                  <c:v>0.84833521199999995</c:v>
                </c:pt>
                <c:pt idx="145">
                  <c:v>0.85022012199999997</c:v>
                </c:pt>
                <c:pt idx="146">
                  <c:v>0.85226555699999995</c:v>
                </c:pt>
                <c:pt idx="147">
                  <c:v>0.85444064799999997</c:v>
                </c:pt>
                <c:pt idx="148">
                  <c:v>0.85662024599999997</c:v>
                </c:pt>
                <c:pt idx="149">
                  <c:v>0.85880398700000005</c:v>
                </c:pt>
                <c:pt idx="150">
                  <c:v>0.86072965499999998</c:v>
                </c:pt>
                <c:pt idx="151">
                  <c:v>0.86234727200000005</c:v>
                </c:pt>
                <c:pt idx="152">
                  <c:v>0.86396774799999998</c:v>
                </c:pt>
                <c:pt idx="153">
                  <c:v>0.86559061299999995</c:v>
                </c:pt>
                <c:pt idx="154">
                  <c:v>0.86721542500000004</c:v>
                </c:pt>
                <c:pt idx="155">
                  <c:v>0.86887468599999995</c:v>
                </c:pt>
                <c:pt idx="156">
                  <c:v>0.87057454099999998</c:v>
                </c:pt>
                <c:pt idx="157">
                  <c:v>0.87227493199999995</c:v>
                </c:pt>
                <c:pt idx="158">
                  <c:v>0.87397540200000001</c:v>
                </c:pt>
                <c:pt idx="159">
                  <c:v>0.87567549600000005</c:v>
                </c:pt>
                <c:pt idx="160">
                  <c:v>0.87704775099999999</c:v>
                </c:pt>
                <c:pt idx="161">
                  <c:v>0.87806230299999999</c:v>
                </c:pt>
                <c:pt idx="162">
                  <c:v>0.87904822500000002</c:v>
                </c:pt>
                <c:pt idx="163">
                  <c:v>0.88000815499999996</c:v>
                </c:pt>
                <c:pt idx="164">
                  <c:v>0.88096501699999996</c:v>
                </c:pt>
                <c:pt idx="165">
                  <c:v>0.88182938600000005</c:v>
                </c:pt>
                <c:pt idx="166">
                  <c:v>0.88247228200000005</c:v>
                </c:pt>
                <c:pt idx="167">
                  <c:v>0.883111286</c:v>
                </c:pt>
                <c:pt idx="168">
                  <c:v>0.88374578699999995</c:v>
                </c:pt>
                <c:pt idx="169">
                  <c:v>0.88437597099999998</c:v>
                </c:pt>
                <c:pt idx="170">
                  <c:v>0.88500165200000003</c:v>
                </c:pt>
                <c:pt idx="171">
                  <c:v>0.88559631699999997</c:v>
                </c:pt>
                <c:pt idx="172">
                  <c:v>0.88616777599999996</c:v>
                </c:pt>
                <c:pt idx="173">
                  <c:v>0.88673435</c:v>
                </c:pt>
                <c:pt idx="174">
                  <c:v>0.88729593900000003</c:v>
                </c:pt>
                <c:pt idx="175">
                  <c:v>0.88779200199999997</c:v>
                </c:pt>
                <c:pt idx="176">
                  <c:v>0.887860604</c:v>
                </c:pt>
                <c:pt idx="177">
                  <c:v>0.88792480900000004</c:v>
                </c:pt>
                <c:pt idx="178">
                  <c:v>0.88798404799999997</c:v>
                </c:pt>
                <c:pt idx="179">
                  <c:v>0.88809640499999998</c:v>
                </c:pt>
                <c:pt idx="180">
                  <c:v>0.888244794</c:v>
                </c:pt>
                <c:pt idx="181">
                  <c:v>0.888388344</c:v>
                </c:pt>
                <c:pt idx="182">
                  <c:v>0.88844252800000001</c:v>
                </c:pt>
                <c:pt idx="183">
                  <c:v>0.88816820799999996</c:v>
                </c:pt>
                <c:pt idx="184">
                  <c:v>0.88788939899999997</c:v>
                </c:pt>
                <c:pt idx="185">
                  <c:v>0.88760626600000003</c:v>
                </c:pt>
                <c:pt idx="186">
                  <c:v>0.88731893699999997</c:v>
                </c:pt>
                <c:pt idx="187">
                  <c:v>0.88695100800000004</c:v>
                </c:pt>
                <c:pt idx="188">
                  <c:v>0.88656205399999999</c:v>
                </c:pt>
                <c:pt idx="189">
                  <c:v>0.88616950100000003</c:v>
                </c:pt>
                <c:pt idx="190">
                  <c:v>0.88577352899999995</c:v>
                </c:pt>
                <c:pt idx="191">
                  <c:v>0.88524745199999999</c:v>
                </c:pt>
                <c:pt idx="192">
                  <c:v>0.88466862700000004</c:v>
                </c:pt>
                <c:pt idx="193">
                  <c:v>0.88408707200000003</c:v>
                </c:pt>
                <c:pt idx="194">
                  <c:v>0.88350303799999996</c:v>
                </c:pt>
                <c:pt idx="195">
                  <c:v>0.88287684799999999</c:v>
                </c:pt>
                <c:pt idx="196">
                  <c:v>0.882007871</c:v>
                </c:pt>
                <c:pt idx="197">
                  <c:v>0.88113714799999998</c:v>
                </c:pt>
                <c:pt idx="198">
                  <c:v>0.88026493100000003</c:v>
                </c:pt>
                <c:pt idx="199">
                  <c:v>0.87939143500000005</c:v>
                </c:pt>
                <c:pt idx="200">
                  <c:v>0.87851689499999996</c:v>
                </c:pt>
                <c:pt idx="201">
                  <c:v>0.87742042200000003</c:v>
                </c:pt>
                <c:pt idx="202">
                  <c:v>0.87624592999999995</c:v>
                </c:pt>
                <c:pt idx="203">
                  <c:v>0.87507114100000005</c:v>
                </c:pt>
                <c:pt idx="204">
                  <c:v>0.87389627000000003</c:v>
                </c:pt>
                <c:pt idx="205">
                  <c:v>0.87272150900000001</c:v>
                </c:pt>
                <c:pt idx="206">
                  <c:v>0.87132930600000003</c:v>
                </c:pt>
                <c:pt idx="207">
                  <c:v>0.86992644900000005</c:v>
                </c:pt>
                <c:pt idx="208">
                  <c:v>0.86852433399999995</c:v>
                </c:pt>
                <c:pt idx="209">
                  <c:v>0.86712314999999995</c:v>
                </c:pt>
                <c:pt idx="210">
                  <c:v>0.86569500600000004</c:v>
                </c:pt>
                <c:pt idx="211">
                  <c:v>0.86419155199999997</c:v>
                </c:pt>
                <c:pt idx="212">
                  <c:v>0.86268951199999999</c:v>
                </c:pt>
                <c:pt idx="213">
                  <c:v>0.86118898300000002</c:v>
                </c:pt>
                <c:pt idx="214">
                  <c:v>0.85969009699999999</c:v>
                </c:pt>
                <c:pt idx="215">
                  <c:v>0.85819298600000005</c:v>
                </c:pt>
                <c:pt idx="216">
                  <c:v>0.85669807200000003</c:v>
                </c:pt>
                <c:pt idx="217">
                  <c:v>0.85486614500000002</c:v>
                </c:pt>
                <c:pt idx="218">
                  <c:v>0.85299085100000005</c:v>
                </c:pt>
                <c:pt idx="219">
                  <c:v>0.85111770399999997</c:v>
                </c:pt>
                <c:pt idx="220">
                  <c:v>0.849246744</c:v>
                </c:pt>
                <c:pt idx="221">
                  <c:v>0.84737802699999998</c:v>
                </c:pt>
                <c:pt idx="222">
                  <c:v>0.84545179199999998</c:v>
                </c:pt>
                <c:pt idx="223">
                  <c:v>0.84350134700000001</c:v>
                </c:pt>
                <c:pt idx="224">
                  <c:v>0.841553208</c:v>
                </c:pt>
                <c:pt idx="225">
                  <c:v>0.83960733099999996</c:v>
                </c:pt>
                <c:pt idx="226">
                  <c:v>0.83766371799999995</c:v>
                </c:pt>
                <c:pt idx="227">
                  <c:v>0.83547015199999997</c:v>
                </c:pt>
                <c:pt idx="228">
                  <c:v>0.83319195300000004</c:v>
                </c:pt>
                <c:pt idx="229">
                  <c:v>0.83091593500000005</c:v>
                </c:pt>
                <c:pt idx="230">
                  <c:v>0.82864205000000002</c:v>
                </c:pt>
                <c:pt idx="231">
                  <c:v>0.82613811000000004</c:v>
                </c:pt>
                <c:pt idx="232">
                  <c:v>0.82353637000000002</c:v>
                </c:pt>
                <c:pt idx="233">
                  <c:v>0.82093654100000002</c:v>
                </c:pt>
                <c:pt idx="234">
                  <c:v>0.81833852500000004</c:v>
                </c:pt>
                <c:pt idx="235">
                  <c:v>0.81594144599999996</c:v>
                </c:pt>
                <c:pt idx="236">
                  <c:v>0.81363909300000004</c:v>
                </c:pt>
                <c:pt idx="237">
                  <c:v>0.81133870399999997</c:v>
                </c:pt>
                <c:pt idx="238">
                  <c:v>0.80903959800000003</c:v>
                </c:pt>
                <c:pt idx="239">
                  <c:v>0.80663688700000002</c:v>
                </c:pt>
                <c:pt idx="240">
                  <c:v>0.80409294099999995</c:v>
                </c:pt>
                <c:pt idx="241">
                  <c:v>0.80155009499999996</c:v>
                </c:pt>
                <c:pt idx="242">
                  <c:v>0.799007892</c:v>
                </c:pt>
                <c:pt idx="243">
                  <c:v>0.79646616999999997</c:v>
                </c:pt>
                <c:pt idx="244">
                  <c:v>0.79388469900000003</c:v>
                </c:pt>
                <c:pt idx="245">
                  <c:v>0.79112329800000003</c:v>
                </c:pt>
                <c:pt idx="246">
                  <c:v>0.78833837699999998</c:v>
                </c:pt>
                <c:pt idx="247">
                  <c:v>0.78547867199999999</c:v>
                </c:pt>
                <c:pt idx="248">
                  <c:v>0.78262012000000003</c:v>
                </c:pt>
                <c:pt idx="249">
                  <c:v>0.77980252299999997</c:v>
                </c:pt>
                <c:pt idx="250">
                  <c:v>0.77705496399999996</c:v>
                </c:pt>
                <c:pt idx="251">
                  <c:v>0.77430805199999997</c:v>
                </c:pt>
                <c:pt idx="252">
                  <c:v>0.77156166299999995</c:v>
                </c:pt>
                <c:pt idx="253">
                  <c:v>0.76881562000000003</c:v>
                </c:pt>
                <c:pt idx="254">
                  <c:v>0.76591937700000001</c:v>
                </c:pt>
                <c:pt idx="255">
                  <c:v>0.76285355399999999</c:v>
                </c:pt>
                <c:pt idx="256">
                  <c:v>0.75978774999999998</c:v>
                </c:pt>
                <c:pt idx="257">
                  <c:v>0.75672182600000004</c:v>
                </c:pt>
                <c:pt idx="258">
                  <c:v>0.75365563199999996</c:v>
                </c:pt>
                <c:pt idx="259">
                  <c:v>0.750466929</c:v>
                </c:pt>
                <c:pt idx="260">
                  <c:v>0.74726312500000003</c:v>
                </c:pt>
                <c:pt idx="261">
                  <c:v>0.74405865199999999</c:v>
                </c:pt>
                <c:pt idx="262">
                  <c:v>0.74092913900000001</c:v>
                </c:pt>
                <c:pt idx="263">
                  <c:v>0.737936759</c:v>
                </c:pt>
                <c:pt idx="264">
                  <c:v>0.73494320599999996</c:v>
                </c:pt>
                <c:pt idx="265">
                  <c:v>0.73194837499999998</c:v>
                </c:pt>
              </c:numCache>
            </c:numRef>
          </c:yVal>
          <c:smooth val="0"/>
          <c:extLst>
            <c:ext xmlns:c16="http://schemas.microsoft.com/office/drawing/2014/chart" uri="{C3380CC4-5D6E-409C-BE32-E72D297353CC}">
              <c16:uniqueId val="{00000002-8D0F-A54C-B09E-60EB6566208D}"/>
            </c:ext>
          </c:extLst>
        </c:ser>
        <c:ser>
          <c:idx val="6"/>
          <c:order val="6"/>
          <c:tx>
            <c:v>Original R</c:v>
          </c:tx>
          <c:spPr>
            <a:ln w="19050" cap="rnd">
              <a:solidFill>
                <a:schemeClr val="accent1">
                  <a:lumMod val="60000"/>
                </a:schemeClr>
              </a:solidFill>
              <a:round/>
            </a:ln>
            <a:effectLst/>
          </c:spPr>
          <c:marker>
            <c:symbol val="square"/>
            <c:size val="2"/>
            <c:spPr>
              <a:solidFill>
                <a:srgbClr val="FF0000"/>
              </a:solidFill>
              <a:ln w="9525">
                <a:noFill/>
              </a:ln>
              <a:effectLst/>
            </c:spPr>
          </c:marker>
          <c:xVal>
            <c:numRef>
              <c:f>Gratings!$V$16:$V$756</c:f>
              <c:numCache>
                <c:formatCode>General</c:formatCode>
                <c:ptCount val="741"/>
                <c:pt idx="0">
                  <c:v>310</c:v>
                </c:pt>
                <c:pt idx="1">
                  <c:v>311</c:v>
                </c:pt>
                <c:pt idx="2">
                  <c:v>312</c:v>
                </c:pt>
                <c:pt idx="3">
                  <c:v>313</c:v>
                </c:pt>
                <c:pt idx="4">
                  <c:v>314</c:v>
                </c:pt>
                <c:pt idx="5">
                  <c:v>315</c:v>
                </c:pt>
                <c:pt idx="6">
                  <c:v>316</c:v>
                </c:pt>
                <c:pt idx="7">
                  <c:v>317</c:v>
                </c:pt>
                <c:pt idx="8">
                  <c:v>318</c:v>
                </c:pt>
                <c:pt idx="9">
                  <c:v>319</c:v>
                </c:pt>
                <c:pt idx="10">
                  <c:v>320</c:v>
                </c:pt>
                <c:pt idx="11">
                  <c:v>321</c:v>
                </c:pt>
                <c:pt idx="12">
                  <c:v>322</c:v>
                </c:pt>
                <c:pt idx="13">
                  <c:v>323</c:v>
                </c:pt>
                <c:pt idx="14">
                  <c:v>324</c:v>
                </c:pt>
                <c:pt idx="15">
                  <c:v>325</c:v>
                </c:pt>
                <c:pt idx="16">
                  <c:v>326</c:v>
                </c:pt>
                <c:pt idx="17">
                  <c:v>327</c:v>
                </c:pt>
                <c:pt idx="18">
                  <c:v>328</c:v>
                </c:pt>
                <c:pt idx="19">
                  <c:v>329</c:v>
                </c:pt>
                <c:pt idx="20">
                  <c:v>330</c:v>
                </c:pt>
                <c:pt idx="21">
                  <c:v>331</c:v>
                </c:pt>
                <c:pt idx="22">
                  <c:v>332</c:v>
                </c:pt>
                <c:pt idx="23">
                  <c:v>333</c:v>
                </c:pt>
                <c:pt idx="24">
                  <c:v>334</c:v>
                </c:pt>
                <c:pt idx="25">
                  <c:v>335</c:v>
                </c:pt>
                <c:pt idx="26">
                  <c:v>336</c:v>
                </c:pt>
                <c:pt idx="27">
                  <c:v>337</c:v>
                </c:pt>
                <c:pt idx="28">
                  <c:v>338</c:v>
                </c:pt>
                <c:pt idx="29">
                  <c:v>339</c:v>
                </c:pt>
                <c:pt idx="30">
                  <c:v>340</c:v>
                </c:pt>
                <c:pt idx="31">
                  <c:v>341</c:v>
                </c:pt>
                <c:pt idx="32">
                  <c:v>342</c:v>
                </c:pt>
                <c:pt idx="33">
                  <c:v>343</c:v>
                </c:pt>
                <c:pt idx="34">
                  <c:v>344</c:v>
                </c:pt>
                <c:pt idx="35">
                  <c:v>345</c:v>
                </c:pt>
                <c:pt idx="36">
                  <c:v>346</c:v>
                </c:pt>
                <c:pt idx="37">
                  <c:v>347</c:v>
                </c:pt>
                <c:pt idx="38">
                  <c:v>348</c:v>
                </c:pt>
                <c:pt idx="39">
                  <c:v>349</c:v>
                </c:pt>
                <c:pt idx="40">
                  <c:v>350</c:v>
                </c:pt>
                <c:pt idx="41">
                  <c:v>351</c:v>
                </c:pt>
                <c:pt idx="42">
                  <c:v>352</c:v>
                </c:pt>
                <c:pt idx="43">
                  <c:v>353</c:v>
                </c:pt>
                <c:pt idx="44">
                  <c:v>354</c:v>
                </c:pt>
                <c:pt idx="45">
                  <c:v>355</c:v>
                </c:pt>
                <c:pt idx="46">
                  <c:v>356</c:v>
                </c:pt>
                <c:pt idx="47">
                  <c:v>357</c:v>
                </c:pt>
                <c:pt idx="48">
                  <c:v>358</c:v>
                </c:pt>
                <c:pt idx="49">
                  <c:v>359</c:v>
                </c:pt>
                <c:pt idx="50">
                  <c:v>360</c:v>
                </c:pt>
                <c:pt idx="51">
                  <c:v>361</c:v>
                </c:pt>
                <c:pt idx="52">
                  <c:v>362</c:v>
                </c:pt>
                <c:pt idx="53">
                  <c:v>363</c:v>
                </c:pt>
                <c:pt idx="54">
                  <c:v>364</c:v>
                </c:pt>
                <c:pt idx="55">
                  <c:v>365</c:v>
                </c:pt>
                <c:pt idx="56">
                  <c:v>366</c:v>
                </c:pt>
                <c:pt idx="57">
                  <c:v>367</c:v>
                </c:pt>
                <c:pt idx="58">
                  <c:v>368</c:v>
                </c:pt>
                <c:pt idx="59">
                  <c:v>369</c:v>
                </c:pt>
                <c:pt idx="60">
                  <c:v>370</c:v>
                </c:pt>
                <c:pt idx="61">
                  <c:v>371</c:v>
                </c:pt>
                <c:pt idx="62">
                  <c:v>372</c:v>
                </c:pt>
                <c:pt idx="63">
                  <c:v>373</c:v>
                </c:pt>
                <c:pt idx="64">
                  <c:v>374</c:v>
                </c:pt>
                <c:pt idx="65">
                  <c:v>375</c:v>
                </c:pt>
                <c:pt idx="66">
                  <c:v>376</c:v>
                </c:pt>
                <c:pt idx="67">
                  <c:v>377</c:v>
                </c:pt>
                <c:pt idx="68">
                  <c:v>378</c:v>
                </c:pt>
                <c:pt idx="69">
                  <c:v>379</c:v>
                </c:pt>
                <c:pt idx="70">
                  <c:v>380</c:v>
                </c:pt>
                <c:pt idx="71">
                  <c:v>381</c:v>
                </c:pt>
                <c:pt idx="72">
                  <c:v>382</c:v>
                </c:pt>
                <c:pt idx="73">
                  <c:v>383</c:v>
                </c:pt>
                <c:pt idx="74">
                  <c:v>384</c:v>
                </c:pt>
                <c:pt idx="75">
                  <c:v>385</c:v>
                </c:pt>
                <c:pt idx="76">
                  <c:v>386</c:v>
                </c:pt>
                <c:pt idx="77">
                  <c:v>387</c:v>
                </c:pt>
                <c:pt idx="78">
                  <c:v>388</c:v>
                </c:pt>
                <c:pt idx="79">
                  <c:v>389</c:v>
                </c:pt>
                <c:pt idx="80">
                  <c:v>390</c:v>
                </c:pt>
                <c:pt idx="81">
                  <c:v>391</c:v>
                </c:pt>
                <c:pt idx="82">
                  <c:v>392</c:v>
                </c:pt>
                <c:pt idx="83">
                  <c:v>393</c:v>
                </c:pt>
                <c:pt idx="84">
                  <c:v>394</c:v>
                </c:pt>
                <c:pt idx="85">
                  <c:v>395</c:v>
                </c:pt>
                <c:pt idx="86">
                  <c:v>396</c:v>
                </c:pt>
                <c:pt idx="87">
                  <c:v>397</c:v>
                </c:pt>
                <c:pt idx="88">
                  <c:v>398</c:v>
                </c:pt>
                <c:pt idx="89">
                  <c:v>399</c:v>
                </c:pt>
                <c:pt idx="90">
                  <c:v>400</c:v>
                </c:pt>
                <c:pt idx="91">
                  <c:v>401</c:v>
                </c:pt>
                <c:pt idx="92">
                  <c:v>402</c:v>
                </c:pt>
                <c:pt idx="93">
                  <c:v>403</c:v>
                </c:pt>
                <c:pt idx="94">
                  <c:v>404</c:v>
                </c:pt>
                <c:pt idx="95">
                  <c:v>405</c:v>
                </c:pt>
                <c:pt idx="96">
                  <c:v>406</c:v>
                </c:pt>
                <c:pt idx="97">
                  <c:v>407</c:v>
                </c:pt>
                <c:pt idx="98">
                  <c:v>408</c:v>
                </c:pt>
                <c:pt idx="99">
                  <c:v>409</c:v>
                </c:pt>
                <c:pt idx="100">
                  <c:v>410</c:v>
                </c:pt>
                <c:pt idx="101">
                  <c:v>411</c:v>
                </c:pt>
                <c:pt idx="102">
                  <c:v>412</c:v>
                </c:pt>
                <c:pt idx="103">
                  <c:v>413</c:v>
                </c:pt>
                <c:pt idx="104">
                  <c:v>414</c:v>
                </c:pt>
                <c:pt idx="105">
                  <c:v>415</c:v>
                </c:pt>
                <c:pt idx="106">
                  <c:v>416</c:v>
                </c:pt>
                <c:pt idx="107">
                  <c:v>417</c:v>
                </c:pt>
                <c:pt idx="108">
                  <c:v>418</c:v>
                </c:pt>
                <c:pt idx="109">
                  <c:v>419</c:v>
                </c:pt>
                <c:pt idx="110">
                  <c:v>420</c:v>
                </c:pt>
                <c:pt idx="111">
                  <c:v>421</c:v>
                </c:pt>
                <c:pt idx="112">
                  <c:v>422</c:v>
                </c:pt>
                <c:pt idx="113">
                  <c:v>423</c:v>
                </c:pt>
                <c:pt idx="114">
                  <c:v>424</c:v>
                </c:pt>
                <c:pt idx="115">
                  <c:v>425</c:v>
                </c:pt>
                <c:pt idx="116">
                  <c:v>426</c:v>
                </c:pt>
                <c:pt idx="117">
                  <c:v>427</c:v>
                </c:pt>
                <c:pt idx="118">
                  <c:v>428</c:v>
                </c:pt>
                <c:pt idx="119">
                  <c:v>429</c:v>
                </c:pt>
                <c:pt idx="120">
                  <c:v>430</c:v>
                </c:pt>
                <c:pt idx="121">
                  <c:v>431</c:v>
                </c:pt>
                <c:pt idx="122">
                  <c:v>432</c:v>
                </c:pt>
                <c:pt idx="123">
                  <c:v>433</c:v>
                </c:pt>
                <c:pt idx="124">
                  <c:v>434</c:v>
                </c:pt>
                <c:pt idx="125">
                  <c:v>435</c:v>
                </c:pt>
                <c:pt idx="126">
                  <c:v>436</c:v>
                </c:pt>
                <c:pt idx="127">
                  <c:v>437</c:v>
                </c:pt>
                <c:pt idx="128">
                  <c:v>438</c:v>
                </c:pt>
                <c:pt idx="129">
                  <c:v>439</c:v>
                </c:pt>
                <c:pt idx="130">
                  <c:v>440</c:v>
                </c:pt>
                <c:pt idx="131">
                  <c:v>441</c:v>
                </c:pt>
                <c:pt idx="132">
                  <c:v>442</c:v>
                </c:pt>
                <c:pt idx="133">
                  <c:v>443</c:v>
                </c:pt>
                <c:pt idx="134">
                  <c:v>444</c:v>
                </c:pt>
                <c:pt idx="135">
                  <c:v>445</c:v>
                </c:pt>
                <c:pt idx="136">
                  <c:v>446</c:v>
                </c:pt>
                <c:pt idx="137">
                  <c:v>447</c:v>
                </c:pt>
                <c:pt idx="138">
                  <c:v>448</c:v>
                </c:pt>
                <c:pt idx="139">
                  <c:v>449</c:v>
                </c:pt>
                <c:pt idx="140">
                  <c:v>450</c:v>
                </c:pt>
                <c:pt idx="141">
                  <c:v>451</c:v>
                </c:pt>
                <c:pt idx="142">
                  <c:v>452</c:v>
                </c:pt>
                <c:pt idx="143">
                  <c:v>453</c:v>
                </c:pt>
                <c:pt idx="144">
                  <c:v>454</c:v>
                </c:pt>
                <c:pt idx="145">
                  <c:v>455</c:v>
                </c:pt>
                <c:pt idx="146">
                  <c:v>456</c:v>
                </c:pt>
                <c:pt idx="147">
                  <c:v>457</c:v>
                </c:pt>
                <c:pt idx="148">
                  <c:v>458</c:v>
                </c:pt>
                <c:pt idx="149">
                  <c:v>459</c:v>
                </c:pt>
                <c:pt idx="150">
                  <c:v>460</c:v>
                </c:pt>
                <c:pt idx="151">
                  <c:v>461</c:v>
                </c:pt>
                <c:pt idx="152">
                  <c:v>462</c:v>
                </c:pt>
                <c:pt idx="153">
                  <c:v>463</c:v>
                </c:pt>
                <c:pt idx="154">
                  <c:v>464</c:v>
                </c:pt>
                <c:pt idx="155">
                  <c:v>465</c:v>
                </c:pt>
                <c:pt idx="156">
                  <c:v>466</c:v>
                </c:pt>
                <c:pt idx="157">
                  <c:v>467</c:v>
                </c:pt>
                <c:pt idx="158">
                  <c:v>468</c:v>
                </c:pt>
                <c:pt idx="159">
                  <c:v>469</c:v>
                </c:pt>
                <c:pt idx="160">
                  <c:v>470</c:v>
                </c:pt>
                <c:pt idx="161">
                  <c:v>471</c:v>
                </c:pt>
                <c:pt idx="162">
                  <c:v>472</c:v>
                </c:pt>
                <c:pt idx="163">
                  <c:v>473</c:v>
                </c:pt>
                <c:pt idx="164">
                  <c:v>474</c:v>
                </c:pt>
                <c:pt idx="165">
                  <c:v>475</c:v>
                </c:pt>
                <c:pt idx="166">
                  <c:v>476</c:v>
                </c:pt>
                <c:pt idx="167">
                  <c:v>477</c:v>
                </c:pt>
                <c:pt idx="168">
                  <c:v>478</c:v>
                </c:pt>
                <c:pt idx="169">
                  <c:v>479</c:v>
                </c:pt>
                <c:pt idx="170">
                  <c:v>480</c:v>
                </c:pt>
                <c:pt idx="171">
                  <c:v>481</c:v>
                </c:pt>
                <c:pt idx="172">
                  <c:v>482</c:v>
                </c:pt>
                <c:pt idx="173">
                  <c:v>483</c:v>
                </c:pt>
                <c:pt idx="174">
                  <c:v>484</c:v>
                </c:pt>
                <c:pt idx="175">
                  <c:v>485</c:v>
                </c:pt>
                <c:pt idx="176">
                  <c:v>486</c:v>
                </c:pt>
                <c:pt idx="177">
                  <c:v>487</c:v>
                </c:pt>
                <c:pt idx="178">
                  <c:v>488</c:v>
                </c:pt>
                <c:pt idx="179">
                  <c:v>489</c:v>
                </c:pt>
                <c:pt idx="180">
                  <c:v>490</c:v>
                </c:pt>
                <c:pt idx="181">
                  <c:v>491</c:v>
                </c:pt>
                <c:pt idx="182">
                  <c:v>492</c:v>
                </c:pt>
                <c:pt idx="183">
                  <c:v>493</c:v>
                </c:pt>
                <c:pt idx="184">
                  <c:v>494</c:v>
                </c:pt>
                <c:pt idx="185">
                  <c:v>495</c:v>
                </c:pt>
                <c:pt idx="186">
                  <c:v>496</c:v>
                </c:pt>
                <c:pt idx="187">
                  <c:v>497</c:v>
                </c:pt>
                <c:pt idx="188">
                  <c:v>498</c:v>
                </c:pt>
                <c:pt idx="189">
                  <c:v>499</c:v>
                </c:pt>
                <c:pt idx="190">
                  <c:v>500</c:v>
                </c:pt>
                <c:pt idx="191">
                  <c:v>501</c:v>
                </c:pt>
                <c:pt idx="192">
                  <c:v>502</c:v>
                </c:pt>
                <c:pt idx="193">
                  <c:v>503</c:v>
                </c:pt>
                <c:pt idx="194">
                  <c:v>504</c:v>
                </c:pt>
                <c:pt idx="195">
                  <c:v>505</c:v>
                </c:pt>
                <c:pt idx="196">
                  <c:v>506</c:v>
                </c:pt>
                <c:pt idx="197">
                  <c:v>507</c:v>
                </c:pt>
                <c:pt idx="198">
                  <c:v>508</c:v>
                </c:pt>
                <c:pt idx="199">
                  <c:v>509</c:v>
                </c:pt>
                <c:pt idx="200">
                  <c:v>510</c:v>
                </c:pt>
                <c:pt idx="201">
                  <c:v>511</c:v>
                </c:pt>
                <c:pt idx="202">
                  <c:v>512</c:v>
                </c:pt>
                <c:pt idx="203">
                  <c:v>513</c:v>
                </c:pt>
                <c:pt idx="204">
                  <c:v>514</c:v>
                </c:pt>
                <c:pt idx="205">
                  <c:v>515</c:v>
                </c:pt>
                <c:pt idx="206">
                  <c:v>516</c:v>
                </c:pt>
                <c:pt idx="207">
                  <c:v>517</c:v>
                </c:pt>
                <c:pt idx="208">
                  <c:v>518</c:v>
                </c:pt>
                <c:pt idx="209">
                  <c:v>519</c:v>
                </c:pt>
                <c:pt idx="210">
                  <c:v>520</c:v>
                </c:pt>
                <c:pt idx="211">
                  <c:v>521</c:v>
                </c:pt>
                <c:pt idx="212">
                  <c:v>522</c:v>
                </c:pt>
                <c:pt idx="213">
                  <c:v>523</c:v>
                </c:pt>
                <c:pt idx="214">
                  <c:v>524</c:v>
                </c:pt>
                <c:pt idx="215">
                  <c:v>525</c:v>
                </c:pt>
                <c:pt idx="216">
                  <c:v>526</c:v>
                </c:pt>
                <c:pt idx="217">
                  <c:v>527</c:v>
                </c:pt>
                <c:pt idx="218">
                  <c:v>528</c:v>
                </c:pt>
                <c:pt idx="219">
                  <c:v>529</c:v>
                </c:pt>
                <c:pt idx="220">
                  <c:v>530</c:v>
                </c:pt>
                <c:pt idx="221">
                  <c:v>531</c:v>
                </c:pt>
                <c:pt idx="222">
                  <c:v>532</c:v>
                </c:pt>
                <c:pt idx="223">
                  <c:v>533</c:v>
                </c:pt>
                <c:pt idx="224">
                  <c:v>534</c:v>
                </c:pt>
                <c:pt idx="225">
                  <c:v>535</c:v>
                </c:pt>
                <c:pt idx="226">
                  <c:v>536</c:v>
                </c:pt>
                <c:pt idx="227">
                  <c:v>537</c:v>
                </c:pt>
                <c:pt idx="228">
                  <c:v>538</c:v>
                </c:pt>
                <c:pt idx="229">
                  <c:v>539</c:v>
                </c:pt>
                <c:pt idx="230">
                  <c:v>540</c:v>
                </c:pt>
                <c:pt idx="231">
                  <c:v>541</c:v>
                </c:pt>
                <c:pt idx="232">
                  <c:v>542</c:v>
                </c:pt>
                <c:pt idx="233">
                  <c:v>543</c:v>
                </c:pt>
                <c:pt idx="234">
                  <c:v>544</c:v>
                </c:pt>
                <c:pt idx="235">
                  <c:v>545</c:v>
                </c:pt>
                <c:pt idx="236">
                  <c:v>546</c:v>
                </c:pt>
                <c:pt idx="237">
                  <c:v>547</c:v>
                </c:pt>
                <c:pt idx="238">
                  <c:v>548</c:v>
                </c:pt>
                <c:pt idx="239">
                  <c:v>549</c:v>
                </c:pt>
                <c:pt idx="240">
                  <c:v>550</c:v>
                </c:pt>
                <c:pt idx="241">
                  <c:v>551</c:v>
                </c:pt>
                <c:pt idx="242">
                  <c:v>552</c:v>
                </c:pt>
                <c:pt idx="243">
                  <c:v>553</c:v>
                </c:pt>
                <c:pt idx="244">
                  <c:v>554</c:v>
                </c:pt>
                <c:pt idx="245">
                  <c:v>555</c:v>
                </c:pt>
                <c:pt idx="246">
                  <c:v>556</c:v>
                </c:pt>
                <c:pt idx="247">
                  <c:v>557</c:v>
                </c:pt>
                <c:pt idx="248">
                  <c:v>558</c:v>
                </c:pt>
                <c:pt idx="249">
                  <c:v>559</c:v>
                </c:pt>
                <c:pt idx="250">
                  <c:v>560</c:v>
                </c:pt>
                <c:pt idx="251">
                  <c:v>561</c:v>
                </c:pt>
                <c:pt idx="252">
                  <c:v>562</c:v>
                </c:pt>
                <c:pt idx="253">
                  <c:v>563</c:v>
                </c:pt>
                <c:pt idx="254">
                  <c:v>564</c:v>
                </c:pt>
                <c:pt idx="255">
                  <c:v>565</c:v>
                </c:pt>
                <c:pt idx="256">
                  <c:v>566</c:v>
                </c:pt>
                <c:pt idx="257">
                  <c:v>567</c:v>
                </c:pt>
                <c:pt idx="258">
                  <c:v>568</c:v>
                </c:pt>
                <c:pt idx="259">
                  <c:v>569</c:v>
                </c:pt>
                <c:pt idx="260">
                  <c:v>570</c:v>
                </c:pt>
                <c:pt idx="261">
                  <c:v>571</c:v>
                </c:pt>
                <c:pt idx="262">
                  <c:v>572</c:v>
                </c:pt>
                <c:pt idx="263">
                  <c:v>573</c:v>
                </c:pt>
                <c:pt idx="264">
                  <c:v>574</c:v>
                </c:pt>
                <c:pt idx="265">
                  <c:v>575</c:v>
                </c:pt>
                <c:pt idx="266">
                  <c:v>576</c:v>
                </c:pt>
                <c:pt idx="267">
                  <c:v>577</c:v>
                </c:pt>
                <c:pt idx="268">
                  <c:v>578</c:v>
                </c:pt>
                <c:pt idx="269">
                  <c:v>579</c:v>
                </c:pt>
                <c:pt idx="270">
                  <c:v>580</c:v>
                </c:pt>
                <c:pt idx="271">
                  <c:v>581</c:v>
                </c:pt>
                <c:pt idx="272">
                  <c:v>582</c:v>
                </c:pt>
                <c:pt idx="273">
                  <c:v>583</c:v>
                </c:pt>
                <c:pt idx="274">
                  <c:v>584</c:v>
                </c:pt>
                <c:pt idx="275">
                  <c:v>585</c:v>
                </c:pt>
                <c:pt idx="276">
                  <c:v>586</c:v>
                </c:pt>
                <c:pt idx="277">
                  <c:v>587</c:v>
                </c:pt>
                <c:pt idx="278">
                  <c:v>588</c:v>
                </c:pt>
                <c:pt idx="279">
                  <c:v>589</c:v>
                </c:pt>
                <c:pt idx="280">
                  <c:v>590</c:v>
                </c:pt>
                <c:pt idx="281">
                  <c:v>591</c:v>
                </c:pt>
                <c:pt idx="282">
                  <c:v>592</c:v>
                </c:pt>
                <c:pt idx="283">
                  <c:v>593</c:v>
                </c:pt>
                <c:pt idx="284">
                  <c:v>594</c:v>
                </c:pt>
                <c:pt idx="285">
                  <c:v>595</c:v>
                </c:pt>
                <c:pt idx="286">
                  <c:v>596</c:v>
                </c:pt>
                <c:pt idx="287">
                  <c:v>597</c:v>
                </c:pt>
                <c:pt idx="288">
                  <c:v>598</c:v>
                </c:pt>
                <c:pt idx="289">
                  <c:v>599</c:v>
                </c:pt>
                <c:pt idx="290">
                  <c:v>600</c:v>
                </c:pt>
                <c:pt idx="291">
                  <c:v>601</c:v>
                </c:pt>
                <c:pt idx="292">
                  <c:v>602</c:v>
                </c:pt>
                <c:pt idx="293">
                  <c:v>603</c:v>
                </c:pt>
                <c:pt idx="294">
                  <c:v>604</c:v>
                </c:pt>
                <c:pt idx="295">
                  <c:v>605</c:v>
                </c:pt>
                <c:pt idx="296">
                  <c:v>606</c:v>
                </c:pt>
                <c:pt idx="297">
                  <c:v>607</c:v>
                </c:pt>
                <c:pt idx="298">
                  <c:v>608</c:v>
                </c:pt>
                <c:pt idx="299">
                  <c:v>609</c:v>
                </c:pt>
                <c:pt idx="300">
                  <c:v>610</c:v>
                </c:pt>
                <c:pt idx="301">
                  <c:v>611</c:v>
                </c:pt>
                <c:pt idx="302">
                  <c:v>612</c:v>
                </c:pt>
                <c:pt idx="303">
                  <c:v>613</c:v>
                </c:pt>
                <c:pt idx="304">
                  <c:v>614</c:v>
                </c:pt>
                <c:pt idx="305">
                  <c:v>615</c:v>
                </c:pt>
                <c:pt idx="306">
                  <c:v>616</c:v>
                </c:pt>
                <c:pt idx="307">
                  <c:v>617</c:v>
                </c:pt>
                <c:pt idx="308">
                  <c:v>618</c:v>
                </c:pt>
                <c:pt idx="309">
                  <c:v>619</c:v>
                </c:pt>
                <c:pt idx="310">
                  <c:v>620</c:v>
                </c:pt>
                <c:pt idx="311">
                  <c:v>621</c:v>
                </c:pt>
                <c:pt idx="312">
                  <c:v>622</c:v>
                </c:pt>
                <c:pt idx="313">
                  <c:v>623</c:v>
                </c:pt>
                <c:pt idx="314">
                  <c:v>624</c:v>
                </c:pt>
                <c:pt idx="315">
                  <c:v>625</c:v>
                </c:pt>
                <c:pt idx="316">
                  <c:v>626</c:v>
                </c:pt>
                <c:pt idx="317">
                  <c:v>627</c:v>
                </c:pt>
                <c:pt idx="318">
                  <c:v>628</c:v>
                </c:pt>
                <c:pt idx="319">
                  <c:v>629</c:v>
                </c:pt>
                <c:pt idx="320">
                  <c:v>630</c:v>
                </c:pt>
                <c:pt idx="321">
                  <c:v>631</c:v>
                </c:pt>
                <c:pt idx="322">
                  <c:v>632</c:v>
                </c:pt>
                <c:pt idx="323">
                  <c:v>633</c:v>
                </c:pt>
                <c:pt idx="324">
                  <c:v>634</c:v>
                </c:pt>
                <c:pt idx="325">
                  <c:v>635</c:v>
                </c:pt>
                <c:pt idx="326">
                  <c:v>636</c:v>
                </c:pt>
                <c:pt idx="327">
                  <c:v>637</c:v>
                </c:pt>
                <c:pt idx="328">
                  <c:v>638</c:v>
                </c:pt>
                <c:pt idx="329">
                  <c:v>639</c:v>
                </c:pt>
                <c:pt idx="330">
                  <c:v>640</c:v>
                </c:pt>
                <c:pt idx="331">
                  <c:v>641</c:v>
                </c:pt>
                <c:pt idx="332">
                  <c:v>642</c:v>
                </c:pt>
                <c:pt idx="333">
                  <c:v>643</c:v>
                </c:pt>
                <c:pt idx="334">
                  <c:v>644</c:v>
                </c:pt>
                <c:pt idx="335">
                  <c:v>645</c:v>
                </c:pt>
                <c:pt idx="336">
                  <c:v>646</c:v>
                </c:pt>
                <c:pt idx="337">
                  <c:v>647</c:v>
                </c:pt>
                <c:pt idx="338">
                  <c:v>648</c:v>
                </c:pt>
                <c:pt idx="339">
                  <c:v>649</c:v>
                </c:pt>
                <c:pt idx="340">
                  <c:v>650</c:v>
                </c:pt>
                <c:pt idx="341">
                  <c:v>651</c:v>
                </c:pt>
                <c:pt idx="342">
                  <c:v>652</c:v>
                </c:pt>
                <c:pt idx="343">
                  <c:v>653</c:v>
                </c:pt>
                <c:pt idx="344">
                  <c:v>654</c:v>
                </c:pt>
                <c:pt idx="345">
                  <c:v>655</c:v>
                </c:pt>
                <c:pt idx="346">
                  <c:v>656</c:v>
                </c:pt>
                <c:pt idx="347">
                  <c:v>657</c:v>
                </c:pt>
                <c:pt idx="348">
                  <c:v>658</c:v>
                </c:pt>
                <c:pt idx="349">
                  <c:v>659</c:v>
                </c:pt>
                <c:pt idx="350">
                  <c:v>660</c:v>
                </c:pt>
                <c:pt idx="351">
                  <c:v>661</c:v>
                </c:pt>
                <c:pt idx="352">
                  <c:v>662</c:v>
                </c:pt>
                <c:pt idx="353">
                  <c:v>663</c:v>
                </c:pt>
                <c:pt idx="354">
                  <c:v>664</c:v>
                </c:pt>
                <c:pt idx="355">
                  <c:v>665</c:v>
                </c:pt>
                <c:pt idx="356">
                  <c:v>666</c:v>
                </c:pt>
                <c:pt idx="357">
                  <c:v>667</c:v>
                </c:pt>
                <c:pt idx="358">
                  <c:v>668</c:v>
                </c:pt>
                <c:pt idx="359">
                  <c:v>669</c:v>
                </c:pt>
                <c:pt idx="360">
                  <c:v>670</c:v>
                </c:pt>
                <c:pt idx="361">
                  <c:v>671</c:v>
                </c:pt>
                <c:pt idx="362">
                  <c:v>672</c:v>
                </c:pt>
                <c:pt idx="363">
                  <c:v>673</c:v>
                </c:pt>
                <c:pt idx="364">
                  <c:v>674</c:v>
                </c:pt>
                <c:pt idx="365">
                  <c:v>675</c:v>
                </c:pt>
                <c:pt idx="366">
                  <c:v>676</c:v>
                </c:pt>
                <c:pt idx="367">
                  <c:v>677</c:v>
                </c:pt>
                <c:pt idx="368">
                  <c:v>678</c:v>
                </c:pt>
                <c:pt idx="369">
                  <c:v>679</c:v>
                </c:pt>
                <c:pt idx="370">
                  <c:v>680</c:v>
                </c:pt>
                <c:pt idx="371">
                  <c:v>681</c:v>
                </c:pt>
                <c:pt idx="372">
                  <c:v>682</c:v>
                </c:pt>
                <c:pt idx="373">
                  <c:v>683</c:v>
                </c:pt>
                <c:pt idx="374">
                  <c:v>684</c:v>
                </c:pt>
                <c:pt idx="375">
                  <c:v>685</c:v>
                </c:pt>
                <c:pt idx="376">
                  <c:v>686</c:v>
                </c:pt>
                <c:pt idx="377">
                  <c:v>687</c:v>
                </c:pt>
                <c:pt idx="378">
                  <c:v>688</c:v>
                </c:pt>
                <c:pt idx="379">
                  <c:v>689</c:v>
                </c:pt>
                <c:pt idx="380">
                  <c:v>690</c:v>
                </c:pt>
                <c:pt idx="381">
                  <c:v>691</c:v>
                </c:pt>
                <c:pt idx="382">
                  <c:v>692</c:v>
                </c:pt>
                <c:pt idx="383">
                  <c:v>693</c:v>
                </c:pt>
                <c:pt idx="384">
                  <c:v>694</c:v>
                </c:pt>
                <c:pt idx="385">
                  <c:v>695</c:v>
                </c:pt>
                <c:pt idx="386">
                  <c:v>696</c:v>
                </c:pt>
                <c:pt idx="387">
                  <c:v>697</c:v>
                </c:pt>
                <c:pt idx="388">
                  <c:v>698</c:v>
                </c:pt>
                <c:pt idx="389">
                  <c:v>699</c:v>
                </c:pt>
                <c:pt idx="390">
                  <c:v>700</c:v>
                </c:pt>
                <c:pt idx="391">
                  <c:v>701</c:v>
                </c:pt>
                <c:pt idx="392">
                  <c:v>702</c:v>
                </c:pt>
                <c:pt idx="393">
                  <c:v>703</c:v>
                </c:pt>
                <c:pt idx="394">
                  <c:v>704</c:v>
                </c:pt>
                <c:pt idx="395">
                  <c:v>705</c:v>
                </c:pt>
                <c:pt idx="396">
                  <c:v>706</c:v>
                </c:pt>
                <c:pt idx="397">
                  <c:v>707</c:v>
                </c:pt>
                <c:pt idx="398">
                  <c:v>708</c:v>
                </c:pt>
                <c:pt idx="399">
                  <c:v>709</c:v>
                </c:pt>
                <c:pt idx="400">
                  <c:v>710</c:v>
                </c:pt>
                <c:pt idx="401">
                  <c:v>711</c:v>
                </c:pt>
                <c:pt idx="402">
                  <c:v>712</c:v>
                </c:pt>
                <c:pt idx="403">
                  <c:v>713</c:v>
                </c:pt>
                <c:pt idx="404">
                  <c:v>714</c:v>
                </c:pt>
                <c:pt idx="405">
                  <c:v>715</c:v>
                </c:pt>
                <c:pt idx="406">
                  <c:v>716</c:v>
                </c:pt>
                <c:pt idx="407">
                  <c:v>717</c:v>
                </c:pt>
                <c:pt idx="408">
                  <c:v>718</c:v>
                </c:pt>
                <c:pt idx="409">
                  <c:v>719</c:v>
                </c:pt>
                <c:pt idx="410">
                  <c:v>720</c:v>
                </c:pt>
                <c:pt idx="411">
                  <c:v>721</c:v>
                </c:pt>
                <c:pt idx="412">
                  <c:v>722</c:v>
                </c:pt>
                <c:pt idx="413">
                  <c:v>723</c:v>
                </c:pt>
                <c:pt idx="414">
                  <c:v>724</c:v>
                </c:pt>
                <c:pt idx="415">
                  <c:v>725</c:v>
                </c:pt>
                <c:pt idx="416">
                  <c:v>726</c:v>
                </c:pt>
                <c:pt idx="417">
                  <c:v>727</c:v>
                </c:pt>
                <c:pt idx="418">
                  <c:v>728</c:v>
                </c:pt>
                <c:pt idx="419">
                  <c:v>729</c:v>
                </c:pt>
                <c:pt idx="420">
                  <c:v>730</c:v>
                </c:pt>
                <c:pt idx="421">
                  <c:v>731</c:v>
                </c:pt>
                <c:pt idx="422">
                  <c:v>732</c:v>
                </c:pt>
                <c:pt idx="423">
                  <c:v>733</c:v>
                </c:pt>
                <c:pt idx="424">
                  <c:v>734</c:v>
                </c:pt>
                <c:pt idx="425">
                  <c:v>735</c:v>
                </c:pt>
                <c:pt idx="426">
                  <c:v>736</c:v>
                </c:pt>
                <c:pt idx="427">
                  <c:v>737</c:v>
                </c:pt>
                <c:pt idx="428">
                  <c:v>738</c:v>
                </c:pt>
                <c:pt idx="429">
                  <c:v>739</c:v>
                </c:pt>
                <c:pt idx="430">
                  <c:v>740</c:v>
                </c:pt>
                <c:pt idx="431">
                  <c:v>741</c:v>
                </c:pt>
                <c:pt idx="432">
                  <c:v>742</c:v>
                </c:pt>
                <c:pt idx="433">
                  <c:v>743</c:v>
                </c:pt>
                <c:pt idx="434">
                  <c:v>744</c:v>
                </c:pt>
                <c:pt idx="435">
                  <c:v>745</c:v>
                </c:pt>
                <c:pt idx="436">
                  <c:v>746</c:v>
                </c:pt>
                <c:pt idx="437">
                  <c:v>747</c:v>
                </c:pt>
                <c:pt idx="438">
                  <c:v>748</c:v>
                </c:pt>
                <c:pt idx="439">
                  <c:v>749</c:v>
                </c:pt>
                <c:pt idx="440">
                  <c:v>750</c:v>
                </c:pt>
                <c:pt idx="441">
                  <c:v>751</c:v>
                </c:pt>
                <c:pt idx="442">
                  <c:v>752</c:v>
                </c:pt>
                <c:pt idx="443">
                  <c:v>753</c:v>
                </c:pt>
                <c:pt idx="444">
                  <c:v>754</c:v>
                </c:pt>
                <c:pt idx="445">
                  <c:v>755</c:v>
                </c:pt>
                <c:pt idx="446">
                  <c:v>756</c:v>
                </c:pt>
                <c:pt idx="447">
                  <c:v>757</c:v>
                </c:pt>
                <c:pt idx="448">
                  <c:v>758</c:v>
                </c:pt>
                <c:pt idx="449">
                  <c:v>759</c:v>
                </c:pt>
                <c:pt idx="450">
                  <c:v>760</c:v>
                </c:pt>
                <c:pt idx="451">
                  <c:v>761</c:v>
                </c:pt>
                <c:pt idx="452">
                  <c:v>762</c:v>
                </c:pt>
                <c:pt idx="453">
                  <c:v>763</c:v>
                </c:pt>
                <c:pt idx="454">
                  <c:v>764</c:v>
                </c:pt>
                <c:pt idx="455">
                  <c:v>765</c:v>
                </c:pt>
                <c:pt idx="456">
                  <c:v>766</c:v>
                </c:pt>
                <c:pt idx="457">
                  <c:v>767</c:v>
                </c:pt>
                <c:pt idx="458">
                  <c:v>768</c:v>
                </c:pt>
                <c:pt idx="459">
                  <c:v>769</c:v>
                </c:pt>
                <c:pt idx="460">
                  <c:v>770</c:v>
                </c:pt>
                <c:pt idx="461">
                  <c:v>771</c:v>
                </c:pt>
                <c:pt idx="462">
                  <c:v>772</c:v>
                </c:pt>
                <c:pt idx="463">
                  <c:v>773</c:v>
                </c:pt>
                <c:pt idx="464">
                  <c:v>774</c:v>
                </c:pt>
                <c:pt idx="465">
                  <c:v>775</c:v>
                </c:pt>
                <c:pt idx="466">
                  <c:v>776</c:v>
                </c:pt>
                <c:pt idx="467">
                  <c:v>777</c:v>
                </c:pt>
                <c:pt idx="468">
                  <c:v>778</c:v>
                </c:pt>
                <c:pt idx="469">
                  <c:v>779</c:v>
                </c:pt>
                <c:pt idx="470">
                  <c:v>780</c:v>
                </c:pt>
                <c:pt idx="471">
                  <c:v>781</c:v>
                </c:pt>
                <c:pt idx="472">
                  <c:v>782</c:v>
                </c:pt>
                <c:pt idx="473">
                  <c:v>783</c:v>
                </c:pt>
                <c:pt idx="474">
                  <c:v>784</c:v>
                </c:pt>
                <c:pt idx="475">
                  <c:v>785</c:v>
                </c:pt>
                <c:pt idx="476">
                  <c:v>786</c:v>
                </c:pt>
                <c:pt idx="477">
                  <c:v>787</c:v>
                </c:pt>
                <c:pt idx="478">
                  <c:v>788</c:v>
                </c:pt>
                <c:pt idx="479">
                  <c:v>789</c:v>
                </c:pt>
                <c:pt idx="480">
                  <c:v>790</c:v>
                </c:pt>
                <c:pt idx="481">
                  <c:v>791</c:v>
                </c:pt>
                <c:pt idx="482">
                  <c:v>792</c:v>
                </c:pt>
                <c:pt idx="483">
                  <c:v>793</c:v>
                </c:pt>
                <c:pt idx="484">
                  <c:v>794</c:v>
                </c:pt>
                <c:pt idx="485">
                  <c:v>795</c:v>
                </c:pt>
                <c:pt idx="486">
                  <c:v>796</c:v>
                </c:pt>
                <c:pt idx="487">
                  <c:v>797</c:v>
                </c:pt>
                <c:pt idx="488">
                  <c:v>798</c:v>
                </c:pt>
                <c:pt idx="489">
                  <c:v>799</c:v>
                </c:pt>
                <c:pt idx="490">
                  <c:v>800</c:v>
                </c:pt>
                <c:pt idx="491">
                  <c:v>801</c:v>
                </c:pt>
                <c:pt idx="492">
                  <c:v>802</c:v>
                </c:pt>
                <c:pt idx="493">
                  <c:v>803</c:v>
                </c:pt>
                <c:pt idx="494">
                  <c:v>804</c:v>
                </c:pt>
                <c:pt idx="495">
                  <c:v>805</c:v>
                </c:pt>
                <c:pt idx="496">
                  <c:v>806</c:v>
                </c:pt>
                <c:pt idx="497">
                  <c:v>807</c:v>
                </c:pt>
                <c:pt idx="498">
                  <c:v>808</c:v>
                </c:pt>
                <c:pt idx="499">
                  <c:v>809</c:v>
                </c:pt>
                <c:pt idx="500">
                  <c:v>810</c:v>
                </c:pt>
                <c:pt idx="501">
                  <c:v>811</c:v>
                </c:pt>
                <c:pt idx="502">
                  <c:v>812</c:v>
                </c:pt>
                <c:pt idx="503">
                  <c:v>813</c:v>
                </c:pt>
                <c:pt idx="504">
                  <c:v>814</c:v>
                </c:pt>
                <c:pt idx="505">
                  <c:v>815</c:v>
                </c:pt>
                <c:pt idx="506">
                  <c:v>816</c:v>
                </c:pt>
                <c:pt idx="507">
                  <c:v>817</c:v>
                </c:pt>
                <c:pt idx="508">
                  <c:v>818</c:v>
                </c:pt>
                <c:pt idx="509">
                  <c:v>819</c:v>
                </c:pt>
                <c:pt idx="510">
                  <c:v>820</c:v>
                </c:pt>
                <c:pt idx="511">
                  <c:v>821</c:v>
                </c:pt>
                <c:pt idx="512">
                  <c:v>822</c:v>
                </c:pt>
                <c:pt idx="513">
                  <c:v>823</c:v>
                </c:pt>
                <c:pt idx="514">
                  <c:v>824</c:v>
                </c:pt>
                <c:pt idx="515">
                  <c:v>825</c:v>
                </c:pt>
                <c:pt idx="516">
                  <c:v>826</c:v>
                </c:pt>
                <c:pt idx="517">
                  <c:v>827</c:v>
                </c:pt>
                <c:pt idx="518">
                  <c:v>828</c:v>
                </c:pt>
                <c:pt idx="519">
                  <c:v>829</c:v>
                </c:pt>
                <c:pt idx="520">
                  <c:v>830</c:v>
                </c:pt>
                <c:pt idx="521">
                  <c:v>831</c:v>
                </c:pt>
                <c:pt idx="522">
                  <c:v>832</c:v>
                </c:pt>
                <c:pt idx="523">
                  <c:v>833</c:v>
                </c:pt>
                <c:pt idx="524">
                  <c:v>834</c:v>
                </c:pt>
                <c:pt idx="525">
                  <c:v>835</c:v>
                </c:pt>
                <c:pt idx="526">
                  <c:v>836</c:v>
                </c:pt>
                <c:pt idx="527">
                  <c:v>837</c:v>
                </c:pt>
                <c:pt idx="528">
                  <c:v>838</c:v>
                </c:pt>
                <c:pt idx="529">
                  <c:v>839</c:v>
                </c:pt>
                <c:pt idx="530">
                  <c:v>840</c:v>
                </c:pt>
                <c:pt idx="531">
                  <c:v>841</c:v>
                </c:pt>
                <c:pt idx="532">
                  <c:v>842</c:v>
                </c:pt>
                <c:pt idx="533">
                  <c:v>843</c:v>
                </c:pt>
                <c:pt idx="534">
                  <c:v>844</c:v>
                </c:pt>
                <c:pt idx="535">
                  <c:v>845</c:v>
                </c:pt>
                <c:pt idx="536">
                  <c:v>846</c:v>
                </c:pt>
                <c:pt idx="537">
                  <c:v>847</c:v>
                </c:pt>
                <c:pt idx="538">
                  <c:v>848</c:v>
                </c:pt>
                <c:pt idx="539">
                  <c:v>849</c:v>
                </c:pt>
                <c:pt idx="540">
                  <c:v>850</c:v>
                </c:pt>
                <c:pt idx="541">
                  <c:v>851</c:v>
                </c:pt>
                <c:pt idx="542">
                  <c:v>852</c:v>
                </c:pt>
                <c:pt idx="543">
                  <c:v>853</c:v>
                </c:pt>
                <c:pt idx="544">
                  <c:v>854</c:v>
                </c:pt>
                <c:pt idx="545">
                  <c:v>855</c:v>
                </c:pt>
                <c:pt idx="546">
                  <c:v>856</c:v>
                </c:pt>
                <c:pt idx="547">
                  <c:v>857</c:v>
                </c:pt>
                <c:pt idx="548">
                  <c:v>858</c:v>
                </c:pt>
                <c:pt idx="549">
                  <c:v>859</c:v>
                </c:pt>
                <c:pt idx="550">
                  <c:v>860</c:v>
                </c:pt>
                <c:pt idx="551">
                  <c:v>861</c:v>
                </c:pt>
                <c:pt idx="552">
                  <c:v>862</c:v>
                </c:pt>
                <c:pt idx="553">
                  <c:v>863</c:v>
                </c:pt>
                <c:pt idx="554">
                  <c:v>864</c:v>
                </c:pt>
                <c:pt idx="555">
                  <c:v>865</c:v>
                </c:pt>
                <c:pt idx="556">
                  <c:v>866</c:v>
                </c:pt>
                <c:pt idx="557">
                  <c:v>867</c:v>
                </c:pt>
                <c:pt idx="558">
                  <c:v>868</c:v>
                </c:pt>
                <c:pt idx="559">
                  <c:v>869</c:v>
                </c:pt>
                <c:pt idx="560">
                  <c:v>870</c:v>
                </c:pt>
                <c:pt idx="561">
                  <c:v>871</c:v>
                </c:pt>
                <c:pt idx="562">
                  <c:v>872</c:v>
                </c:pt>
                <c:pt idx="563">
                  <c:v>873</c:v>
                </c:pt>
                <c:pt idx="564">
                  <c:v>874</c:v>
                </c:pt>
                <c:pt idx="565">
                  <c:v>875</c:v>
                </c:pt>
                <c:pt idx="566">
                  <c:v>876</c:v>
                </c:pt>
                <c:pt idx="567">
                  <c:v>877</c:v>
                </c:pt>
                <c:pt idx="568">
                  <c:v>878</c:v>
                </c:pt>
                <c:pt idx="569">
                  <c:v>879</c:v>
                </c:pt>
                <c:pt idx="570">
                  <c:v>880</c:v>
                </c:pt>
                <c:pt idx="571">
                  <c:v>881</c:v>
                </c:pt>
                <c:pt idx="572">
                  <c:v>882</c:v>
                </c:pt>
                <c:pt idx="573">
                  <c:v>883</c:v>
                </c:pt>
                <c:pt idx="574">
                  <c:v>884</c:v>
                </c:pt>
                <c:pt idx="575">
                  <c:v>885</c:v>
                </c:pt>
                <c:pt idx="576">
                  <c:v>886</c:v>
                </c:pt>
                <c:pt idx="577">
                  <c:v>887</c:v>
                </c:pt>
                <c:pt idx="578">
                  <c:v>888</c:v>
                </c:pt>
                <c:pt idx="579">
                  <c:v>889</c:v>
                </c:pt>
                <c:pt idx="580">
                  <c:v>890</c:v>
                </c:pt>
                <c:pt idx="581">
                  <c:v>891</c:v>
                </c:pt>
                <c:pt idx="582">
                  <c:v>892</c:v>
                </c:pt>
                <c:pt idx="583">
                  <c:v>893</c:v>
                </c:pt>
                <c:pt idx="584">
                  <c:v>894</c:v>
                </c:pt>
                <c:pt idx="585">
                  <c:v>895</c:v>
                </c:pt>
                <c:pt idx="586">
                  <c:v>896</c:v>
                </c:pt>
                <c:pt idx="587">
                  <c:v>897</c:v>
                </c:pt>
                <c:pt idx="588">
                  <c:v>898</c:v>
                </c:pt>
                <c:pt idx="589">
                  <c:v>899</c:v>
                </c:pt>
                <c:pt idx="590">
                  <c:v>900</c:v>
                </c:pt>
                <c:pt idx="591">
                  <c:v>901</c:v>
                </c:pt>
                <c:pt idx="592">
                  <c:v>902</c:v>
                </c:pt>
                <c:pt idx="593">
                  <c:v>903</c:v>
                </c:pt>
                <c:pt idx="594">
                  <c:v>904</c:v>
                </c:pt>
                <c:pt idx="595">
                  <c:v>905</c:v>
                </c:pt>
                <c:pt idx="596">
                  <c:v>906</c:v>
                </c:pt>
                <c:pt idx="597">
                  <c:v>907</c:v>
                </c:pt>
                <c:pt idx="598">
                  <c:v>908</c:v>
                </c:pt>
                <c:pt idx="599">
                  <c:v>909</c:v>
                </c:pt>
                <c:pt idx="600">
                  <c:v>910</c:v>
                </c:pt>
                <c:pt idx="601">
                  <c:v>911</c:v>
                </c:pt>
                <c:pt idx="602">
                  <c:v>912</c:v>
                </c:pt>
                <c:pt idx="603">
                  <c:v>913</c:v>
                </c:pt>
                <c:pt idx="604">
                  <c:v>914</c:v>
                </c:pt>
                <c:pt idx="605">
                  <c:v>915</c:v>
                </c:pt>
                <c:pt idx="606">
                  <c:v>916</c:v>
                </c:pt>
                <c:pt idx="607">
                  <c:v>917</c:v>
                </c:pt>
                <c:pt idx="608">
                  <c:v>918</c:v>
                </c:pt>
                <c:pt idx="609">
                  <c:v>919</c:v>
                </c:pt>
                <c:pt idx="610">
                  <c:v>920</c:v>
                </c:pt>
                <c:pt idx="611">
                  <c:v>921</c:v>
                </c:pt>
                <c:pt idx="612">
                  <c:v>922</c:v>
                </c:pt>
                <c:pt idx="613">
                  <c:v>923</c:v>
                </c:pt>
                <c:pt idx="614">
                  <c:v>924</c:v>
                </c:pt>
                <c:pt idx="615">
                  <c:v>925</c:v>
                </c:pt>
                <c:pt idx="616">
                  <c:v>926</c:v>
                </c:pt>
                <c:pt idx="617">
                  <c:v>927</c:v>
                </c:pt>
                <c:pt idx="618">
                  <c:v>928</c:v>
                </c:pt>
                <c:pt idx="619">
                  <c:v>929</c:v>
                </c:pt>
                <c:pt idx="620">
                  <c:v>930</c:v>
                </c:pt>
                <c:pt idx="621">
                  <c:v>931</c:v>
                </c:pt>
                <c:pt idx="622">
                  <c:v>932</c:v>
                </c:pt>
                <c:pt idx="623">
                  <c:v>933</c:v>
                </c:pt>
                <c:pt idx="624">
                  <c:v>934</c:v>
                </c:pt>
                <c:pt idx="625">
                  <c:v>935</c:v>
                </c:pt>
                <c:pt idx="626">
                  <c:v>936</c:v>
                </c:pt>
                <c:pt idx="627">
                  <c:v>937</c:v>
                </c:pt>
                <c:pt idx="628">
                  <c:v>938</c:v>
                </c:pt>
                <c:pt idx="629">
                  <c:v>939</c:v>
                </c:pt>
                <c:pt idx="630">
                  <c:v>940</c:v>
                </c:pt>
                <c:pt idx="631">
                  <c:v>941</c:v>
                </c:pt>
                <c:pt idx="632">
                  <c:v>942</c:v>
                </c:pt>
                <c:pt idx="633">
                  <c:v>943</c:v>
                </c:pt>
                <c:pt idx="634">
                  <c:v>944</c:v>
                </c:pt>
                <c:pt idx="635">
                  <c:v>945</c:v>
                </c:pt>
                <c:pt idx="636">
                  <c:v>946</c:v>
                </c:pt>
                <c:pt idx="637">
                  <c:v>947</c:v>
                </c:pt>
                <c:pt idx="638">
                  <c:v>948</c:v>
                </c:pt>
                <c:pt idx="639">
                  <c:v>949</c:v>
                </c:pt>
                <c:pt idx="640">
                  <c:v>950</c:v>
                </c:pt>
                <c:pt idx="641">
                  <c:v>951</c:v>
                </c:pt>
                <c:pt idx="642">
                  <c:v>952</c:v>
                </c:pt>
                <c:pt idx="643">
                  <c:v>953</c:v>
                </c:pt>
                <c:pt idx="644">
                  <c:v>954</c:v>
                </c:pt>
                <c:pt idx="645">
                  <c:v>955</c:v>
                </c:pt>
                <c:pt idx="646">
                  <c:v>956</c:v>
                </c:pt>
                <c:pt idx="647">
                  <c:v>957</c:v>
                </c:pt>
                <c:pt idx="648">
                  <c:v>958</c:v>
                </c:pt>
                <c:pt idx="649">
                  <c:v>959</c:v>
                </c:pt>
                <c:pt idx="650">
                  <c:v>960</c:v>
                </c:pt>
                <c:pt idx="651">
                  <c:v>961</c:v>
                </c:pt>
                <c:pt idx="652">
                  <c:v>962</c:v>
                </c:pt>
                <c:pt idx="653">
                  <c:v>963</c:v>
                </c:pt>
                <c:pt idx="654">
                  <c:v>964</c:v>
                </c:pt>
                <c:pt idx="655">
                  <c:v>965</c:v>
                </c:pt>
                <c:pt idx="656">
                  <c:v>966</c:v>
                </c:pt>
                <c:pt idx="657">
                  <c:v>967</c:v>
                </c:pt>
                <c:pt idx="658">
                  <c:v>968</c:v>
                </c:pt>
                <c:pt idx="659">
                  <c:v>969</c:v>
                </c:pt>
                <c:pt idx="660">
                  <c:v>970</c:v>
                </c:pt>
                <c:pt idx="661">
                  <c:v>971</c:v>
                </c:pt>
                <c:pt idx="662">
                  <c:v>972</c:v>
                </c:pt>
                <c:pt idx="663">
                  <c:v>973</c:v>
                </c:pt>
                <c:pt idx="664">
                  <c:v>974</c:v>
                </c:pt>
                <c:pt idx="665">
                  <c:v>975</c:v>
                </c:pt>
                <c:pt idx="666">
                  <c:v>976</c:v>
                </c:pt>
                <c:pt idx="667">
                  <c:v>977</c:v>
                </c:pt>
                <c:pt idx="668">
                  <c:v>978</c:v>
                </c:pt>
                <c:pt idx="669">
                  <c:v>979</c:v>
                </c:pt>
                <c:pt idx="670">
                  <c:v>980</c:v>
                </c:pt>
                <c:pt idx="671">
                  <c:v>981</c:v>
                </c:pt>
                <c:pt idx="672">
                  <c:v>982</c:v>
                </c:pt>
                <c:pt idx="673">
                  <c:v>983</c:v>
                </c:pt>
                <c:pt idx="674">
                  <c:v>984</c:v>
                </c:pt>
                <c:pt idx="675">
                  <c:v>985</c:v>
                </c:pt>
                <c:pt idx="676">
                  <c:v>986</c:v>
                </c:pt>
                <c:pt idx="677">
                  <c:v>987</c:v>
                </c:pt>
                <c:pt idx="678">
                  <c:v>988</c:v>
                </c:pt>
                <c:pt idx="679">
                  <c:v>989</c:v>
                </c:pt>
                <c:pt idx="680">
                  <c:v>990</c:v>
                </c:pt>
                <c:pt idx="681">
                  <c:v>991</c:v>
                </c:pt>
                <c:pt idx="682">
                  <c:v>992</c:v>
                </c:pt>
                <c:pt idx="683">
                  <c:v>993</c:v>
                </c:pt>
                <c:pt idx="684">
                  <c:v>994</c:v>
                </c:pt>
                <c:pt idx="685">
                  <c:v>995</c:v>
                </c:pt>
                <c:pt idx="686">
                  <c:v>996</c:v>
                </c:pt>
                <c:pt idx="687">
                  <c:v>997</c:v>
                </c:pt>
                <c:pt idx="688">
                  <c:v>998</c:v>
                </c:pt>
                <c:pt idx="689">
                  <c:v>999</c:v>
                </c:pt>
                <c:pt idx="690">
                  <c:v>1000</c:v>
                </c:pt>
                <c:pt idx="691">
                  <c:v>1001</c:v>
                </c:pt>
                <c:pt idx="692">
                  <c:v>1002</c:v>
                </c:pt>
                <c:pt idx="693">
                  <c:v>1003</c:v>
                </c:pt>
                <c:pt idx="694">
                  <c:v>1004</c:v>
                </c:pt>
                <c:pt idx="695">
                  <c:v>1005</c:v>
                </c:pt>
                <c:pt idx="696">
                  <c:v>1006</c:v>
                </c:pt>
                <c:pt idx="697">
                  <c:v>1007</c:v>
                </c:pt>
                <c:pt idx="698">
                  <c:v>1008</c:v>
                </c:pt>
                <c:pt idx="699">
                  <c:v>1009</c:v>
                </c:pt>
                <c:pt idx="700">
                  <c:v>1010</c:v>
                </c:pt>
                <c:pt idx="701">
                  <c:v>1011</c:v>
                </c:pt>
                <c:pt idx="702">
                  <c:v>1012</c:v>
                </c:pt>
                <c:pt idx="703">
                  <c:v>1013</c:v>
                </c:pt>
                <c:pt idx="704">
                  <c:v>1014</c:v>
                </c:pt>
                <c:pt idx="705">
                  <c:v>1015</c:v>
                </c:pt>
                <c:pt idx="706">
                  <c:v>1016</c:v>
                </c:pt>
                <c:pt idx="707">
                  <c:v>1017</c:v>
                </c:pt>
                <c:pt idx="708">
                  <c:v>1018</c:v>
                </c:pt>
                <c:pt idx="709">
                  <c:v>1019</c:v>
                </c:pt>
                <c:pt idx="710">
                  <c:v>1020</c:v>
                </c:pt>
                <c:pt idx="711">
                  <c:v>1021</c:v>
                </c:pt>
                <c:pt idx="712">
                  <c:v>1022</c:v>
                </c:pt>
                <c:pt idx="713">
                  <c:v>1023</c:v>
                </c:pt>
                <c:pt idx="714">
                  <c:v>1024</c:v>
                </c:pt>
                <c:pt idx="715">
                  <c:v>1025</c:v>
                </c:pt>
                <c:pt idx="716">
                  <c:v>1026</c:v>
                </c:pt>
                <c:pt idx="717">
                  <c:v>1027</c:v>
                </c:pt>
                <c:pt idx="718">
                  <c:v>1028</c:v>
                </c:pt>
                <c:pt idx="719">
                  <c:v>1029</c:v>
                </c:pt>
                <c:pt idx="720">
                  <c:v>1030</c:v>
                </c:pt>
                <c:pt idx="721">
                  <c:v>1031</c:v>
                </c:pt>
                <c:pt idx="722">
                  <c:v>1032</c:v>
                </c:pt>
                <c:pt idx="723">
                  <c:v>1033</c:v>
                </c:pt>
                <c:pt idx="724">
                  <c:v>1034</c:v>
                </c:pt>
                <c:pt idx="725">
                  <c:v>1035</c:v>
                </c:pt>
                <c:pt idx="726">
                  <c:v>1036</c:v>
                </c:pt>
                <c:pt idx="727">
                  <c:v>1037</c:v>
                </c:pt>
                <c:pt idx="728">
                  <c:v>1038</c:v>
                </c:pt>
                <c:pt idx="729">
                  <c:v>1039</c:v>
                </c:pt>
                <c:pt idx="730">
                  <c:v>1040</c:v>
                </c:pt>
                <c:pt idx="731">
                  <c:v>1041</c:v>
                </c:pt>
                <c:pt idx="732">
                  <c:v>1042</c:v>
                </c:pt>
                <c:pt idx="733">
                  <c:v>1043</c:v>
                </c:pt>
                <c:pt idx="734">
                  <c:v>1044</c:v>
                </c:pt>
                <c:pt idx="735">
                  <c:v>1045</c:v>
                </c:pt>
                <c:pt idx="736">
                  <c:v>1046</c:v>
                </c:pt>
                <c:pt idx="737">
                  <c:v>1047</c:v>
                </c:pt>
                <c:pt idx="738">
                  <c:v>1048</c:v>
                </c:pt>
                <c:pt idx="739">
                  <c:v>1049</c:v>
                </c:pt>
                <c:pt idx="740">
                  <c:v>1050</c:v>
                </c:pt>
              </c:numCache>
            </c:numRef>
          </c:xVal>
          <c:yVal>
            <c:numRef>
              <c:f>Gratings!$Y$16:$Y$475</c:f>
              <c:numCache>
                <c:formatCode>General</c:formatCode>
                <c:ptCount val="460"/>
                <c:pt idx="245">
                  <c:v>0.71256547299999995</c:v>
                </c:pt>
                <c:pt idx="246">
                  <c:v>0.71592873899999998</c:v>
                </c:pt>
                <c:pt idx="247">
                  <c:v>0.71928177599999998</c:v>
                </c:pt>
                <c:pt idx="248">
                  <c:v>0.72262495000000004</c:v>
                </c:pt>
                <c:pt idx="249">
                  <c:v>0.72595862099999997</c:v>
                </c:pt>
                <c:pt idx="250">
                  <c:v>0.72923446700000005</c:v>
                </c:pt>
                <c:pt idx="251">
                  <c:v>0.73239015799999996</c:v>
                </c:pt>
                <c:pt idx="252">
                  <c:v>0.73553734100000001</c:v>
                </c:pt>
                <c:pt idx="253">
                  <c:v>0.738676373</c:v>
                </c:pt>
                <c:pt idx="254">
                  <c:v>0.74180757600000002</c:v>
                </c:pt>
                <c:pt idx="255">
                  <c:v>0.74502515700000005</c:v>
                </c:pt>
                <c:pt idx="256">
                  <c:v>0.74824218799999997</c:v>
                </c:pt>
                <c:pt idx="257">
                  <c:v>0.75145238999999997</c:v>
                </c:pt>
                <c:pt idx="258">
                  <c:v>0.75465605000000002</c:v>
                </c:pt>
                <c:pt idx="259">
                  <c:v>0.75762385200000004</c:v>
                </c:pt>
                <c:pt idx="260">
                  <c:v>0.76048859099999999</c:v>
                </c:pt>
                <c:pt idx="261">
                  <c:v>0.76334770100000005</c:v>
                </c:pt>
                <c:pt idx="262">
                  <c:v>0.76620144099999998</c:v>
                </c:pt>
                <c:pt idx="263">
                  <c:v>0.769050118</c:v>
                </c:pt>
                <c:pt idx="264">
                  <c:v>0.77181271699999998</c:v>
                </c:pt>
                <c:pt idx="265">
                  <c:v>0.77450017900000001</c:v>
                </c:pt>
                <c:pt idx="266">
                  <c:v>0.777183399</c:v>
                </c:pt>
                <c:pt idx="267">
                  <c:v>0.77986264800000005</c:v>
                </c:pt>
                <c:pt idx="268">
                  <c:v>0.78253815100000002</c:v>
                </c:pt>
                <c:pt idx="269">
                  <c:v>0.78518988599999995</c:v>
                </c:pt>
                <c:pt idx="270">
                  <c:v>0.78775401599999995</c:v>
                </c:pt>
                <c:pt idx="271">
                  <c:v>0.79031534599999997</c:v>
                </c:pt>
                <c:pt idx="272">
                  <c:v>0.79287392999999995</c:v>
                </c:pt>
                <c:pt idx="273">
                  <c:v>0.79542998099999995</c:v>
                </c:pt>
                <c:pt idx="274">
                  <c:v>0.79792498199999995</c:v>
                </c:pt>
                <c:pt idx="275">
                  <c:v>0.80002582099999997</c:v>
                </c:pt>
                <c:pt idx="276">
                  <c:v>0.80212480900000005</c:v>
                </c:pt>
                <c:pt idx="277">
                  <c:v>0.80422212500000001</c:v>
                </c:pt>
                <c:pt idx="278">
                  <c:v>0.80631797000000005</c:v>
                </c:pt>
                <c:pt idx="279">
                  <c:v>0.80841252799999996</c:v>
                </c:pt>
                <c:pt idx="280">
                  <c:v>0.81057553500000001</c:v>
                </c:pt>
                <c:pt idx="281">
                  <c:v>0.81274592499999998</c:v>
                </c:pt>
                <c:pt idx="282">
                  <c:v>0.81491553699999997</c:v>
                </c:pt>
                <c:pt idx="283">
                  <c:v>0.81708454699999999</c:v>
                </c:pt>
                <c:pt idx="284">
                  <c:v>0.81925308399999996</c:v>
                </c:pt>
                <c:pt idx="285">
                  <c:v>0.82126352499999999</c:v>
                </c:pt>
                <c:pt idx="286">
                  <c:v>0.82314577499999997</c:v>
                </c:pt>
                <c:pt idx="287">
                  <c:v>0.825028023</c:v>
                </c:pt>
                <c:pt idx="288">
                  <c:v>0.82691038699999997</c:v>
                </c:pt>
                <c:pt idx="289">
                  <c:v>0.82879301800000005</c:v>
                </c:pt>
                <c:pt idx="290">
                  <c:v>0.83064558099999997</c:v>
                </c:pt>
                <c:pt idx="291">
                  <c:v>0.832405065</c:v>
                </c:pt>
                <c:pt idx="292">
                  <c:v>0.83416517300000004</c:v>
                </c:pt>
                <c:pt idx="293">
                  <c:v>0.83592599599999995</c:v>
                </c:pt>
                <c:pt idx="294">
                  <c:v>0.83768762200000002</c:v>
                </c:pt>
                <c:pt idx="295">
                  <c:v>0.83927796799999999</c:v>
                </c:pt>
                <c:pt idx="296">
                  <c:v>0.84066667799999995</c:v>
                </c:pt>
                <c:pt idx="297">
                  <c:v>0.84205649500000002</c:v>
                </c:pt>
                <c:pt idx="298">
                  <c:v>0.84344749100000005</c:v>
                </c:pt>
                <c:pt idx="299">
                  <c:v>0.84483974100000003</c:v>
                </c:pt>
                <c:pt idx="300">
                  <c:v>0.84624638699999999</c:v>
                </c:pt>
                <c:pt idx="301">
                  <c:v>0.84779596800000001</c:v>
                </c:pt>
                <c:pt idx="302">
                  <c:v>0.84934865999999998</c:v>
                </c:pt>
                <c:pt idx="303">
                  <c:v>0.85090285499999996</c:v>
                </c:pt>
                <c:pt idx="304">
                  <c:v>0.85245856399999997</c:v>
                </c:pt>
                <c:pt idx="305">
                  <c:v>0.85401586200000001</c:v>
                </c:pt>
                <c:pt idx="306">
                  <c:v>0.85557479400000003</c:v>
                </c:pt>
                <c:pt idx="307">
                  <c:v>0.85687879499999997</c:v>
                </c:pt>
                <c:pt idx="308">
                  <c:v>0.85801190900000002</c:v>
                </c:pt>
                <c:pt idx="309">
                  <c:v>0.85914676000000001</c:v>
                </c:pt>
                <c:pt idx="310">
                  <c:v>0.86028337300000002</c:v>
                </c:pt>
                <c:pt idx="311">
                  <c:v>0.86142196199999999</c:v>
                </c:pt>
                <c:pt idx="312">
                  <c:v>0.86256296899999996</c:v>
                </c:pt>
                <c:pt idx="313">
                  <c:v>0.86370671600000004</c:v>
                </c:pt>
                <c:pt idx="314">
                  <c:v>0.86480568899999999</c:v>
                </c:pt>
                <c:pt idx="315">
                  <c:v>0.86587872799999999</c:v>
                </c:pt>
                <c:pt idx="316">
                  <c:v>0.86695361100000001</c:v>
                </c:pt>
                <c:pt idx="317">
                  <c:v>0.86803036</c:v>
                </c:pt>
                <c:pt idx="318">
                  <c:v>0.86910893</c:v>
                </c:pt>
                <c:pt idx="319">
                  <c:v>0.87018934599999997</c:v>
                </c:pt>
                <c:pt idx="320">
                  <c:v>0.87109358400000003</c:v>
                </c:pt>
                <c:pt idx="321">
                  <c:v>0.87190842800000001</c:v>
                </c:pt>
                <c:pt idx="322">
                  <c:v>0.87272505600000005</c:v>
                </c:pt>
                <c:pt idx="323">
                  <c:v>0.87354345499999997</c:v>
                </c:pt>
                <c:pt idx="324">
                  <c:v>0.87436364799999999</c:v>
                </c:pt>
                <c:pt idx="325">
                  <c:v>0.87518556999999997</c:v>
                </c:pt>
                <c:pt idx="326">
                  <c:v>0.87592110599999995</c:v>
                </c:pt>
                <c:pt idx="327">
                  <c:v>0.87643120799999996</c:v>
                </c:pt>
                <c:pt idx="328">
                  <c:v>0.87694297799999998</c:v>
                </c:pt>
                <c:pt idx="329">
                  <c:v>0.87745636800000004</c:v>
                </c:pt>
                <c:pt idx="330">
                  <c:v>0.87797134300000002</c:v>
                </c:pt>
                <c:pt idx="331">
                  <c:v>0.87848788899999997</c:v>
                </c:pt>
                <c:pt idx="332">
                  <c:v>0.87891547199999998</c:v>
                </c:pt>
                <c:pt idx="333">
                  <c:v>0.87917559000000001</c:v>
                </c:pt>
                <c:pt idx="334">
                  <c:v>0.87943712299999999</c:v>
                </c:pt>
                <c:pt idx="335">
                  <c:v>0.87970007100000003</c:v>
                </c:pt>
                <c:pt idx="336">
                  <c:v>0.87996434899999998</c:v>
                </c:pt>
                <c:pt idx="337">
                  <c:v>0.88022993999999999</c:v>
                </c:pt>
                <c:pt idx="338">
                  <c:v>0.88063956399999999</c:v>
                </c:pt>
                <c:pt idx="339">
                  <c:v>0.88112371300000003</c:v>
                </c:pt>
                <c:pt idx="340">
                  <c:v>0.88160904100000004</c:v>
                </c:pt>
                <c:pt idx="341">
                  <c:v>0.88209553100000004</c:v>
                </c:pt>
                <c:pt idx="342">
                  <c:v>0.88258311499999997</c:v>
                </c:pt>
                <c:pt idx="343">
                  <c:v>0.88307175900000001</c:v>
                </c:pt>
                <c:pt idx="344">
                  <c:v>0.88322975800000003</c:v>
                </c:pt>
                <c:pt idx="345">
                  <c:v>0.88333858499999995</c:v>
                </c:pt>
                <c:pt idx="346">
                  <c:v>0.88344828900000005</c:v>
                </c:pt>
                <c:pt idx="347">
                  <c:v>0.88355878300000001</c:v>
                </c:pt>
                <c:pt idx="348">
                  <c:v>0.88367004800000004</c:v>
                </c:pt>
                <c:pt idx="349">
                  <c:v>0.88366922000000003</c:v>
                </c:pt>
                <c:pt idx="350">
                  <c:v>0.88351550999999995</c:v>
                </c:pt>
                <c:pt idx="351">
                  <c:v>0.88336237900000003</c:v>
                </c:pt>
                <c:pt idx="352">
                  <c:v>0.88320977499999997</c:v>
                </c:pt>
                <c:pt idx="353">
                  <c:v>0.88305762499999996</c:v>
                </c:pt>
                <c:pt idx="354">
                  <c:v>0.88290587600000003</c:v>
                </c:pt>
                <c:pt idx="355">
                  <c:v>0.88272386800000002</c:v>
                </c:pt>
                <c:pt idx="356">
                  <c:v>0.88246524599999998</c:v>
                </c:pt>
                <c:pt idx="357">
                  <c:v>0.88220685099999996</c:v>
                </c:pt>
                <c:pt idx="358">
                  <c:v>0.88194863000000001</c:v>
                </c:pt>
                <c:pt idx="359">
                  <c:v>0.881690529</c:v>
                </c:pt>
                <c:pt idx="360">
                  <c:v>0.88143247800000002</c:v>
                </c:pt>
                <c:pt idx="361">
                  <c:v>0.88115113099999998</c:v>
                </c:pt>
                <c:pt idx="362">
                  <c:v>0.88078474399999995</c:v>
                </c:pt>
                <c:pt idx="363">
                  <c:v>0.88041823299999999</c:v>
                </c:pt>
                <c:pt idx="364">
                  <c:v>0.88005154500000005</c:v>
                </c:pt>
                <c:pt idx="365">
                  <c:v>0.87968332199999999</c:v>
                </c:pt>
                <c:pt idx="366">
                  <c:v>0.87931446099999999</c:v>
                </c:pt>
                <c:pt idx="367">
                  <c:v>0.87883689700000001</c:v>
                </c:pt>
                <c:pt idx="368">
                  <c:v>0.87835243900000004</c:v>
                </c:pt>
                <c:pt idx="369">
                  <c:v>0.87786752899999998</c:v>
                </c:pt>
                <c:pt idx="370">
                  <c:v>0.87738209599999994</c:v>
                </c:pt>
                <c:pt idx="371">
                  <c:v>0.87689612400000005</c:v>
                </c:pt>
                <c:pt idx="372">
                  <c:v>0.87640954400000004</c:v>
                </c:pt>
                <c:pt idx="373">
                  <c:v>0.87592230299999996</c:v>
                </c:pt>
                <c:pt idx="374">
                  <c:v>0.87510993699999995</c:v>
                </c:pt>
                <c:pt idx="375">
                  <c:v>0.87423194599999998</c:v>
                </c:pt>
                <c:pt idx="376">
                  <c:v>0.87335311299999996</c:v>
                </c:pt>
                <c:pt idx="377">
                  <c:v>0.87247338900000004</c:v>
                </c:pt>
                <c:pt idx="378">
                  <c:v>0.87159270499999997</c:v>
                </c:pt>
                <c:pt idx="379">
                  <c:v>0.87071103000000005</c:v>
                </c:pt>
                <c:pt idx="380">
                  <c:v>0.86982831500000002</c:v>
                </c:pt>
                <c:pt idx="381">
                  <c:v>0.86894452600000005</c:v>
                </c:pt>
                <c:pt idx="382">
                  <c:v>0.868029147</c:v>
                </c:pt>
                <c:pt idx="383">
                  <c:v>0.86701189199999995</c:v>
                </c:pt>
                <c:pt idx="384">
                  <c:v>0.86599340599999997</c:v>
                </c:pt>
                <c:pt idx="385">
                  <c:v>0.86497365599999998</c:v>
                </c:pt>
                <c:pt idx="386">
                  <c:v>0.86395259599999996</c:v>
                </c:pt>
                <c:pt idx="387">
                  <c:v>0.86293017699999996</c:v>
                </c:pt>
                <c:pt idx="388">
                  <c:v>0.86190637000000003</c:v>
                </c:pt>
                <c:pt idx="389">
                  <c:v>0.86088114500000001</c:v>
                </c:pt>
                <c:pt idx="390">
                  <c:v>0.85981255599999995</c:v>
                </c:pt>
                <c:pt idx="391">
                  <c:v>0.858677774</c:v>
                </c:pt>
                <c:pt idx="392">
                  <c:v>0.85754142799999999</c:v>
                </c:pt>
                <c:pt idx="393">
                  <c:v>0.85640348799999999</c:v>
                </c:pt>
                <c:pt idx="394">
                  <c:v>0.85526392600000001</c:v>
                </c:pt>
                <c:pt idx="395">
                  <c:v>0.85412268099999999</c:v>
                </c:pt>
                <c:pt idx="396">
                  <c:v>0.852979759</c:v>
                </c:pt>
                <c:pt idx="397">
                  <c:v>0.85183509700000004</c:v>
                </c:pt>
                <c:pt idx="398">
                  <c:v>0.850634793</c:v>
                </c:pt>
                <c:pt idx="399">
                  <c:v>0.84917697199999997</c:v>
                </c:pt>
                <c:pt idx="400">
                  <c:v>0.84771730099999998</c:v>
                </c:pt>
                <c:pt idx="401">
                  <c:v>0.84625578999999995</c:v>
                </c:pt>
                <c:pt idx="402">
                  <c:v>0.84479238000000001</c:v>
                </c:pt>
                <c:pt idx="403">
                  <c:v>0.84332708099999998</c:v>
                </c:pt>
                <c:pt idx="404">
                  <c:v>0.84185985100000005</c:v>
                </c:pt>
                <c:pt idx="405">
                  <c:v>0.84039066799999995</c:v>
                </c:pt>
                <c:pt idx="406">
                  <c:v>0.83890978900000002</c:v>
                </c:pt>
                <c:pt idx="407">
                  <c:v>0.83737676699999997</c:v>
                </c:pt>
                <c:pt idx="408">
                  <c:v>0.83584175500000002</c:v>
                </c:pt>
                <c:pt idx="409">
                  <c:v>0.83430468000000002</c:v>
                </c:pt>
                <c:pt idx="410">
                  <c:v>0.83276556899999998</c:v>
                </c:pt>
                <c:pt idx="411">
                  <c:v>0.83122438399999998</c:v>
                </c:pt>
                <c:pt idx="412">
                  <c:v>0.82966025300000001</c:v>
                </c:pt>
                <c:pt idx="413">
                  <c:v>0.82805270200000003</c:v>
                </c:pt>
                <c:pt idx="414">
                  <c:v>0.82644304800000001</c:v>
                </c:pt>
                <c:pt idx="415">
                  <c:v>0.82483127000000001</c:v>
                </c:pt>
                <c:pt idx="416">
                  <c:v>0.82321734599999996</c:v>
                </c:pt>
                <c:pt idx="417">
                  <c:v>0.82160125799999995</c:v>
                </c:pt>
                <c:pt idx="418">
                  <c:v>0.81987026100000004</c:v>
                </c:pt>
                <c:pt idx="419">
                  <c:v>0.81791372600000001</c:v>
                </c:pt>
                <c:pt idx="420">
                  <c:v>0.81595505400000001</c:v>
                </c:pt>
                <c:pt idx="421">
                  <c:v>0.81399421000000005</c:v>
                </c:pt>
                <c:pt idx="422">
                  <c:v>0.81203117999999996</c:v>
                </c:pt>
                <c:pt idx="423">
                  <c:v>0.81006597899999999</c:v>
                </c:pt>
                <c:pt idx="424">
                  <c:v>0.80824415199999999</c:v>
                </c:pt>
                <c:pt idx="425">
                  <c:v>0.80647759500000005</c:v>
                </c:pt>
                <c:pt idx="426">
                  <c:v>0.80470883500000001</c:v>
                </c:pt>
                <c:pt idx="427">
                  <c:v>0.80293785299999998</c:v>
                </c:pt>
                <c:pt idx="428">
                  <c:v>0.80116468299999999</c:v>
                </c:pt>
                <c:pt idx="429">
                  <c:v>0.79938929000000003</c:v>
                </c:pt>
                <c:pt idx="430">
                  <c:v>0.79746482399999996</c:v>
                </c:pt>
                <c:pt idx="431">
                  <c:v>0.79535071300000004</c:v>
                </c:pt>
                <c:pt idx="432">
                  <c:v>0.79323443900000001</c:v>
                </c:pt>
                <c:pt idx="433">
                  <c:v>0.79111600699999995</c:v>
                </c:pt>
                <c:pt idx="434">
                  <c:v>0.78899541900000003</c:v>
                </c:pt>
                <c:pt idx="435">
                  <c:v>0.78687269500000001</c:v>
                </c:pt>
                <c:pt idx="436">
                  <c:v>0.78474327700000002</c:v>
                </c:pt>
                <c:pt idx="437">
                  <c:v>0.78260508100000004</c:v>
                </c:pt>
                <c:pt idx="438">
                  <c:v>0.78046476200000003</c:v>
                </c:pt>
                <c:pt idx="439">
                  <c:v>0.77832232400000001</c:v>
                </c:pt>
                <c:pt idx="440">
                  <c:v>0.77617778699999995</c:v>
                </c:pt>
                <c:pt idx="441">
                  <c:v>0.77393595900000001</c:v>
                </c:pt>
                <c:pt idx="442">
                  <c:v>0.77158880699999999</c:v>
                </c:pt>
                <c:pt idx="443">
                  <c:v>0.76923961100000005</c:v>
                </c:pt>
                <c:pt idx="444">
                  <c:v>0.76688839200000003</c:v>
                </c:pt>
                <c:pt idx="445">
                  <c:v>0.76453517400000004</c:v>
                </c:pt>
                <c:pt idx="446">
                  <c:v>0.76217997699999995</c:v>
                </c:pt>
                <c:pt idx="447">
                  <c:v>0.75999955399999997</c:v>
                </c:pt>
                <c:pt idx="448">
                  <c:v>0.75784566600000003</c:v>
                </c:pt>
                <c:pt idx="449">
                  <c:v>0.75568978799999997</c:v>
                </c:pt>
                <c:pt idx="450">
                  <c:v>0.75353194099999998</c:v>
                </c:pt>
                <c:pt idx="451">
                  <c:v>0.75137214500000005</c:v>
                </c:pt>
                <c:pt idx="452">
                  <c:v>0.74921040699999997</c:v>
                </c:pt>
                <c:pt idx="453">
                  <c:v>0.74685251799999997</c:v>
                </c:pt>
                <c:pt idx="454">
                  <c:v>0.74416951200000003</c:v>
                </c:pt>
                <c:pt idx="455">
                  <c:v>0.74148475400000002</c:v>
                </c:pt>
                <c:pt idx="456">
                  <c:v>0.73876850699999996</c:v>
                </c:pt>
                <c:pt idx="457">
                  <c:v>0.73597714599999997</c:v>
                </c:pt>
                <c:pt idx="458">
                  <c:v>0.73318414300000001</c:v>
                </c:pt>
                <c:pt idx="459">
                  <c:v>0.73038952499999998</c:v>
                </c:pt>
              </c:numCache>
            </c:numRef>
          </c:yVal>
          <c:smooth val="0"/>
          <c:extLst>
            <c:ext xmlns:c16="http://schemas.microsoft.com/office/drawing/2014/chart" uri="{C3380CC4-5D6E-409C-BE32-E72D297353CC}">
              <c16:uniqueId val="{00000003-8D0F-A54C-B09E-60EB6566208D}"/>
            </c:ext>
          </c:extLst>
        </c:ser>
        <c:ser>
          <c:idx val="7"/>
          <c:order val="7"/>
          <c:tx>
            <c:v>Origninal I</c:v>
          </c:tx>
          <c:spPr>
            <a:ln w="19050" cap="rnd">
              <a:noFill/>
              <a:round/>
            </a:ln>
            <a:effectLst/>
          </c:spPr>
          <c:marker>
            <c:symbol val="square"/>
            <c:size val="2"/>
            <c:spPr>
              <a:solidFill>
                <a:schemeClr val="tx1"/>
              </a:solidFill>
              <a:ln w="9525">
                <a:noFill/>
              </a:ln>
              <a:effectLst/>
            </c:spPr>
          </c:marker>
          <c:xVal>
            <c:numRef>
              <c:f>Gratings!$V$16:$V$756</c:f>
              <c:numCache>
                <c:formatCode>General</c:formatCode>
                <c:ptCount val="741"/>
                <c:pt idx="0">
                  <c:v>310</c:v>
                </c:pt>
                <c:pt idx="1">
                  <c:v>311</c:v>
                </c:pt>
                <c:pt idx="2">
                  <c:v>312</c:v>
                </c:pt>
                <c:pt idx="3">
                  <c:v>313</c:v>
                </c:pt>
                <c:pt idx="4">
                  <c:v>314</c:v>
                </c:pt>
                <c:pt idx="5">
                  <c:v>315</c:v>
                </c:pt>
                <c:pt idx="6">
                  <c:v>316</c:v>
                </c:pt>
                <c:pt idx="7">
                  <c:v>317</c:v>
                </c:pt>
                <c:pt idx="8">
                  <c:v>318</c:v>
                </c:pt>
                <c:pt idx="9">
                  <c:v>319</c:v>
                </c:pt>
                <c:pt idx="10">
                  <c:v>320</c:v>
                </c:pt>
                <c:pt idx="11">
                  <c:v>321</c:v>
                </c:pt>
                <c:pt idx="12">
                  <c:v>322</c:v>
                </c:pt>
                <c:pt idx="13">
                  <c:v>323</c:v>
                </c:pt>
                <c:pt idx="14">
                  <c:v>324</c:v>
                </c:pt>
                <c:pt idx="15">
                  <c:v>325</c:v>
                </c:pt>
                <c:pt idx="16">
                  <c:v>326</c:v>
                </c:pt>
                <c:pt idx="17">
                  <c:v>327</c:v>
                </c:pt>
                <c:pt idx="18">
                  <c:v>328</c:v>
                </c:pt>
                <c:pt idx="19">
                  <c:v>329</c:v>
                </c:pt>
                <c:pt idx="20">
                  <c:v>330</c:v>
                </c:pt>
                <c:pt idx="21">
                  <c:v>331</c:v>
                </c:pt>
                <c:pt idx="22">
                  <c:v>332</c:v>
                </c:pt>
                <c:pt idx="23">
                  <c:v>333</c:v>
                </c:pt>
                <c:pt idx="24">
                  <c:v>334</c:v>
                </c:pt>
                <c:pt idx="25">
                  <c:v>335</c:v>
                </c:pt>
                <c:pt idx="26">
                  <c:v>336</c:v>
                </c:pt>
                <c:pt idx="27">
                  <c:v>337</c:v>
                </c:pt>
                <c:pt idx="28">
                  <c:v>338</c:v>
                </c:pt>
                <c:pt idx="29">
                  <c:v>339</c:v>
                </c:pt>
                <c:pt idx="30">
                  <c:v>340</c:v>
                </c:pt>
                <c:pt idx="31">
                  <c:v>341</c:v>
                </c:pt>
                <c:pt idx="32">
                  <c:v>342</c:v>
                </c:pt>
                <c:pt idx="33">
                  <c:v>343</c:v>
                </c:pt>
                <c:pt idx="34">
                  <c:v>344</c:v>
                </c:pt>
                <c:pt idx="35">
                  <c:v>345</c:v>
                </c:pt>
                <c:pt idx="36">
                  <c:v>346</c:v>
                </c:pt>
                <c:pt idx="37">
                  <c:v>347</c:v>
                </c:pt>
                <c:pt idx="38">
                  <c:v>348</c:v>
                </c:pt>
                <c:pt idx="39">
                  <c:v>349</c:v>
                </c:pt>
                <c:pt idx="40">
                  <c:v>350</c:v>
                </c:pt>
                <c:pt idx="41">
                  <c:v>351</c:v>
                </c:pt>
                <c:pt idx="42">
                  <c:v>352</c:v>
                </c:pt>
                <c:pt idx="43">
                  <c:v>353</c:v>
                </c:pt>
                <c:pt idx="44">
                  <c:v>354</c:v>
                </c:pt>
                <c:pt idx="45">
                  <c:v>355</c:v>
                </c:pt>
                <c:pt idx="46">
                  <c:v>356</c:v>
                </c:pt>
                <c:pt idx="47">
                  <c:v>357</c:v>
                </c:pt>
                <c:pt idx="48">
                  <c:v>358</c:v>
                </c:pt>
                <c:pt idx="49">
                  <c:v>359</c:v>
                </c:pt>
                <c:pt idx="50">
                  <c:v>360</c:v>
                </c:pt>
                <c:pt idx="51">
                  <c:v>361</c:v>
                </c:pt>
                <c:pt idx="52">
                  <c:v>362</c:v>
                </c:pt>
                <c:pt idx="53">
                  <c:v>363</c:v>
                </c:pt>
                <c:pt idx="54">
                  <c:v>364</c:v>
                </c:pt>
                <c:pt idx="55">
                  <c:v>365</c:v>
                </c:pt>
                <c:pt idx="56">
                  <c:v>366</c:v>
                </c:pt>
                <c:pt idx="57">
                  <c:v>367</c:v>
                </c:pt>
                <c:pt idx="58">
                  <c:v>368</c:v>
                </c:pt>
                <c:pt idx="59">
                  <c:v>369</c:v>
                </c:pt>
                <c:pt idx="60">
                  <c:v>370</c:v>
                </c:pt>
                <c:pt idx="61">
                  <c:v>371</c:v>
                </c:pt>
                <c:pt idx="62">
                  <c:v>372</c:v>
                </c:pt>
                <c:pt idx="63">
                  <c:v>373</c:v>
                </c:pt>
                <c:pt idx="64">
                  <c:v>374</c:v>
                </c:pt>
                <c:pt idx="65">
                  <c:v>375</c:v>
                </c:pt>
                <c:pt idx="66">
                  <c:v>376</c:v>
                </c:pt>
                <c:pt idx="67">
                  <c:v>377</c:v>
                </c:pt>
                <c:pt idx="68">
                  <c:v>378</c:v>
                </c:pt>
                <c:pt idx="69">
                  <c:v>379</c:v>
                </c:pt>
                <c:pt idx="70">
                  <c:v>380</c:v>
                </c:pt>
                <c:pt idx="71">
                  <c:v>381</c:v>
                </c:pt>
                <c:pt idx="72">
                  <c:v>382</c:v>
                </c:pt>
                <c:pt idx="73">
                  <c:v>383</c:v>
                </c:pt>
                <c:pt idx="74">
                  <c:v>384</c:v>
                </c:pt>
                <c:pt idx="75">
                  <c:v>385</c:v>
                </c:pt>
                <c:pt idx="76">
                  <c:v>386</c:v>
                </c:pt>
                <c:pt idx="77">
                  <c:v>387</c:v>
                </c:pt>
                <c:pt idx="78">
                  <c:v>388</c:v>
                </c:pt>
                <c:pt idx="79">
                  <c:v>389</c:v>
                </c:pt>
                <c:pt idx="80">
                  <c:v>390</c:v>
                </c:pt>
                <c:pt idx="81">
                  <c:v>391</c:v>
                </c:pt>
                <c:pt idx="82">
                  <c:v>392</c:v>
                </c:pt>
                <c:pt idx="83">
                  <c:v>393</c:v>
                </c:pt>
                <c:pt idx="84">
                  <c:v>394</c:v>
                </c:pt>
                <c:pt idx="85">
                  <c:v>395</c:v>
                </c:pt>
                <c:pt idx="86">
                  <c:v>396</c:v>
                </c:pt>
                <c:pt idx="87">
                  <c:v>397</c:v>
                </c:pt>
                <c:pt idx="88">
                  <c:v>398</c:v>
                </c:pt>
                <c:pt idx="89">
                  <c:v>399</c:v>
                </c:pt>
                <c:pt idx="90">
                  <c:v>400</c:v>
                </c:pt>
                <c:pt idx="91">
                  <c:v>401</c:v>
                </c:pt>
                <c:pt idx="92">
                  <c:v>402</c:v>
                </c:pt>
                <c:pt idx="93">
                  <c:v>403</c:v>
                </c:pt>
                <c:pt idx="94">
                  <c:v>404</c:v>
                </c:pt>
                <c:pt idx="95">
                  <c:v>405</c:v>
                </c:pt>
                <c:pt idx="96">
                  <c:v>406</c:v>
                </c:pt>
                <c:pt idx="97">
                  <c:v>407</c:v>
                </c:pt>
                <c:pt idx="98">
                  <c:v>408</c:v>
                </c:pt>
                <c:pt idx="99">
                  <c:v>409</c:v>
                </c:pt>
                <c:pt idx="100">
                  <c:v>410</c:v>
                </c:pt>
                <c:pt idx="101">
                  <c:v>411</c:v>
                </c:pt>
                <c:pt idx="102">
                  <c:v>412</c:v>
                </c:pt>
                <c:pt idx="103">
                  <c:v>413</c:v>
                </c:pt>
                <c:pt idx="104">
                  <c:v>414</c:v>
                </c:pt>
                <c:pt idx="105">
                  <c:v>415</c:v>
                </c:pt>
                <c:pt idx="106">
                  <c:v>416</c:v>
                </c:pt>
                <c:pt idx="107">
                  <c:v>417</c:v>
                </c:pt>
                <c:pt idx="108">
                  <c:v>418</c:v>
                </c:pt>
                <c:pt idx="109">
                  <c:v>419</c:v>
                </c:pt>
                <c:pt idx="110">
                  <c:v>420</c:v>
                </c:pt>
                <c:pt idx="111">
                  <c:v>421</c:v>
                </c:pt>
                <c:pt idx="112">
                  <c:v>422</c:v>
                </c:pt>
                <c:pt idx="113">
                  <c:v>423</c:v>
                </c:pt>
                <c:pt idx="114">
                  <c:v>424</c:v>
                </c:pt>
                <c:pt idx="115">
                  <c:v>425</c:v>
                </c:pt>
                <c:pt idx="116">
                  <c:v>426</c:v>
                </c:pt>
                <c:pt idx="117">
                  <c:v>427</c:v>
                </c:pt>
                <c:pt idx="118">
                  <c:v>428</c:v>
                </c:pt>
                <c:pt idx="119">
                  <c:v>429</c:v>
                </c:pt>
                <c:pt idx="120">
                  <c:v>430</c:v>
                </c:pt>
                <c:pt idx="121">
                  <c:v>431</c:v>
                </c:pt>
                <c:pt idx="122">
                  <c:v>432</c:v>
                </c:pt>
                <c:pt idx="123">
                  <c:v>433</c:v>
                </c:pt>
                <c:pt idx="124">
                  <c:v>434</c:v>
                </c:pt>
                <c:pt idx="125">
                  <c:v>435</c:v>
                </c:pt>
                <c:pt idx="126">
                  <c:v>436</c:v>
                </c:pt>
                <c:pt idx="127">
                  <c:v>437</c:v>
                </c:pt>
                <c:pt idx="128">
                  <c:v>438</c:v>
                </c:pt>
                <c:pt idx="129">
                  <c:v>439</c:v>
                </c:pt>
                <c:pt idx="130">
                  <c:v>440</c:v>
                </c:pt>
                <c:pt idx="131">
                  <c:v>441</c:v>
                </c:pt>
                <c:pt idx="132">
                  <c:v>442</c:v>
                </c:pt>
                <c:pt idx="133">
                  <c:v>443</c:v>
                </c:pt>
                <c:pt idx="134">
                  <c:v>444</c:v>
                </c:pt>
                <c:pt idx="135">
                  <c:v>445</c:v>
                </c:pt>
                <c:pt idx="136">
                  <c:v>446</c:v>
                </c:pt>
                <c:pt idx="137">
                  <c:v>447</c:v>
                </c:pt>
                <c:pt idx="138">
                  <c:v>448</c:v>
                </c:pt>
                <c:pt idx="139">
                  <c:v>449</c:v>
                </c:pt>
                <c:pt idx="140">
                  <c:v>450</c:v>
                </c:pt>
                <c:pt idx="141">
                  <c:v>451</c:v>
                </c:pt>
                <c:pt idx="142">
                  <c:v>452</c:v>
                </c:pt>
                <c:pt idx="143">
                  <c:v>453</c:v>
                </c:pt>
                <c:pt idx="144">
                  <c:v>454</c:v>
                </c:pt>
                <c:pt idx="145">
                  <c:v>455</c:v>
                </c:pt>
                <c:pt idx="146">
                  <c:v>456</c:v>
                </c:pt>
                <c:pt idx="147">
                  <c:v>457</c:v>
                </c:pt>
                <c:pt idx="148">
                  <c:v>458</c:v>
                </c:pt>
                <c:pt idx="149">
                  <c:v>459</c:v>
                </c:pt>
                <c:pt idx="150">
                  <c:v>460</c:v>
                </c:pt>
                <c:pt idx="151">
                  <c:v>461</c:v>
                </c:pt>
                <c:pt idx="152">
                  <c:v>462</c:v>
                </c:pt>
                <c:pt idx="153">
                  <c:v>463</c:v>
                </c:pt>
                <c:pt idx="154">
                  <c:v>464</c:v>
                </c:pt>
                <c:pt idx="155">
                  <c:v>465</c:v>
                </c:pt>
                <c:pt idx="156">
                  <c:v>466</c:v>
                </c:pt>
                <c:pt idx="157">
                  <c:v>467</c:v>
                </c:pt>
                <c:pt idx="158">
                  <c:v>468</c:v>
                </c:pt>
                <c:pt idx="159">
                  <c:v>469</c:v>
                </c:pt>
                <c:pt idx="160">
                  <c:v>470</c:v>
                </c:pt>
                <c:pt idx="161">
                  <c:v>471</c:v>
                </c:pt>
                <c:pt idx="162">
                  <c:v>472</c:v>
                </c:pt>
                <c:pt idx="163">
                  <c:v>473</c:v>
                </c:pt>
                <c:pt idx="164">
                  <c:v>474</c:v>
                </c:pt>
                <c:pt idx="165">
                  <c:v>475</c:v>
                </c:pt>
                <c:pt idx="166">
                  <c:v>476</c:v>
                </c:pt>
                <c:pt idx="167">
                  <c:v>477</c:v>
                </c:pt>
                <c:pt idx="168">
                  <c:v>478</c:v>
                </c:pt>
                <c:pt idx="169">
                  <c:v>479</c:v>
                </c:pt>
                <c:pt idx="170">
                  <c:v>480</c:v>
                </c:pt>
                <c:pt idx="171">
                  <c:v>481</c:v>
                </c:pt>
                <c:pt idx="172">
                  <c:v>482</c:v>
                </c:pt>
                <c:pt idx="173">
                  <c:v>483</c:v>
                </c:pt>
                <c:pt idx="174">
                  <c:v>484</c:v>
                </c:pt>
                <c:pt idx="175">
                  <c:v>485</c:v>
                </c:pt>
                <c:pt idx="176">
                  <c:v>486</c:v>
                </c:pt>
                <c:pt idx="177">
                  <c:v>487</c:v>
                </c:pt>
                <c:pt idx="178">
                  <c:v>488</c:v>
                </c:pt>
                <c:pt idx="179">
                  <c:v>489</c:v>
                </c:pt>
                <c:pt idx="180">
                  <c:v>490</c:v>
                </c:pt>
                <c:pt idx="181">
                  <c:v>491</c:v>
                </c:pt>
                <c:pt idx="182">
                  <c:v>492</c:v>
                </c:pt>
                <c:pt idx="183">
                  <c:v>493</c:v>
                </c:pt>
                <c:pt idx="184">
                  <c:v>494</c:v>
                </c:pt>
                <c:pt idx="185">
                  <c:v>495</c:v>
                </c:pt>
                <c:pt idx="186">
                  <c:v>496</c:v>
                </c:pt>
                <c:pt idx="187">
                  <c:v>497</c:v>
                </c:pt>
                <c:pt idx="188">
                  <c:v>498</c:v>
                </c:pt>
                <c:pt idx="189">
                  <c:v>499</c:v>
                </c:pt>
                <c:pt idx="190">
                  <c:v>500</c:v>
                </c:pt>
                <c:pt idx="191">
                  <c:v>501</c:v>
                </c:pt>
                <c:pt idx="192">
                  <c:v>502</c:v>
                </c:pt>
                <c:pt idx="193">
                  <c:v>503</c:v>
                </c:pt>
                <c:pt idx="194">
                  <c:v>504</c:v>
                </c:pt>
                <c:pt idx="195">
                  <c:v>505</c:v>
                </c:pt>
                <c:pt idx="196">
                  <c:v>506</c:v>
                </c:pt>
                <c:pt idx="197">
                  <c:v>507</c:v>
                </c:pt>
                <c:pt idx="198">
                  <c:v>508</c:v>
                </c:pt>
                <c:pt idx="199">
                  <c:v>509</c:v>
                </c:pt>
                <c:pt idx="200">
                  <c:v>510</c:v>
                </c:pt>
                <c:pt idx="201">
                  <c:v>511</c:v>
                </c:pt>
                <c:pt idx="202">
                  <c:v>512</c:v>
                </c:pt>
                <c:pt idx="203">
                  <c:v>513</c:v>
                </c:pt>
                <c:pt idx="204">
                  <c:v>514</c:v>
                </c:pt>
                <c:pt idx="205">
                  <c:v>515</c:v>
                </c:pt>
                <c:pt idx="206">
                  <c:v>516</c:v>
                </c:pt>
                <c:pt idx="207">
                  <c:v>517</c:v>
                </c:pt>
                <c:pt idx="208">
                  <c:v>518</c:v>
                </c:pt>
                <c:pt idx="209">
                  <c:v>519</c:v>
                </c:pt>
                <c:pt idx="210">
                  <c:v>520</c:v>
                </c:pt>
                <c:pt idx="211">
                  <c:v>521</c:v>
                </c:pt>
                <c:pt idx="212">
                  <c:v>522</c:v>
                </c:pt>
                <c:pt idx="213">
                  <c:v>523</c:v>
                </c:pt>
                <c:pt idx="214">
                  <c:v>524</c:v>
                </c:pt>
                <c:pt idx="215">
                  <c:v>525</c:v>
                </c:pt>
                <c:pt idx="216">
                  <c:v>526</c:v>
                </c:pt>
                <c:pt idx="217">
                  <c:v>527</c:v>
                </c:pt>
                <c:pt idx="218">
                  <c:v>528</c:v>
                </c:pt>
                <c:pt idx="219">
                  <c:v>529</c:v>
                </c:pt>
                <c:pt idx="220">
                  <c:v>530</c:v>
                </c:pt>
                <c:pt idx="221">
                  <c:v>531</c:v>
                </c:pt>
                <c:pt idx="222">
                  <c:v>532</c:v>
                </c:pt>
                <c:pt idx="223">
                  <c:v>533</c:v>
                </c:pt>
                <c:pt idx="224">
                  <c:v>534</c:v>
                </c:pt>
                <c:pt idx="225">
                  <c:v>535</c:v>
                </c:pt>
                <c:pt idx="226">
                  <c:v>536</c:v>
                </c:pt>
                <c:pt idx="227">
                  <c:v>537</c:v>
                </c:pt>
                <c:pt idx="228">
                  <c:v>538</c:v>
                </c:pt>
                <c:pt idx="229">
                  <c:v>539</c:v>
                </c:pt>
                <c:pt idx="230">
                  <c:v>540</c:v>
                </c:pt>
                <c:pt idx="231">
                  <c:v>541</c:v>
                </c:pt>
                <c:pt idx="232">
                  <c:v>542</c:v>
                </c:pt>
                <c:pt idx="233">
                  <c:v>543</c:v>
                </c:pt>
                <c:pt idx="234">
                  <c:v>544</c:v>
                </c:pt>
                <c:pt idx="235">
                  <c:v>545</c:v>
                </c:pt>
                <c:pt idx="236">
                  <c:v>546</c:v>
                </c:pt>
                <c:pt idx="237">
                  <c:v>547</c:v>
                </c:pt>
                <c:pt idx="238">
                  <c:v>548</c:v>
                </c:pt>
                <c:pt idx="239">
                  <c:v>549</c:v>
                </c:pt>
                <c:pt idx="240">
                  <c:v>550</c:v>
                </c:pt>
                <c:pt idx="241">
                  <c:v>551</c:v>
                </c:pt>
                <c:pt idx="242">
                  <c:v>552</c:v>
                </c:pt>
                <c:pt idx="243">
                  <c:v>553</c:v>
                </c:pt>
                <c:pt idx="244">
                  <c:v>554</c:v>
                </c:pt>
                <c:pt idx="245">
                  <c:v>555</c:v>
                </c:pt>
                <c:pt idx="246">
                  <c:v>556</c:v>
                </c:pt>
                <c:pt idx="247">
                  <c:v>557</c:v>
                </c:pt>
                <c:pt idx="248">
                  <c:v>558</c:v>
                </c:pt>
                <c:pt idx="249">
                  <c:v>559</c:v>
                </c:pt>
                <c:pt idx="250">
                  <c:v>560</c:v>
                </c:pt>
                <c:pt idx="251">
                  <c:v>561</c:v>
                </c:pt>
                <c:pt idx="252">
                  <c:v>562</c:v>
                </c:pt>
                <c:pt idx="253">
                  <c:v>563</c:v>
                </c:pt>
                <c:pt idx="254">
                  <c:v>564</c:v>
                </c:pt>
                <c:pt idx="255">
                  <c:v>565</c:v>
                </c:pt>
                <c:pt idx="256">
                  <c:v>566</c:v>
                </c:pt>
                <c:pt idx="257">
                  <c:v>567</c:v>
                </c:pt>
                <c:pt idx="258">
                  <c:v>568</c:v>
                </c:pt>
                <c:pt idx="259">
                  <c:v>569</c:v>
                </c:pt>
                <c:pt idx="260">
                  <c:v>570</c:v>
                </c:pt>
                <c:pt idx="261">
                  <c:v>571</c:v>
                </c:pt>
                <c:pt idx="262">
                  <c:v>572</c:v>
                </c:pt>
                <c:pt idx="263">
                  <c:v>573</c:v>
                </c:pt>
                <c:pt idx="264">
                  <c:v>574</c:v>
                </c:pt>
                <c:pt idx="265">
                  <c:v>575</c:v>
                </c:pt>
                <c:pt idx="266">
                  <c:v>576</c:v>
                </c:pt>
                <c:pt idx="267">
                  <c:v>577</c:v>
                </c:pt>
                <c:pt idx="268">
                  <c:v>578</c:v>
                </c:pt>
                <c:pt idx="269">
                  <c:v>579</c:v>
                </c:pt>
                <c:pt idx="270">
                  <c:v>580</c:v>
                </c:pt>
                <c:pt idx="271">
                  <c:v>581</c:v>
                </c:pt>
                <c:pt idx="272">
                  <c:v>582</c:v>
                </c:pt>
                <c:pt idx="273">
                  <c:v>583</c:v>
                </c:pt>
                <c:pt idx="274">
                  <c:v>584</c:v>
                </c:pt>
                <c:pt idx="275">
                  <c:v>585</c:v>
                </c:pt>
                <c:pt idx="276">
                  <c:v>586</c:v>
                </c:pt>
                <c:pt idx="277">
                  <c:v>587</c:v>
                </c:pt>
                <c:pt idx="278">
                  <c:v>588</c:v>
                </c:pt>
                <c:pt idx="279">
                  <c:v>589</c:v>
                </c:pt>
                <c:pt idx="280">
                  <c:v>590</c:v>
                </c:pt>
                <c:pt idx="281">
                  <c:v>591</c:v>
                </c:pt>
                <c:pt idx="282">
                  <c:v>592</c:v>
                </c:pt>
                <c:pt idx="283">
                  <c:v>593</c:v>
                </c:pt>
                <c:pt idx="284">
                  <c:v>594</c:v>
                </c:pt>
                <c:pt idx="285">
                  <c:v>595</c:v>
                </c:pt>
                <c:pt idx="286">
                  <c:v>596</c:v>
                </c:pt>
                <c:pt idx="287">
                  <c:v>597</c:v>
                </c:pt>
                <c:pt idx="288">
                  <c:v>598</c:v>
                </c:pt>
                <c:pt idx="289">
                  <c:v>599</c:v>
                </c:pt>
                <c:pt idx="290">
                  <c:v>600</c:v>
                </c:pt>
                <c:pt idx="291">
                  <c:v>601</c:v>
                </c:pt>
                <c:pt idx="292">
                  <c:v>602</c:v>
                </c:pt>
                <c:pt idx="293">
                  <c:v>603</c:v>
                </c:pt>
                <c:pt idx="294">
                  <c:v>604</c:v>
                </c:pt>
                <c:pt idx="295">
                  <c:v>605</c:v>
                </c:pt>
                <c:pt idx="296">
                  <c:v>606</c:v>
                </c:pt>
                <c:pt idx="297">
                  <c:v>607</c:v>
                </c:pt>
                <c:pt idx="298">
                  <c:v>608</c:v>
                </c:pt>
                <c:pt idx="299">
                  <c:v>609</c:v>
                </c:pt>
                <c:pt idx="300">
                  <c:v>610</c:v>
                </c:pt>
                <c:pt idx="301">
                  <c:v>611</c:v>
                </c:pt>
                <c:pt idx="302">
                  <c:v>612</c:v>
                </c:pt>
                <c:pt idx="303">
                  <c:v>613</c:v>
                </c:pt>
                <c:pt idx="304">
                  <c:v>614</c:v>
                </c:pt>
                <c:pt idx="305">
                  <c:v>615</c:v>
                </c:pt>
                <c:pt idx="306">
                  <c:v>616</c:v>
                </c:pt>
                <c:pt idx="307">
                  <c:v>617</c:v>
                </c:pt>
                <c:pt idx="308">
                  <c:v>618</c:v>
                </c:pt>
                <c:pt idx="309">
                  <c:v>619</c:v>
                </c:pt>
                <c:pt idx="310">
                  <c:v>620</c:v>
                </c:pt>
                <c:pt idx="311">
                  <c:v>621</c:v>
                </c:pt>
                <c:pt idx="312">
                  <c:v>622</c:v>
                </c:pt>
                <c:pt idx="313">
                  <c:v>623</c:v>
                </c:pt>
                <c:pt idx="314">
                  <c:v>624</c:v>
                </c:pt>
                <c:pt idx="315">
                  <c:v>625</c:v>
                </c:pt>
                <c:pt idx="316">
                  <c:v>626</c:v>
                </c:pt>
                <c:pt idx="317">
                  <c:v>627</c:v>
                </c:pt>
                <c:pt idx="318">
                  <c:v>628</c:v>
                </c:pt>
                <c:pt idx="319">
                  <c:v>629</c:v>
                </c:pt>
                <c:pt idx="320">
                  <c:v>630</c:v>
                </c:pt>
                <c:pt idx="321">
                  <c:v>631</c:v>
                </c:pt>
                <c:pt idx="322">
                  <c:v>632</c:v>
                </c:pt>
                <c:pt idx="323">
                  <c:v>633</c:v>
                </c:pt>
                <c:pt idx="324">
                  <c:v>634</c:v>
                </c:pt>
                <c:pt idx="325">
                  <c:v>635</c:v>
                </c:pt>
                <c:pt idx="326">
                  <c:v>636</c:v>
                </c:pt>
                <c:pt idx="327">
                  <c:v>637</c:v>
                </c:pt>
                <c:pt idx="328">
                  <c:v>638</c:v>
                </c:pt>
                <c:pt idx="329">
                  <c:v>639</c:v>
                </c:pt>
                <c:pt idx="330">
                  <c:v>640</c:v>
                </c:pt>
                <c:pt idx="331">
                  <c:v>641</c:v>
                </c:pt>
                <c:pt idx="332">
                  <c:v>642</c:v>
                </c:pt>
                <c:pt idx="333">
                  <c:v>643</c:v>
                </c:pt>
                <c:pt idx="334">
                  <c:v>644</c:v>
                </c:pt>
                <c:pt idx="335">
                  <c:v>645</c:v>
                </c:pt>
                <c:pt idx="336">
                  <c:v>646</c:v>
                </c:pt>
                <c:pt idx="337">
                  <c:v>647</c:v>
                </c:pt>
                <c:pt idx="338">
                  <c:v>648</c:v>
                </c:pt>
                <c:pt idx="339">
                  <c:v>649</c:v>
                </c:pt>
                <c:pt idx="340">
                  <c:v>650</c:v>
                </c:pt>
                <c:pt idx="341">
                  <c:v>651</c:v>
                </c:pt>
                <c:pt idx="342">
                  <c:v>652</c:v>
                </c:pt>
                <c:pt idx="343">
                  <c:v>653</c:v>
                </c:pt>
                <c:pt idx="344">
                  <c:v>654</c:v>
                </c:pt>
                <c:pt idx="345">
                  <c:v>655</c:v>
                </c:pt>
                <c:pt idx="346">
                  <c:v>656</c:v>
                </c:pt>
                <c:pt idx="347">
                  <c:v>657</c:v>
                </c:pt>
                <c:pt idx="348">
                  <c:v>658</c:v>
                </c:pt>
                <c:pt idx="349">
                  <c:v>659</c:v>
                </c:pt>
                <c:pt idx="350">
                  <c:v>660</c:v>
                </c:pt>
                <c:pt idx="351">
                  <c:v>661</c:v>
                </c:pt>
                <c:pt idx="352">
                  <c:v>662</c:v>
                </c:pt>
                <c:pt idx="353">
                  <c:v>663</c:v>
                </c:pt>
                <c:pt idx="354">
                  <c:v>664</c:v>
                </c:pt>
                <c:pt idx="355">
                  <c:v>665</c:v>
                </c:pt>
                <c:pt idx="356">
                  <c:v>666</c:v>
                </c:pt>
                <c:pt idx="357">
                  <c:v>667</c:v>
                </c:pt>
                <c:pt idx="358">
                  <c:v>668</c:v>
                </c:pt>
                <c:pt idx="359">
                  <c:v>669</c:v>
                </c:pt>
                <c:pt idx="360">
                  <c:v>670</c:v>
                </c:pt>
                <c:pt idx="361">
                  <c:v>671</c:v>
                </c:pt>
                <c:pt idx="362">
                  <c:v>672</c:v>
                </c:pt>
                <c:pt idx="363">
                  <c:v>673</c:v>
                </c:pt>
                <c:pt idx="364">
                  <c:v>674</c:v>
                </c:pt>
                <c:pt idx="365">
                  <c:v>675</c:v>
                </c:pt>
                <c:pt idx="366">
                  <c:v>676</c:v>
                </c:pt>
                <c:pt idx="367">
                  <c:v>677</c:v>
                </c:pt>
                <c:pt idx="368">
                  <c:v>678</c:v>
                </c:pt>
                <c:pt idx="369">
                  <c:v>679</c:v>
                </c:pt>
                <c:pt idx="370">
                  <c:v>680</c:v>
                </c:pt>
                <c:pt idx="371">
                  <c:v>681</c:v>
                </c:pt>
                <c:pt idx="372">
                  <c:v>682</c:v>
                </c:pt>
                <c:pt idx="373">
                  <c:v>683</c:v>
                </c:pt>
                <c:pt idx="374">
                  <c:v>684</c:v>
                </c:pt>
                <c:pt idx="375">
                  <c:v>685</c:v>
                </c:pt>
                <c:pt idx="376">
                  <c:v>686</c:v>
                </c:pt>
                <c:pt idx="377">
                  <c:v>687</c:v>
                </c:pt>
                <c:pt idx="378">
                  <c:v>688</c:v>
                </c:pt>
                <c:pt idx="379">
                  <c:v>689</c:v>
                </c:pt>
                <c:pt idx="380">
                  <c:v>690</c:v>
                </c:pt>
                <c:pt idx="381">
                  <c:v>691</c:v>
                </c:pt>
                <c:pt idx="382">
                  <c:v>692</c:v>
                </c:pt>
                <c:pt idx="383">
                  <c:v>693</c:v>
                </c:pt>
                <c:pt idx="384">
                  <c:v>694</c:v>
                </c:pt>
                <c:pt idx="385">
                  <c:v>695</c:v>
                </c:pt>
                <c:pt idx="386">
                  <c:v>696</c:v>
                </c:pt>
                <c:pt idx="387">
                  <c:v>697</c:v>
                </c:pt>
                <c:pt idx="388">
                  <c:v>698</c:v>
                </c:pt>
                <c:pt idx="389">
                  <c:v>699</c:v>
                </c:pt>
                <c:pt idx="390">
                  <c:v>700</c:v>
                </c:pt>
                <c:pt idx="391">
                  <c:v>701</c:v>
                </c:pt>
                <c:pt idx="392">
                  <c:v>702</c:v>
                </c:pt>
                <c:pt idx="393">
                  <c:v>703</c:v>
                </c:pt>
                <c:pt idx="394">
                  <c:v>704</c:v>
                </c:pt>
                <c:pt idx="395">
                  <c:v>705</c:v>
                </c:pt>
                <c:pt idx="396">
                  <c:v>706</c:v>
                </c:pt>
                <c:pt idx="397">
                  <c:v>707</c:v>
                </c:pt>
                <c:pt idx="398">
                  <c:v>708</c:v>
                </c:pt>
                <c:pt idx="399">
                  <c:v>709</c:v>
                </c:pt>
                <c:pt idx="400">
                  <c:v>710</c:v>
                </c:pt>
                <c:pt idx="401">
                  <c:v>711</c:v>
                </c:pt>
                <c:pt idx="402">
                  <c:v>712</c:v>
                </c:pt>
                <c:pt idx="403">
                  <c:v>713</c:v>
                </c:pt>
                <c:pt idx="404">
                  <c:v>714</c:v>
                </c:pt>
                <c:pt idx="405">
                  <c:v>715</c:v>
                </c:pt>
                <c:pt idx="406">
                  <c:v>716</c:v>
                </c:pt>
                <c:pt idx="407">
                  <c:v>717</c:v>
                </c:pt>
                <c:pt idx="408">
                  <c:v>718</c:v>
                </c:pt>
                <c:pt idx="409">
                  <c:v>719</c:v>
                </c:pt>
                <c:pt idx="410">
                  <c:v>720</c:v>
                </c:pt>
                <c:pt idx="411">
                  <c:v>721</c:v>
                </c:pt>
                <c:pt idx="412">
                  <c:v>722</c:v>
                </c:pt>
                <c:pt idx="413">
                  <c:v>723</c:v>
                </c:pt>
                <c:pt idx="414">
                  <c:v>724</c:v>
                </c:pt>
                <c:pt idx="415">
                  <c:v>725</c:v>
                </c:pt>
                <c:pt idx="416">
                  <c:v>726</c:v>
                </c:pt>
                <c:pt idx="417">
                  <c:v>727</c:v>
                </c:pt>
                <c:pt idx="418">
                  <c:v>728</c:v>
                </c:pt>
                <c:pt idx="419">
                  <c:v>729</c:v>
                </c:pt>
                <c:pt idx="420">
                  <c:v>730</c:v>
                </c:pt>
                <c:pt idx="421">
                  <c:v>731</c:v>
                </c:pt>
                <c:pt idx="422">
                  <c:v>732</c:v>
                </c:pt>
                <c:pt idx="423">
                  <c:v>733</c:v>
                </c:pt>
                <c:pt idx="424">
                  <c:v>734</c:v>
                </c:pt>
                <c:pt idx="425">
                  <c:v>735</c:v>
                </c:pt>
                <c:pt idx="426">
                  <c:v>736</c:v>
                </c:pt>
                <c:pt idx="427">
                  <c:v>737</c:v>
                </c:pt>
                <c:pt idx="428">
                  <c:v>738</c:v>
                </c:pt>
                <c:pt idx="429">
                  <c:v>739</c:v>
                </c:pt>
                <c:pt idx="430">
                  <c:v>740</c:v>
                </c:pt>
                <c:pt idx="431">
                  <c:v>741</c:v>
                </c:pt>
                <c:pt idx="432">
                  <c:v>742</c:v>
                </c:pt>
                <c:pt idx="433">
                  <c:v>743</c:v>
                </c:pt>
                <c:pt idx="434">
                  <c:v>744</c:v>
                </c:pt>
                <c:pt idx="435">
                  <c:v>745</c:v>
                </c:pt>
                <c:pt idx="436">
                  <c:v>746</c:v>
                </c:pt>
                <c:pt idx="437">
                  <c:v>747</c:v>
                </c:pt>
                <c:pt idx="438">
                  <c:v>748</c:v>
                </c:pt>
                <c:pt idx="439">
                  <c:v>749</c:v>
                </c:pt>
                <c:pt idx="440">
                  <c:v>750</c:v>
                </c:pt>
                <c:pt idx="441">
                  <c:v>751</c:v>
                </c:pt>
                <c:pt idx="442">
                  <c:v>752</c:v>
                </c:pt>
                <c:pt idx="443">
                  <c:v>753</c:v>
                </c:pt>
                <c:pt idx="444">
                  <c:v>754</c:v>
                </c:pt>
                <c:pt idx="445">
                  <c:v>755</c:v>
                </c:pt>
                <c:pt idx="446">
                  <c:v>756</c:v>
                </c:pt>
                <c:pt idx="447">
                  <c:v>757</c:v>
                </c:pt>
                <c:pt idx="448">
                  <c:v>758</c:v>
                </c:pt>
                <c:pt idx="449">
                  <c:v>759</c:v>
                </c:pt>
                <c:pt idx="450">
                  <c:v>760</c:v>
                </c:pt>
                <c:pt idx="451">
                  <c:v>761</c:v>
                </c:pt>
                <c:pt idx="452">
                  <c:v>762</c:v>
                </c:pt>
                <c:pt idx="453">
                  <c:v>763</c:v>
                </c:pt>
                <c:pt idx="454">
                  <c:v>764</c:v>
                </c:pt>
                <c:pt idx="455">
                  <c:v>765</c:v>
                </c:pt>
                <c:pt idx="456">
                  <c:v>766</c:v>
                </c:pt>
                <c:pt idx="457">
                  <c:v>767</c:v>
                </c:pt>
                <c:pt idx="458">
                  <c:v>768</c:v>
                </c:pt>
                <c:pt idx="459">
                  <c:v>769</c:v>
                </c:pt>
                <c:pt idx="460">
                  <c:v>770</c:v>
                </c:pt>
                <c:pt idx="461">
                  <c:v>771</c:v>
                </c:pt>
                <c:pt idx="462">
                  <c:v>772</c:v>
                </c:pt>
                <c:pt idx="463">
                  <c:v>773</c:v>
                </c:pt>
                <c:pt idx="464">
                  <c:v>774</c:v>
                </c:pt>
                <c:pt idx="465">
                  <c:v>775</c:v>
                </c:pt>
                <c:pt idx="466">
                  <c:v>776</c:v>
                </c:pt>
                <c:pt idx="467">
                  <c:v>777</c:v>
                </c:pt>
                <c:pt idx="468">
                  <c:v>778</c:v>
                </c:pt>
                <c:pt idx="469">
                  <c:v>779</c:v>
                </c:pt>
                <c:pt idx="470">
                  <c:v>780</c:v>
                </c:pt>
                <c:pt idx="471">
                  <c:v>781</c:v>
                </c:pt>
                <c:pt idx="472">
                  <c:v>782</c:v>
                </c:pt>
                <c:pt idx="473">
                  <c:v>783</c:v>
                </c:pt>
                <c:pt idx="474">
                  <c:v>784</c:v>
                </c:pt>
                <c:pt idx="475">
                  <c:v>785</c:v>
                </c:pt>
                <c:pt idx="476">
                  <c:v>786</c:v>
                </c:pt>
                <c:pt idx="477">
                  <c:v>787</c:v>
                </c:pt>
                <c:pt idx="478">
                  <c:v>788</c:v>
                </c:pt>
                <c:pt idx="479">
                  <c:v>789</c:v>
                </c:pt>
                <c:pt idx="480">
                  <c:v>790</c:v>
                </c:pt>
                <c:pt idx="481">
                  <c:v>791</c:v>
                </c:pt>
                <c:pt idx="482">
                  <c:v>792</c:v>
                </c:pt>
                <c:pt idx="483">
                  <c:v>793</c:v>
                </c:pt>
                <c:pt idx="484">
                  <c:v>794</c:v>
                </c:pt>
                <c:pt idx="485">
                  <c:v>795</c:v>
                </c:pt>
                <c:pt idx="486">
                  <c:v>796</c:v>
                </c:pt>
                <c:pt idx="487">
                  <c:v>797</c:v>
                </c:pt>
                <c:pt idx="488">
                  <c:v>798</c:v>
                </c:pt>
                <c:pt idx="489">
                  <c:v>799</c:v>
                </c:pt>
                <c:pt idx="490">
                  <c:v>800</c:v>
                </c:pt>
                <c:pt idx="491">
                  <c:v>801</c:v>
                </c:pt>
                <c:pt idx="492">
                  <c:v>802</c:v>
                </c:pt>
                <c:pt idx="493">
                  <c:v>803</c:v>
                </c:pt>
                <c:pt idx="494">
                  <c:v>804</c:v>
                </c:pt>
                <c:pt idx="495">
                  <c:v>805</c:v>
                </c:pt>
                <c:pt idx="496">
                  <c:v>806</c:v>
                </c:pt>
                <c:pt idx="497">
                  <c:v>807</c:v>
                </c:pt>
                <c:pt idx="498">
                  <c:v>808</c:v>
                </c:pt>
                <c:pt idx="499">
                  <c:v>809</c:v>
                </c:pt>
                <c:pt idx="500">
                  <c:v>810</c:v>
                </c:pt>
                <c:pt idx="501">
                  <c:v>811</c:v>
                </c:pt>
                <c:pt idx="502">
                  <c:v>812</c:v>
                </c:pt>
                <c:pt idx="503">
                  <c:v>813</c:v>
                </c:pt>
                <c:pt idx="504">
                  <c:v>814</c:v>
                </c:pt>
                <c:pt idx="505">
                  <c:v>815</c:v>
                </c:pt>
                <c:pt idx="506">
                  <c:v>816</c:v>
                </c:pt>
                <c:pt idx="507">
                  <c:v>817</c:v>
                </c:pt>
                <c:pt idx="508">
                  <c:v>818</c:v>
                </c:pt>
                <c:pt idx="509">
                  <c:v>819</c:v>
                </c:pt>
                <c:pt idx="510">
                  <c:v>820</c:v>
                </c:pt>
                <c:pt idx="511">
                  <c:v>821</c:v>
                </c:pt>
                <c:pt idx="512">
                  <c:v>822</c:v>
                </c:pt>
                <c:pt idx="513">
                  <c:v>823</c:v>
                </c:pt>
                <c:pt idx="514">
                  <c:v>824</c:v>
                </c:pt>
                <c:pt idx="515">
                  <c:v>825</c:v>
                </c:pt>
                <c:pt idx="516">
                  <c:v>826</c:v>
                </c:pt>
                <c:pt idx="517">
                  <c:v>827</c:v>
                </c:pt>
                <c:pt idx="518">
                  <c:v>828</c:v>
                </c:pt>
                <c:pt idx="519">
                  <c:v>829</c:v>
                </c:pt>
                <c:pt idx="520">
                  <c:v>830</c:v>
                </c:pt>
                <c:pt idx="521">
                  <c:v>831</c:v>
                </c:pt>
                <c:pt idx="522">
                  <c:v>832</c:v>
                </c:pt>
                <c:pt idx="523">
                  <c:v>833</c:v>
                </c:pt>
                <c:pt idx="524">
                  <c:v>834</c:v>
                </c:pt>
                <c:pt idx="525">
                  <c:v>835</c:v>
                </c:pt>
                <c:pt idx="526">
                  <c:v>836</c:v>
                </c:pt>
                <c:pt idx="527">
                  <c:v>837</c:v>
                </c:pt>
                <c:pt idx="528">
                  <c:v>838</c:v>
                </c:pt>
                <c:pt idx="529">
                  <c:v>839</c:v>
                </c:pt>
                <c:pt idx="530">
                  <c:v>840</c:v>
                </c:pt>
                <c:pt idx="531">
                  <c:v>841</c:v>
                </c:pt>
                <c:pt idx="532">
                  <c:v>842</c:v>
                </c:pt>
                <c:pt idx="533">
                  <c:v>843</c:v>
                </c:pt>
                <c:pt idx="534">
                  <c:v>844</c:v>
                </c:pt>
                <c:pt idx="535">
                  <c:v>845</c:v>
                </c:pt>
                <c:pt idx="536">
                  <c:v>846</c:v>
                </c:pt>
                <c:pt idx="537">
                  <c:v>847</c:v>
                </c:pt>
                <c:pt idx="538">
                  <c:v>848</c:v>
                </c:pt>
                <c:pt idx="539">
                  <c:v>849</c:v>
                </c:pt>
                <c:pt idx="540">
                  <c:v>850</c:v>
                </c:pt>
                <c:pt idx="541">
                  <c:v>851</c:v>
                </c:pt>
                <c:pt idx="542">
                  <c:v>852</c:v>
                </c:pt>
                <c:pt idx="543">
                  <c:v>853</c:v>
                </c:pt>
                <c:pt idx="544">
                  <c:v>854</c:v>
                </c:pt>
                <c:pt idx="545">
                  <c:v>855</c:v>
                </c:pt>
                <c:pt idx="546">
                  <c:v>856</c:v>
                </c:pt>
                <c:pt idx="547">
                  <c:v>857</c:v>
                </c:pt>
                <c:pt idx="548">
                  <c:v>858</c:v>
                </c:pt>
                <c:pt idx="549">
                  <c:v>859</c:v>
                </c:pt>
                <c:pt idx="550">
                  <c:v>860</c:v>
                </c:pt>
                <c:pt idx="551">
                  <c:v>861</c:v>
                </c:pt>
                <c:pt idx="552">
                  <c:v>862</c:v>
                </c:pt>
                <c:pt idx="553">
                  <c:v>863</c:v>
                </c:pt>
                <c:pt idx="554">
                  <c:v>864</c:v>
                </c:pt>
                <c:pt idx="555">
                  <c:v>865</c:v>
                </c:pt>
                <c:pt idx="556">
                  <c:v>866</c:v>
                </c:pt>
                <c:pt idx="557">
                  <c:v>867</c:v>
                </c:pt>
                <c:pt idx="558">
                  <c:v>868</c:v>
                </c:pt>
                <c:pt idx="559">
                  <c:v>869</c:v>
                </c:pt>
                <c:pt idx="560">
                  <c:v>870</c:v>
                </c:pt>
                <c:pt idx="561">
                  <c:v>871</c:v>
                </c:pt>
                <c:pt idx="562">
                  <c:v>872</c:v>
                </c:pt>
                <c:pt idx="563">
                  <c:v>873</c:v>
                </c:pt>
                <c:pt idx="564">
                  <c:v>874</c:v>
                </c:pt>
                <c:pt idx="565">
                  <c:v>875</c:v>
                </c:pt>
                <c:pt idx="566">
                  <c:v>876</c:v>
                </c:pt>
                <c:pt idx="567">
                  <c:v>877</c:v>
                </c:pt>
                <c:pt idx="568">
                  <c:v>878</c:v>
                </c:pt>
                <c:pt idx="569">
                  <c:v>879</c:v>
                </c:pt>
                <c:pt idx="570">
                  <c:v>880</c:v>
                </c:pt>
                <c:pt idx="571">
                  <c:v>881</c:v>
                </c:pt>
                <c:pt idx="572">
                  <c:v>882</c:v>
                </c:pt>
                <c:pt idx="573">
                  <c:v>883</c:v>
                </c:pt>
                <c:pt idx="574">
                  <c:v>884</c:v>
                </c:pt>
                <c:pt idx="575">
                  <c:v>885</c:v>
                </c:pt>
                <c:pt idx="576">
                  <c:v>886</c:v>
                </c:pt>
                <c:pt idx="577">
                  <c:v>887</c:v>
                </c:pt>
                <c:pt idx="578">
                  <c:v>888</c:v>
                </c:pt>
                <c:pt idx="579">
                  <c:v>889</c:v>
                </c:pt>
                <c:pt idx="580">
                  <c:v>890</c:v>
                </c:pt>
                <c:pt idx="581">
                  <c:v>891</c:v>
                </c:pt>
                <c:pt idx="582">
                  <c:v>892</c:v>
                </c:pt>
                <c:pt idx="583">
                  <c:v>893</c:v>
                </c:pt>
                <c:pt idx="584">
                  <c:v>894</c:v>
                </c:pt>
                <c:pt idx="585">
                  <c:v>895</c:v>
                </c:pt>
                <c:pt idx="586">
                  <c:v>896</c:v>
                </c:pt>
                <c:pt idx="587">
                  <c:v>897</c:v>
                </c:pt>
                <c:pt idx="588">
                  <c:v>898</c:v>
                </c:pt>
                <c:pt idx="589">
                  <c:v>899</c:v>
                </c:pt>
                <c:pt idx="590">
                  <c:v>900</c:v>
                </c:pt>
                <c:pt idx="591">
                  <c:v>901</c:v>
                </c:pt>
                <c:pt idx="592">
                  <c:v>902</c:v>
                </c:pt>
                <c:pt idx="593">
                  <c:v>903</c:v>
                </c:pt>
                <c:pt idx="594">
                  <c:v>904</c:v>
                </c:pt>
                <c:pt idx="595">
                  <c:v>905</c:v>
                </c:pt>
                <c:pt idx="596">
                  <c:v>906</c:v>
                </c:pt>
                <c:pt idx="597">
                  <c:v>907</c:v>
                </c:pt>
                <c:pt idx="598">
                  <c:v>908</c:v>
                </c:pt>
                <c:pt idx="599">
                  <c:v>909</c:v>
                </c:pt>
                <c:pt idx="600">
                  <c:v>910</c:v>
                </c:pt>
                <c:pt idx="601">
                  <c:v>911</c:v>
                </c:pt>
                <c:pt idx="602">
                  <c:v>912</c:v>
                </c:pt>
                <c:pt idx="603">
                  <c:v>913</c:v>
                </c:pt>
                <c:pt idx="604">
                  <c:v>914</c:v>
                </c:pt>
                <c:pt idx="605">
                  <c:v>915</c:v>
                </c:pt>
                <c:pt idx="606">
                  <c:v>916</c:v>
                </c:pt>
                <c:pt idx="607">
                  <c:v>917</c:v>
                </c:pt>
                <c:pt idx="608">
                  <c:v>918</c:v>
                </c:pt>
                <c:pt idx="609">
                  <c:v>919</c:v>
                </c:pt>
                <c:pt idx="610">
                  <c:v>920</c:v>
                </c:pt>
                <c:pt idx="611">
                  <c:v>921</c:v>
                </c:pt>
                <c:pt idx="612">
                  <c:v>922</c:v>
                </c:pt>
                <c:pt idx="613">
                  <c:v>923</c:v>
                </c:pt>
                <c:pt idx="614">
                  <c:v>924</c:v>
                </c:pt>
                <c:pt idx="615">
                  <c:v>925</c:v>
                </c:pt>
                <c:pt idx="616">
                  <c:v>926</c:v>
                </c:pt>
                <c:pt idx="617">
                  <c:v>927</c:v>
                </c:pt>
                <c:pt idx="618">
                  <c:v>928</c:v>
                </c:pt>
                <c:pt idx="619">
                  <c:v>929</c:v>
                </c:pt>
                <c:pt idx="620">
                  <c:v>930</c:v>
                </c:pt>
                <c:pt idx="621">
                  <c:v>931</c:v>
                </c:pt>
                <c:pt idx="622">
                  <c:v>932</c:v>
                </c:pt>
                <c:pt idx="623">
                  <c:v>933</c:v>
                </c:pt>
                <c:pt idx="624">
                  <c:v>934</c:v>
                </c:pt>
                <c:pt idx="625">
                  <c:v>935</c:v>
                </c:pt>
                <c:pt idx="626">
                  <c:v>936</c:v>
                </c:pt>
                <c:pt idx="627">
                  <c:v>937</c:v>
                </c:pt>
                <c:pt idx="628">
                  <c:v>938</c:v>
                </c:pt>
                <c:pt idx="629">
                  <c:v>939</c:v>
                </c:pt>
                <c:pt idx="630">
                  <c:v>940</c:v>
                </c:pt>
                <c:pt idx="631">
                  <c:v>941</c:v>
                </c:pt>
                <c:pt idx="632">
                  <c:v>942</c:v>
                </c:pt>
                <c:pt idx="633">
                  <c:v>943</c:v>
                </c:pt>
                <c:pt idx="634">
                  <c:v>944</c:v>
                </c:pt>
                <c:pt idx="635">
                  <c:v>945</c:v>
                </c:pt>
                <c:pt idx="636">
                  <c:v>946</c:v>
                </c:pt>
                <c:pt idx="637">
                  <c:v>947</c:v>
                </c:pt>
                <c:pt idx="638">
                  <c:v>948</c:v>
                </c:pt>
                <c:pt idx="639">
                  <c:v>949</c:v>
                </c:pt>
                <c:pt idx="640">
                  <c:v>950</c:v>
                </c:pt>
                <c:pt idx="641">
                  <c:v>951</c:v>
                </c:pt>
                <c:pt idx="642">
                  <c:v>952</c:v>
                </c:pt>
                <c:pt idx="643">
                  <c:v>953</c:v>
                </c:pt>
                <c:pt idx="644">
                  <c:v>954</c:v>
                </c:pt>
                <c:pt idx="645">
                  <c:v>955</c:v>
                </c:pt>
                <c:pt idx="646">
                  <c:v>956</c:v>
                </c:pt>
                <c:pt idx="647">
                  <c:v>957</c:v>
                </c:pt>
                <c:pt idx="648">
                  <c:v>958</c:v>
                </c:pt>
                <c:pt idx="649">
                  <c:v>959</c:v>
                </c:pt>
                <c:pt idx="650">
                  <c:v>960</c:v>
                </c:pt>
                <c:pt idx="651">
                  <c:v>961</c:v>
                </c:pt>
                <c:pt idx="652">
                  <c:v>962</c:v>
                </c:pt>
                <c:pt idx="653">
                  <c:v>963</c:v>
                </c:pt>
                <c:pt idx="654">
                  <c:v>964</c:v>
                </c:pt>
                <c:pt idx="655">
                  <c:v>965</c:v>
                </c:pt>
                <c:pt idx="656">
                  <c:v>966</c:v>
                </c:pt>
                <c:pt idx="657">
                  <c:v>967</c:v>
                </c:pt>
                <c:pt idx="658">
                  <c:v>968</c:v>
                </c:pt>
                <c:pt idx="659">
                  <c:v>969</c:v>
                </c:pt>
                <c:pt idx="660">
                  <c:v>970</c:v>
                </c:pt>
                <c:pt idx="661">
                  <c:v>971</c:v>
                </c:pt>
                <c:pt idx="662">
                  <c:v>972</c:v>
                </c:pt>
                <c:pt idx="663">
                  <c:v>973</c:v>
                </c:pt>
                <c:pt idx="664">
                  <c:v>974</c:v>
                </c:pt>
                <c:pt idx="665">
                  <c:v>975</c:v>
                </c:pt>
                <c:pt idx="666">
                  <c:v>976</c:v>
                </c:pt>
                <c:pt idx="667">
                  <c:v>977</c:v>
                </c:pt>
                <c:pt idx="668">
                  <c:v>978</c:v>
                </c:pt>
                <c:pt idx="669">
                  <c:v>979</c:v>
                </c:pt>
                <c:pt idx="670">
                  <c:v>980</c:v>
                </c:pt>
                <c:pt idx="671">
                  <c:v>981</c:v>
                </c:pt>
                <c:pt idx="672">
                  <c:v>982</c:v>
                </c:pt>
                <c:pt idx="673">
                  <c:v>983</c:v>
                </c:pt>
                <c:pt idx="674">
                  <c:v>984</c:v>
                </c:pt>
                <c:pt idx="675">
                  <c:v>985</c:v>
                </c:pt>
                <c:pt idx="676">
                  <c:v>986</c:v>
                </c:pt>
                <c:pt idx="677">
                  <c:v>987</c:v>
                </c:pt>
                <c:pt idx="678">
                  <c:v>988</c:v>
                </c:pt>
                <c:pt idx="679">
                  <c:v>989</c:v>
                </c:pt>
                <c:pt idx="680">
                  <c:v>990</c:v>
                </c:pt>
                <c:pt idx="681">
                  <c:v>991</c:v>
                </c:pt>
                <c:pt idx="682">
                  <c:v>992</c:v>
                </c:pt>
                <c:pt idx="683">
                  <c:v>993</c:v>
                </c:pt>
                <c:pt idx="684">
                  <c:v>994</c:v>
                </c:pt>
                <c:pt idx="685">
                  <c:v>995</c:v>
                </c:pt>
                <c:pt idx="686">
                  <c:v>996</c:v>
                </c:pt>
                <c:pt idx="687">
                  <c:v>997</c:v>
                </c:pt>
                <c:pt idx="688">
                  <c:v>998</c:v>
                </c:pt>
                <c:pt idx="689">
                  <c:v>999</c:v>
                </c:pt>
                <c:pt idx="690">
                  <c:v>1000</c:v>
                </c:pt>
                <c:pt idx="691">
                  <c:v>1001</c:v>
                </c:pt>
                <c:pt idx="692">
                  <c:v>1002</c:v>
                </c:pt>
                <c:pt idx="693">
                  <c:v>1003</c:v>
                </c:pt>
                <c:pt idx="694">
                  <c:v>1004</c:v>
                </c:pt>
                <c:pt idx="695">
                  <c:v>1005</c:v>
                </c:pt>
                <c:pt idx="696">
                  <c:v>1006</c:v>
                </c:pt>
                <c:pt idx="697">
                  <c:v>1007</c:v>
                </c:pt>
                <c:pt idx="698">
                  <c:v>1008</c:v>
                </c:pt>
                <c:pt idx="699">
                  <c:v>1009</c:v>
                </c:pt>
                <c:pt idx="700">
                  <c:v>1010</c:v>
                </c:pt>
                <c:pt idx="701">
                  <c:v>1011</c:v>
                </c:pt>
                <c:pt idx="702">
                  <c:v>1012</c:v>
                </c:pt>
                <c:pt idx="703">
                  <c:v>1013</c:v>
                </c:pt>
                <c:pt idx="704">
                  <c:v>1014</c:v>
                </c:pt>
                <c:pt idx="705">
                  <c:v>1015</c:v>
                </c:pt>
                <c:pt idx="706">
                  <c:v>1016</c:v>
                </c:pt>
                <c:pt idx="707">
                  <c:v>1017</c:v>
                </c:pt>
                <c:pt idx="708">
                  <c:v>1018</c:v>
                </c:pt>
                <c:pt idx="709">
                  <c:v>1019</c:v>
                </c:pt>
                <c:pt idx="710">
                  <c:v>1020</c:v>
                </c:pt>
                <c:pt idx="711">
                  <c:v>1021</c:v>
                </c:pt>
                <c:pt idx="712">
                  <c:v>1022</c:v>
                </c:pt>
                <c:pt idx="713">
                  <c:v>1023</c:v>
                </c:pt>
                <c:pt idx="714">
                  <c:v>1024</c:v>
                </c:pt>
                <c:pt idx="715">
                  <c:v>1025</c:v>
                </c:pt>
                <c:pt idx="716">
                  <c:v>1026</c:v>
                </c:pt>
                <c:pt idx="717">
                  <c:v>1027</c:v>
                </c:pt>
                <c:pt idx="718">
                  <c:v>1028</c:v>
                </c:pt>
                <c:pt idx="719">
                  <c:v>1029</c:v>
                </c:pt>
                <c:pt idx="720">
                  <c:v>1030</c:v>
                </c:pt>
                <c:pt idx="721">
                  <c:v>1031</c:v>
                </c:pt>
                <c:pt idx="722">
                  <c:v>1032</c:v>
                </c:pt>
                <c:pt idx="723">
                  <c:v>1033</c:v>
                </c:pt>
                <c:pt idx="724">
                  <c:v>1034</c:v>
                </c:pt>
                <c:pt idx="725">
                  <c:v>1035</c:v>
                </c:pt>
                <c:pt idx="726">
                  <c:v>1036</c:v>
                </c:pt>
                <c:pt idx="727">
                  <c:v>1037</c:v>
                </c:pt>
                <c:pt idx="728">
                  <c:v>1038</c:v>
                </c:pt>
                <c:pt idx="729">
                  <c:v>1039</c:v>
                </c:pt>
                <c:pt idx="730">
                  <c:v>1040</c:v>
                </c:pt>
                <c:pt idx="731">
                  <c:v>1041</c:v>
                </c:pt>
                <c:pt idx="732">
                  <c:v>1042</c:v>
                </c:pt>
                <c:pt idx="733">
                  <c:v>1043</c:v>
                </c:pt>
                <c:pt idx="734">
                  <c:v>1044</c:v>
                </c:pt>
                <c:pt idx="735">
                  <c:v>1045</c:v>
                </c:pt>
                <c:pt idx="736">
                  <c:v>1046</c:v>
                </c:pt>
                <c:pt idx="737">
                  <c:v>1047</c:v>
                </c:pt>
                <c:pt idx="738">
                  <c:v>1048</c:v>
                </c:pt>
                <c:pt idx="739">
                  <c:v>1049</c:v>
                </c:pt>
                <c:pt idx="740">
                  <c:v>1050</c:v>
                </c:pt>
              </c:numCache>
            </c:numRef>
          </c:xVal>
          <c:yVal>
            <c:numRef>
              <c:f>Gratings!$Z$16:$Z$746</c:f>
              <c:numCache>
                <c:formatCode>General</c:formatCode>
                <c:ptCount val="731"/>
                <c:pt idx="439">
                  <c:v>0.72620997300000001</c:v>
                </c:pt>
                <c:pt idx="440">
                  <c:v>0.728634805</c:v>
                </c:pt>
                <c:pt idx="441">
                  <c:v>0.73105818199999995</c:v>
                </c:pt>
                <c:pt idx="442">
                  <c:v>0.73347988799999997</c:v>
                </c:pt>
                <c:pt idx="443">
                  <c:v>0.73589992999999998</c:v>
                </c:pt>
                <c:pt idx="444">
                  <c:v>0.73831834399999996</c:v>
                </c:pt>
                <c:pt idx="445">
                  <c:v>0.74073515300000004</c:v>
                </c:pt>
                <c:pt idx="446">
                  <c:v>0.74311222200000004</c:v>
                </c:pt>
                <c:pt idx="447">
                  <c:v>0.74528297200000004</c:v>
                </c:pt>
                <c:pt idx="448">
                  <c:v>0.74745213399999999</c:v>
                </c:pt>
                <c:pt idx="449">
                  <c:v>0.749619751</c:v>
                </c:pt>
                <c:pt idx="450">
                  <c:v>0.75178584999999998</c:v>
                </c:pt>
                <c:pt idx="451">
                  <c:v>0.75395044300000003</c:v>
                </c:pt>
                <c:pt idx="452">
                  <c:v>0.75600594499999996</c:v>
                </c:pt>
                <c:pt idx="453">
                  <c:v>0.75795597999999997</c:v>
                </c:pt>
                <c:pt idx="454">
                  <c:v>0.75990455899999998</c:v>
                </c:pt>
                <c:pt idx="455">
                  <c:v>0.76185170000000002</c:v>
                </c:pt>
                <c:pt idx="456">
                  <c:v>0.76379743300000003</c:v>
                </c:pt>
                <c:pt idx="457">
                  <c:v>0.76574179099999995</c:v>
                </c:pt>
                <c:pt idx="458">
                  <c:v>0.76772760900000003</c:v>
                </c:pt>
                <c:pt idx="459">
                  <c:v>0.76978032900000004</c:v>
                </c:pt>
                <c:pt idx="460">
                  <c:v>0.77183178399999997</c:v>
                </c:pt>
                <c:pt idx="461">
                  <c:v>0.77388197400000003</c:v>
                </c:pt>
                <c:pt idx="462">
                  <c:v>0.775930919</c:v>
                </c:pt>
                <c:pt idx="463">
                  <c:v>0.77797866800000004</c:v>
                </c:pt>
                <c:pt idx="464">
                  <c:v>0.78002522500000004</c:v>
                </c:pt>
                <c:pt idx="465">
                  <c:v>0.78183526199999998</c:v>
                </c:pt>
                <c:pt idx="466">
                  <c:v>0.78351449900000003</c:v>
                </c:pt>
                <c:pt idx="467">
                  <c:v>0.78519253300000003</c:v>
                </c:pt>
                <c:pt idx="468">
                  <c:v>0.78686941499999996</c:v>
                </c:pt>
                <c:pt idx="469">
                  <c:v>0.78854513800000003</c:v>
                </c:pt>
                <c:pt idx="470">
                  <c:v>0.79021972500000004</c:v>
                </c:pt>
                <c:pt idx="471">
                  <c:v>0.79189322900000003</c:v>
                </c:pt>
                <c:pt idx="472">
                  <c:v>0.793565627</c:v>
                </c:pt>
                <c:pt idx="473">
                  <c:v>0.79522545899999997</c:v>
                </c:pt>
                <c:pt idx="474">
                  <c:v>0.79688073500000001</c:v>
                </c:pt>
                <c:pt idx="475">
                  <c:v>0.79853498999999994</c:v>
                </c:pt>
                <c:pt idx="476">
                  <c:v>0.80018823100000003</c:v>
                </c:pt>
                <c:pt idx="477">
                  <c:v>0.80184046799999997</c:v>
                </c:pt>
                <c:pt idx="478">
                  <c:v>0.80349172499999999</c:v>
                </c:pt>
                <c:pt idx="479">
                  <c:v>0.80514202700000004</c:v>
                </c:pt>
                <c:pt idx="480">
                  <c:v>0.80675265399999996</c:v>
                </c:pt>
                <c:pt idx="481">
                  <c:v>0.80830635399999995</c:v>
                </c:pt>
                <c:pt idx="482">
                  <c:v>0.80985911200000005</c:v>
                </c:pt>
                <c:pt idx="483">
                  <c:v>0.81141097200000001</c:v>
                </c:pt>
                <c:pt idx="484">
                  <c:v>0.812961928</c:v>
                </c:pt>
                <c:pt idx="485">
                  <c:v>0.81451200499999998</c:v>
                </c:pt>
                <c:pt idx="486">
                  <c:v>0.81606121499999995</c:v>
                </c:pt>
                <c:pt idx="487">
                  <c:v>0.81760958500000003</c:v>
                </c:pt>
                <c:pt idx="488">
                  <c:v>0.819157091</c:v>
                </c:pt>
                <c:pt idx="489">
                  <c:v>0.82067515199999996</c:v>
                </c:pt>
                <c:pt idx="490">
                  <c:v>0.82194967600000002</c:v>
                </c:pt>
                <c:pt idx="491">
                  <c:v>0.82322337000000001</c:v>
                </c:pt>
                <c:pt idx="492">
                  <c:v>0.82449624799999999</c:v>
                </c:pt>
                <c:pt idx="493">
                  <c:v>0.82576830400000001</c:v>
                </c:pt>
                <c:pt idx="494">
                  <c:v>0.827039568</c:v>
                </c:pt>
                <c:pt idx="495">
                  <c:v>0.82831056999999997</c:v>
                </c:pt>
                <c:pt idx="496">
                  <c:v>0.82958180299999995</c:v>
                </c:pt>
                <c:pt idx="497">
                  <c:v>0.83085228600000005</c:v>
                </c:pt>
                <c:pt idx="498">
                  <c:v>0.83211401600000001</c:v>
                </c:pt>
                <c:pt idx="499">
                  <c:v>0.83335838900000003</c:v>
                </c:pt>
                <c:pt idx="500">
                  <c:v>0.83460201499999997</c:v>
                </c:pt>
                <c:pt idx="501">
                  <c:v>0.83584490600000005</c:v>
                </c:pt>
                <c:pt idx="502">
                  <c:v>0.83708709199999998</c:v>
                </c:pt>
                <c:pt idx="503">
                  <c:v>0.83832855299999998</c:v>
                </c:pt>
                <c:pt idx="504">
                  <c:v>0.83956930200000002</c:v>
                </c:pt>
                <c:pt idx="505">
                  <c:v>0.84080936799999995</c:v>
                </c:pt>
                <c:pt idx="506">
                  <c:v>0.84204875000000001</c:v>
                </c:pt>
                <c:pt idx="507">
                  <c:v>0.84328744300000003</c:v>
                </c:pt>
                <c:pt idx="508">
                  <c:v>0.84444049499999996</c:v>
                </c:pt>
                <c:pt idx="509">
                  <c:v>0.84540290299999998</c:v>
                </c:pt>
                <c:pt idx="510">
                  <c:v>0.84636460599999996</c:v>
                </c:pt>
                <c:pt idx="511">
                  <c:v>0.84732563599999999</c:v>
                </c:pt>
                <c:pt idx="512">
                  <c:v>0.84828597400000005</c:v>
                </c:pt>
                <c:pt idx="513">
                  <c:v>0.84924566700000004</c:v>
                </c:pt>
                <c:pt idx="514">
                  <c:v>0.85020468000000005</c:v>
                </c:pt>
                <c:pt idx="515">
                  <c:v>0.85116304399999998</c:v>
                </c:pt>
                <c:pt idx="516">
                  <c:v>0.85212074000000004</c:v>
                </c:pt>
                <c:pt idx="517">
                  <c:v>0.85307779900000003</c:v>
                </c:pt>
                <c:pt idx="518">
                  <c:v>0.85402762099999996</c:v>
                </c:pt>
                <c:pt idx="519">
                  <c:v>0.85486623799999994</c:v>
                </c:pt>
                <c:pt idx="520">
                  <c:v>0.85570422199999996</c:v>
                </c:pt>
                <c:pt idx="521">
                  <c:v>0.85654155200000004</c:v>
                </c:pt>
                <c:pt idx="522">
                  <c:v>0.85737826100000003</c:v>
                </c:pt>
                <c:pt idx="523">
                  <c:v>0.85821431299999995</c:v>
                </c:pt>
                <c:pt idx="524">
                  <c:v>0.85904975800000005</c:v>
                </c:pt>
                <c:pt idx="525">
                  <c:v>0.85988455900000005</c:v>
                </c:pt>
                <c:pt idx="526">
                  <c:v>0.86071874800000003</c:v>
                </c:pt>
                <c:pt idx="527">
                  <c:v>0.86155229</c:v>
                </c:pt>
                <c:pt idx="528">
                  <c:v>0.862385234</c:v>
                </c:pt>
                <c:pt idx="529">
                  <c:v>0.86321754399999995</c:v>
                </c:pt>
                <c:pt idx="530">
                  <c:v>0.86388864300000001</c:v>
                </c:pt>
                <c:pt idx="531">
                  <c:v>0.86449416000000001</c:v>
                </c:pt>
                <c:pt idx="532">
                  <c:v>0.86509904500000001</c:v>
                </c:pt>
                <c:pt idx="533">
                  <c:v>0.86570331300000003</c:v>
                </c:pt>
                <c:pt idx="534">
                  <c:v>0.86630694500000005</c:v>
                </c:pt>
                <c:pt idx="535">
                  <c:v>0.866909975</c:v>
                </c:pt>
                <c:pt idx="536">
                  <c:v>0.86751236600000003</c:v>
                </c:pt>
                <c:pt idx="537">
                  <c:v>0.86811415300000006</c:v>
                </c:pt>
                <c:pt idx="538">
                  <c:v>0.86871531599999996</c:v>
                </c:pt>
                <c:pt idx="539">
                  <c:v>0.86931587200000005</c:v>
                </c:pt>
                <c:pt idx="540">
                  <c:v>0.86992328299999999</c:v>
                </c:pt>
                <c:pt idx="541">
                  <c:v>0.87054076999999996</c:v>
                </c:pt>
                <c:pt idx="542">
                  <c:v>0.87115764600000001</c:v>
                </c:pt>
                <c:pt idx="543">
                  <c:v>0.87177389199999999</c:v>
                </c:pt>
                <c:pt idx="544">
                  <c:v>0.872389525</c:v>
                </c:pt>
                <c:pt idx="545">
                  <c:v>0.87300456000000004</c:v>
                </c:pt>
                <c:pt idx="546">
                  <c:v>0.87361896299999997</c:v>
                </c:pt>
                <c:pt idx="547">
                  <c:v>0.87414819099999996</c:v>
                </c:pt>
                <c:pt idx="548">
                  <c:v>0.87461471499999999</c:v>
                </c:pt>
                <c:pt idx="549">
                  <c:v>0.87508063400000002</c:v>
                </c:pt>
                <c:pt idx="550">
                  <c:v>0.87554592899999995</c:v>
                </c:pt>
                <c:pt idx="551">
                  <c:v>0.87601061599999996</c:v>
                </c:pt>
                <c:pt idx="552">
                  <c:v>0.87647465999999996</c:v>
                </c:pt>
                <c:pt idx="553">
                  <c:v>0.87693809300000003</c:v>
                </c:pt>
                <c:pt idx="554">
                  <c:v>0.87740089899999996</c:v>
                </c:pt>
                <c:pt idx="555">
                  <c:v>0.877742142</c:v>
                </c:pt>
                <c:pt idx="556">
                  <c:v>0.87807428899999995</c:v>
                </c:pt>
                <c:pt idx="557">
                  <c:v>0.87840582199999995</c:v>
                </c:pt>
                <c:pt idx="558">
                  <c:v>0.878736721</c:v>
                </c:pt>
                <c:pt idx="559">
                  <c:v>0.87906700500000001</c:v>
                </c:pt>
                <c:pt idx="560">
                  <c:v>0.87939648599999998</c:v>
                </c:pt>
                <c:pt idx="561">
                  <c:v>0.87965754100000004</c:v>
                </c:pt>
                <c:pt idx="562">
                  <c:v>0.87956208499999999</c:v>
                </c:pt>
                <c:pt idx="563">
                  <c:v>0.87946599299999995</c:v>
                </c:pt>
                <c:pt idx="564">
                  <c:v>0.87936928199999997</c:v>
                </c:pt>
                <c:pt idx="565">
                  <c:v>0.87927191800000004</c:v>
                </c:pt>
                <c:pt idx="566">
                  <c:v>0.87917340600000005</c:v>
                </c:pt>
                <c:pt idx="567">
                  <c:v>0.87907424199999995</c:v>
                </c:pt>
                <c:pt idx="568">
                  <c:v>0.87899143800000001</c:v>
                </c:pt>
                <c:pt idx="569">
                  <c:v>0.87903003499999999</c:v>
                </c:pt>
                <c:pt idx="570">
                  <c:v>0.87906801300000004</c:v>
                </c:pt>
                <c:pt idx="571">
                  <c:v>0.87910533499999999</c:v>
                </c:pt>
                <c:pt idx="572">
                  <c:v>0.879142019</c:v>
                </c:pt>
                <c:pt idx="573">
                  <c:v>0.87917808200000003</c:v>
                </c:pt>
                <c:pt idx="574">
                  <c:v>0.87921349000000004</c:v>
                </c:pt>
                <c:pt idx="575">
                  <c:v>0.87918873500000005</c:v>
                </c:pt>
                <c:pt idx="576">
                  <c:v>0.87912675299999998</c:v>
                </c:pt>
                <c:pt idx="577">
                  <c:v>0.87906413500000002</c:v>
                </c:pt>
                <c:pt idx="578">
                  <c:v>0.87900086499999996</c:v>
                </c:pt>
                <c:pt idx="579">
                  <c:v>0.87893695999999999</c:v>
                </c:pt>
                <c:pt idx="580">
                  <c:v>0.87889569300000003</c:v>
                </c:pt>
                <c:pt idx="581">
                  <c:v>0.87885603499999998</c:v>
                </c:pt>
                <c:pt idx="582">
                  <c:v>0.87881566899999997</c:v>
                </c:pt>
                <c:pt idx="583">
                  <c:v>0.87877461199999996</c:v>
                </c:pt>
                <c:pt idx="584">
                  <c:v>0.87873283000000002</c:v>
                </c:pt>
                <c:pt idx="585">
                  <c:v>0.87869034000000001</c:v>
                </c:pt>
                <c:pt idx="586">
                  <c:v>0.87864714200000005</c:v>
                </c:pt>
                <c:pt idx="587">
                  <c:v>0.87860321799999996</c:v>
                </c:pt>
                <c:pt idx="588">
                  <c:v>0.87852452000000003</c:v>
                </c:pt>
                <c:pt idx="589">
                  <c:v>0.87833352399999998</c:v>
                </c:pt>
                <c:pt idx="590">
                  <c:v>0.87814180399999997</c:v>
                </c:pt>
                <c:pt idx="591">
                  <c:v>0.87794937500000003</c:v>
                </c:pt>
                <c:pt idx="592">
                  <c:v>0.877756223</c:v>
                </c:pt>
                <c:pt idx="593">
                  <c:v>0.87756234700000002</c:v>
                </c:pt>
                <c:pt idx="594">
                  <c:v>0.87736776400000005</c:v>
                </c:pt>
                <c:pt idx="595">
                  <c:v>0.87717245899999996</c:v>
                </c:pt>
                <c:pt idx="596">
                  <c:v>0.87697332900000002</c:v>
                </c:pt>
                <c:pt idx="597">
                  <c:v>0.87663804199999995</c:v>
                </c:pt>
                <c:pt idx="598">
                  <c:v>0.87630203500000003</c:v>
                </c:pt>
                <c:pt idx="599">
                  <c:v>0.87596530800000005</c:v>
                </c:pt>
                <c:pt idx="600">
                  <c:v>0.87562784599999999</c:v>
                </c:pt>
                <c:pt idx="601">
                  <c:v>0.87528966600000002</c:v>
                </c:pt>
                <c:pt idx="602">
                  <c:v>0.87495076900000002</c:v>
                </c:pt>
                <c:pt idx="603">
                  <c:v>0.87449785499999999</c:v>
                </c:pt>
                <c:pt idx="604">
                  <c:v>0.87381372999999996</c:v>
                </c:pt>
                <c:pt idx="605">
                  <c:v>0.87312889800000004</c:v>
                </c:pt>
                <c:pt idx="606">
                  <c:v>0.87244334400000001</c:v>
                </c:pt>
                <c:pt idx="607">
                  <c:v>0.87177624600000003</c:v>
                </c:pt>
                <c:pt idx="608">
                  <c:v>0.871271562</c:v>
                </c:pt>
                <c:pt idx="609">
                  <c:v>0.87076615499999999</c:v>
                </c:pt>
                <c:pt idx="610">
                  <c:v>0.87026004499999998</c:v>
                </c:pt>
                <c:pt idx="611">
                  <c:v>0.86975321500000002</c:v>
                </c:pt>
                <c:pt idx="612">
                  <c:v>0.86924566599999997</c:v>
                </c:pt>
                <c:pt idx="613">
                  <c:v>0.86873739999999999</c:v>
                </c:pt>
                <c:pt idx="614">
                  <c:v>0.868228161</c:v>
                </c:pt>
                <c:pt idx="615">
                  <c:v>0.86771062200000004</c:v>
                </c:pt>
                <c:pt idx="616">
                  <c:v>0.86719228199999998</c:v>
                </c:pt>
                <c:pt idx="617">
                  <c:v>0.86667317700000002</c:v>
                </c:pt>
                <c:pt idx="618">
                  <c:v>0.86615334499999996</c:v>
                </c:pt>
                <c:pt idx="619">
                  <c:v>0.86563278600000004</c:v>
                </c:pt>
                <c:pt idx="620">
                  <c:v>0.86511150199999998</c:v>
                </c:pt>
                <c:pt idx="621">
                  <c:v>0.86458951100000003</c:v>
                </c:pt>
                <c:pt idx="622">
                  <c:v>0.86398422500000005</c:v>
                </c:pt>
                <c:pt idx="623">
                  <c:v>0.863272343</c:v>
                </c:pt>
                <c:pt idx="624">
                  <c:v>0.86255975200000001</c:v>
                </c:pt>
                <c:pt idx="625">
                  <c:v>0.86184645299999996</c:v>
                </c:pt>
                <c:pt idx="626">
                  <c:v>0.86113821999999995</c:v>
                </c:pt>
                <c:pt idx="627">
                  <c:v>0.86042993700000003</c:v>
                </c:pt>
                <c:pt idx="628">
                  <c:v>0.85972095800000004</c:v>
                </c:pt>
                <c:pt idx="629">
                  <c:v>0.85901015000000003</c:v>
                </c:pt>
                <c:pt idx="630">
                  <c:v>0.858286137</c:v>
                </c:pt>
                <c:pt idx="631">
                  <c:v>0.85756143299999998</c:v>
                </c:pt>
                <c:pt idx="632">
                  <c:v>0.85683599099999996</c:v>
                </c:pt>
                <c:pt idx="633">
                  <c:v>0.85608810000000002</c:v>
                </c:pt>
                <c:pt idx="634">
                  <c:v>0.85531530899999997</c:v>
                </c:pt>
                <c:pt idx="635">
                  <c:v>0.85454180499999999</c:v>
                </c:pt>
                <c:pt idx="636">
                  <c:v>0.85376760600000001</c:v>
                </c:pt>
                <c:pt idx="637">
                  <c:v>0.85299271399999999</c:v>
                </c:pt>
                <c:pt idx="638">
                  <c:v>0.85221713099999996</c:v>
                </c:pt>
                <c:pt idx="639">
                  <c:v>0.85144085899999999</c:v>
                </c:pt>
                <c:pt idx="640">
                  <c:v>0.850663901</c:v>
                </c:pt>
                <c:pt idx="641">
                  <c:v>0.84988624000000002</c:v>
                </c:pt>
                <c:pt idx="642">
                  <c:v>0.849107897</c:v>
                </c:pt>
                <c:pt idx="643">
                  <c:v>0.84826623099999998</c:v>
                </c:pt>
                <c:pt idx="644">
                  <c:v>0.84728809800000005</c:v>
                </c:pt>
                <c:pt idx="645">
                  <c:v>0.84630930400000004</c:v>
                </c:pt>
                <c:pt idx="646">
                  <c:v>0.84532985000000005</c:v>
                </c:pt>
                <c:pt idx="647">
                  <c:v>0.84434973899999999</c:v>
                </c:pt>
                <c:pt idx="648">
                  <c:v>0.84336899099999996</c:v>
                </c:pt>
                <c:pt idx="649">
                  <c:v>0.84238757500000006</c:v>
                </c:pt>
                <c:pt idx="650">
                  <c:v>0.84143503900000005</c:v>
                </c:pt>
                <c:pt idx="651">
                  <c:v>0.84055387400000003</c:v>
                </c:pt>
                <c:pt idx="652">
                  <c:v>0.83967207200000005</c:v>
                </c:pt>
                <c:pt idx="653">
                  <c:v>0.83878961900000004</c:v>
                </c:pt>
                <c:pt idx="654">
                  <c:v>0.83790651699999996</c:v>
                </c:pt>
                <c:pt idx="655">
                  <c:v>0.83702276799999997</c:v>
                </c:pt>
                <c:pt idx="656">
                  <c:v>0.83613839199999995</c:v>
                </c:pt>
                <c:pt idx="657">
                  <c:v>0.83520601699999997</c:v>
                </c:pt>
                <c:pt idx="658">
                  <c:v>0.83404326900000003</c:v>
                </c:pt>
                <c:pt idx="659">
                  <c:v>0.83287992799999999</c:v>
                </c:pt>
                <c:pt idx="660">
                  <c:v>0.83171599799999996</c:v>
                </c:pt>
                <c:pt idx="661">
                  <c:v>0.83055146300000005</c:v>
                </c:pt>
                <c:pt idx="662">
                  <c:v>0.82938864300000004</c:v>
                </c:pt>
                <c:pt idx="663">
                  <c:v>0.82824791399999997</c:v>
                </c:pt>
                <c:pt idx="664">
                  <c:v>0.82710660300000005</c:v>
                </c:pt>
                <c:pt idx="665">
                  <c:v>0.82596471299999996</c:v>
                </c:pt>
                <c:pt idx="666">
                  <c:v>0.82482224800000004</c:v>
                </c:pt>
                <c:pt idx="667">
                  <c:v>0.82367921099999997</c:v>
                </c:pt>
                <c:pt idx="668">
                  <c:v>0.82253560299999995</c:v>
                </c:pt>
                <c:pt idx="669">
                  <c:v>0.82139142799999998</c:v>
                </c:pt>
                <c:pt idx="670">
                  <c:v>0.82016893700000004</c:v>
                </c:pt>
                <c:pt idx="671">
                  <c:v>0.81893502799999995</c:v>
                </c:pt>
                <c:pt idx="672">
                  <c:v>0.81770057200000001</c:v>
                </c:pt>
                <c:pt idx="673">
                  <c:v>0.81646556999999997</c:v>
                </c:pt>
                <c:pt idx="674">
                  <c:v>0.81523004300000002</c:v>
                </c:pt>
                <c:pt idx="675">
                  <c:v>0.81399397799999995</c:v>
                </c:pt>
                <c:pt idx="676">
                  <c:v>0.81275400399999997</c:v>
                </c:pt>
                <c:pt idx="677">
                  <c:v>0.81150968199999995</c:v>
                </c:pt>
                <c:pt idx="678">
                  <c:v>0.81026483199999999</c:v>
                </c:pt>
                <c:pt idx="679">
                  <c:v>0.80901948899999998</c:v>
                </c:pt>
                <c:pt idx="680">
                  <c:v>0.807773623</c:v>
                </c:pt>
                <c:pt idx="681">
                  <c:v>0.80652727000000002</c:v>
                </c:pt>
                <c:pt idx="682">
                  <c:v>0.80531536800000003</c:v>
                </c:pt>
                <c:pt idx="683">
                  <c:v>0.80412340199999999</c:v>
                </c:pt>
                <c:pt idx="684">
                  <c:v>0.80293093500000001</c:v>
                </c:pt>
                <c:pt idx="685">
                  <c:v>0.80173799999999995</c:v>
                </c:pt>
                <c:pt idx="686">
                  <c:v>0.80054455300000005</c:v>
                </c:pt>
                <c:pt idx="687">
                  <c:v>0.799350644</c:v>
                </c:pt>
                <c:pt idx="688">
                  <c:v>0.79799330300000004</c:v>
                </c:pt>
                <c:pt idx="689">
                  <c:v>0.79647763900000002</c:v>
                </c:pt>
                <c:pt idx="690">
                  <c:v>0.79496157199999995</c:v>
                </c:pt>
                <c:pt idx="691">
                  <c:v>0.79344247700000003</c:v>
                </c:pt>
                <c:pt idx="692">
                  <c:v>0.79192219100000005</c:v>
                </c:pt>
                <c:pt idx="693">
                  <c:v>0.79058480900000005</c:v>
                </c:pt>
                <c:pt idx="694">
                  <c:v>0.78925641800000002</c:v>
                </c:pt>
                <c:pt idx="695">
                  <c:v>0.78792763700000001</c:v>
                </c:pt>
                <c:pt idx="696">
                  <c:v>0.78659843799999996</c:v>
                </c:pt>
                <c:pt idx="697">
                  <c:v>0.78526883800000002</c:v>
                </c:pt>
                <c:pt idx="698">
                  <c:v>0.78393884199999997</c:v>
                </c:pt>
                <c:pt idx="699">
                  <c:v>0.78260391200000001</c:v>
                </c:pt>
                <c:pt idx="700">
                  <c:v>0.78126300599999998</c:v>
                </c:pt>
                <c:pt idx="701">
                  <c:v>0.77992171399999999</c:v>
                </c:pt>
                <c:pt idx="702">
                  <c:v>0.77858006999999996</c:v>
                </c:pt>
                <c:pt idx="703">
                  <c:v>0.777238031</c:v>
                </c:pt>
                <c:pt idx="704">
                  <c:v>0.77589564700000002</c:v>
                </c:pt>
                <c:pt idx="705">
                  <c:v>0.77443305399999995</c:v>
                </c:pt>
                <c:pt idx="706">
                  <c:v>0.77296889999999996</c:v>
                </c:pt>
                <c:pt idx="707">
                  <c:v>0.77150441599999997</c:v>
                </c:pt>
                <c:pt idx="708">
                  <c:v>0.77003960599999999</c:v>
                </c:pt>
                <c:pt idx="709">
                  <c:v>0.76857352300000004</c:v>
                </c:pt>
                <c:pt idx="710">
                  <c:v>0.766943928</c:v>
                </c:pt>
                <c:pt idx="711">
                  <c:v>0.76531406300000004</c:v>
                </c:pt>
                <c:pt idx="712">
                  <c:v>0.76368391800000002</c:v>
                </c:pt>
                <c:pt idx="713">
                  <c:v>0.76205352599999998</c:v>
                </c:pt>
                <c:pt idx="714">
                  <c:v>0.76042287500000005</c:v>
                </c:pt>
                <c:pt idx="715">
                  <c:v>0.75882424199999998</c:v>
                </c:pt>
                <c:pt idx="716">
                  <c:v>0.75723687900000003</c:v>
                </c:pt>
                <c:pt idx="717">
                  <c:v>0.75564925800000005</c:v>
                </c:pt>
                <c:pt idx="718">
                  <c:v>0.75406139999999999</c:v>
                </c:pt>
                <c:pt idx="719">
                  <c:v>0.75247330599999995</c:v>
                </c:pt>
                <c:pt idx="720">
                  <c:v>0.75088498100000001</c:v>
                </c:pt>
                <c:pt idx="721">
                  <c:v>0.74914862500000001</c:v>
                </c:pt>
                <c:pt idx="722">
                  <c:v>0.74739544000000002</c:v>
                </c:pt>
                <c:pt idx="723">
                  <c:v>0.74564206899999996</c:v>
                </c:pt>
                <c:pt idx="724">
                  <c:v>0.743888514</c:v>
                </c:pt>
                <c:pt idx="725">
                  <c:v>0.74213640999999997</c:v>
                </c:pt>
                <c:pt idx="726">
                  <c:v>0.74054637899999998</c:v>
                </c:pt>
                <c:pt idx="727">
                  <c:v>0.73895615599999998</c:v>
                </c:pt>
                <c:pt idx="728">
                  <c:v>0.73736574300000002</c:v>
                </c:pt>
                <c:pt idx="729">
                  <c:v>0.73577514399999999</c:v>
                </c:pt>
                <c:pt idx="730">
                  <c:v>0.73418439199999996</c:v>
                </c:pt>
              </c:numCache>
            </c:numRef>
          </c:yVal>
          <c:smooth val="0"/>
          <c:extLst>
            <c:ext xmlns:c16="http://schemas.microsoft.com/office/drawing/2014/chart" uri="{C3380CC4-5D6E-409C-BE32-E72D297353CC}">
              <c16:uniqueId val="{00000004-8D0F-A54C-B09E-60EB6566208D}"/>
            </c:ext>
          </c:extLst>
        </c:ser>
        <c:dLbls>
          <c:showLegendKey val="0"/>
          <c:showVal val="0"/>
          <c:showCatName val="0"/>
          <c:showSerName val="0"/>
          <c:showPercent val="0"/>
          <c:showBubbleSize val="0"/>
        </c:dLbls>
        <c:axId val="141134719"/>
        <c:axId val="197977759"/>
      </c:scatterChart>
      <c:valAx>
        <c:axId val="141134719"/>
        <c:scaling>
          <c:orientation val="minMax"/>
          <c:max val="1050"/>
          <c:min val="3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77759"/>
        <c:crosses val="autoZero"/>
        <c:crossBetween val="midCat"/>
      </c:valAx>
      <c:valAx>
        <c:axId val="197977759"/>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34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image" Target="../media/image3.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92868</xdr:colOff>
      <xdr:row>21</xdr:row>
      <xdr:rowOff>68380</xdr:rowOff>
    </xdr:from>
    <xdr:to>
      <xdr:col>6</xdr:col>
      <xdr:colOff>521493</xdr:colOff>
      <xdr:row>36</xdr:row>
      <xdr:rowOff>96955</xdr:rowOff>
    </xdr:to>
    <xdr:graphicFrame macro="">
      <xdr:nvGraphicFramePr>
        <xdr:cNvPr id="2" name="Chart 1">
          <a:extLst>
            <a:ext uri="{FF2B5EF4-FFF2-40B4-BE49-F238E27FC236}">
              <a16:creationId xmlns:a16="http://schemas.microsoft.com/office/drawing/2014/main" id="{AE3D140E-3F43-42D3-B358-CC3546371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7047</xdr:colOff>
      <xdr:row>21</xdr:row>
      <xdr:rowOff>73146</xdr:rowOff>
    </xdr:from>
    <xdr:to>
      <xdr:col>14</xdr:col>
      <xdr:colOff>45147</xdr:colOff>
      <xdr:row>36</xdr:row>
      <xdr:rowOff>101721</xdr:rowOff>
    </xdr:to>
    <xdr:graphicFrame macro="">
      <xdr:nvGraphicFramePr>
        <xdr:cNvPr id="3" name="Chart 2">
          <a:extLst>
            <a:ext uri="{FF2B5EF4-FFF2-40B4-BE49-F238E27FC236}">
              <a16:creationId xmlns:a16="http://schemas.microsoft.com/office/drawing/2014/main" id="{431AB040-A919-4422-84B0-4393D0DC0C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59532</xdr:colOff>
      <xdr:row>33</xdr:row>
      <xdr:rowOff>59530</xdr:rowOff>
    </xdr:from>
    <xdr:to>
      <xdr:col>6</xdr:col>
      <xdr:colOff>488157</xdr:colOff>
      <xdr:row>48</xdr:row>
      <xdr:rowOff>88105</xdr:rowOff>
    </xdr:to>
    <xdr:graphicFrame macro="">
      <xdr:nvGraphicFramePr>
        <xdr:cNvPr id="4" name="Chart 3">
          <a:extLst>
            <a:ext uri="{FF2B5EF4-FFF2-40B4-BE49-F238E27FC236}">
              <a16:creationId xmlns:a16="http://schemas.microsoft.com/office/drawing/2014/main" id="{906B94AA-0DF1-48DF-A109-6CD427278B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16668</xdr:colOff>
      <xdr:row>33</xdr:row>
      <xdr:rowOff>111919</xdr:rowOff>
    </xdr:from>
    <xdr:to>
      <xdr:col>14</xdr:col>
      <xdr:colOff>54768</xdr:colOff>
      <xdr:row>48</xdr:row>
      <xdr:rowOff>140494</xdr:rowOff>
    </xdr:to>
    <xdr:graphicFrame macro="">
      <xdr:nvGraphicFramePr>
        <xdr:cNvPr id="5" name="Chart 4">
          <a:extLst>
            <a:ext uri="{FF2B5EF4-FFF2-40B4-BE49-F238E27FC236}">
              <a16:creationId xmlns:a16="http://schemas.microsoft.com/office/drawing/2014/main" id="{F0C425A5-3CF1-4BAD-B231-107CE498F3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0</xdr:colOff>
      <xdr:row>0</xdr:row>
      <xdr:rowOff>0</xdr:rowOff>
    </xdr:from>
    <xdr:to>
      <xdr:col>27</xdr:col>
      <xdr:colOff>100013</xdr:colOff>
      <xdr:row>17</xdr:row>
      <xdr:rowOff>23813</xdr:rowOff>
    </xdr:to>
    <xdr:graphicFrame macro="">
      <xdr:nvGraphicFramePr>
        <xdr:cNvPr id="7" name="Chart 6">
          <a:extLst>
            <a:ext uri="{FF2B5EF4-FFF2-40B4-BE49-F238E27FC236}">
              <a16:creationId xmlns:a16="http://schemas.microsoft.com/office/drawing/2014/main" id="{5892AD09-6F20-3747-A836-66A9E37E09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447675</xdr:colOff>
      <xdr:row>26</xdr:row>
      <xdr:rowOff>57150</xdr:rowOff>
    </xdr:from>
    <xdr:to>
      <xdr:col>29</xdr:col>
      <xdr:colOff>457724</xdr:colOff>
      <xdr:row>62</xdr:row>
      <xdr:rowOff>125515</xdr:rowOff>
    </xdr:to>
    <xdr:pic>
      <xdr:nvPicPr>
        <xdr:cNvPr id="10" name="Picture 9">
          <a:extLst>
            <a:ext uri="{FF2B5EF4-FFF2-40B4-BE49-F238E27FC236}">
              <a16:creationId xmlns:a16="http://schemas.microsoft.com/office/drawing/2014/main" id="{8999DA04-A44D-0044-80BA-E3EB53D958B2}"/>
            </a:ext>
            <a:ext uri="{147F2762-F138-4A5C-976F-8EAC2B608ADB}">
              <a16:predDERef xmlns:a16="http://schemas.microsoft.com/office/drawing/2014/main" pred="{5892AD09-6F20-3747-A836-66A9E37E0904}"/>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8972550" y="4762500"/>
          <a:ext cx="8868299" cy="6583465"/>
        </a:xfrm>
        <a:prstGeom prst="rect">
          <a:avLst/>
        </a:prstGeom>
      </xdr:spPr>
    </xdr:pic>
    <xdr:clientData/>
  </xdr:twoCellAnchor>
  <xdr:twoCellAnchor>
    <xdr:from>
      <xdr:col>2</xdr:col>
      <xdr:colOff>56934</xdr:colOff>
      <xdr:row>0</xdr:row>
      <xdr:rowOff>76392</xdr:rowOff>
    </xdr:from>
    <xdr:to>
      <xdr:col>14</xdr:col>
      <xdr:colOff>115456</xdr:colOff>
      <xdr:row>20</xdr:row>
      <xdr:rowOff>66771</xdr:rowOff>
    </xdr:to>
    <xdr:graphicFrame macro="">
      <xdr:nvGraphicFramePr>
        <xdr:cNvPr id="9" name="Chart 8">
          <a:extLst>
            <a:ext uri="{FF2B5EF4-FFF2-40B4-BE49-F238E27FC236}">
              <a16:creationId xmlns:a16="http://schemas.microsoft.com/office/drawing/2014/main" id="{D46AACF9-2164-464B-A9F7-D4CDD3BBF779}"/>
            </a:ext>
            <a:ext uri="{147F2762-F138-4A5C-976F-8EAC2B608ADB}">
              <a16:predDERef xmlns:a16="http://schemas.microsoft.com/office/drawing/2014/main" pred="{8999DA04-A44D-0044-80BA-E3EB53D958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160337</xdr:colOff>
      <xdr:row>0</xdr:row>
      <xdr:rowOff>153987</xdr:rowOff>
    </xdr:from>
    <xdr:to>
      <xdr:col>30</xdr:col>
      <xdr:colOff>461962</xdr:colOff>
      <xdr:row>30</xdr:row>
      <xdr:rowOff>30162</xdr:rowOff>
    </xdr:to>
    <xdr:graphicFrame macro="">
      <xdr:nvGraphicFramePr>
        <xdr:cNvPr id="2" name="Chart 1">
          <a:extLst>
            <a:ext uri="{FF2B5EF4-FFF2-40B4-BE49-F238E27FC236}">
              <a16:creationId xmlns:a16="http://schemas.microsoft.com/office/drawing/2014/main" id="{DBDC7701-39B0-A442-A7D6-1C3FD361C7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133350</xdr:colOff>
      <xdr:row>0</xdr:row>
      <xdr:rowOff>161925</xdr:rowOff>
    </xdr:from>
    <xdr:to>
      <xdr:col>15</xdr:col>
      <xdr:colOff>234950</xdr:colOff>
      <xdr:row>24</xdr:row>
      <xdr:rowOff>73025</xdr:rowOff>
    </xdr:to>
    <xdr:graphicFrame macro="">
      <xdr:nvGraphicFramePr>
        <xdr:cNvPr id="2" name="Chart 1">
          <a:extLst>
            <a:ext uri="{FF2B5EF4-FFF2-40B4-BE49-F238E27FC236}">
              <a16:creationId xmlns:a16="http://schemas.microsoft.com/office/drawing/2014/main" id="{F45596E6-8047-6942-80EF-14A2FE70D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558800</xdr:colOff>
      <xdr:row>14</xdr:row>
      <xdr:rowOff>184150</xdr:rowOff>
    </xdr:from>
    <xdr:to>
      <xdr:col>21</xdr:col>
      <xdr:colOff>12700</xdr:colOff>
      <xdr:row>42</xdr:row>
      <xdr:rowOff>12700</xdr:rowOff>
    </xdr:to>
    <xdr:graphicFrame macro="">
      <xdr:nvGraphicFramePr>
        <xdr:cNvPr id="2" name="Chart 1">
          <a:extLst>
            <a:ext uri="{FF2B5EF4-FFF2-40B4-BE49-F238E27FC236}">
              <a16:creationId xmlns:a16="http://schemas.microsoft.com/office/drawing/2014/main" id="{ECBCD7ED-9200-7C4E-9BB1-24D19A094F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622300</xdr:colOff>
      <xdr:row>719</xdr:row>
      <xdr:rowOff>82550</xdr:rowOff>
    </xdr:from>
    <xdr:to>
      <xdr:col>13</xdr:col>
      <xdr:colOff>482600</xdr:colOff>
      <xdr:row>733</xdr:row>
      <xdr:rowOff>158750</xdr:rowOff>
    </xdr:to>
    <xdr:graphicFrame macro="">
      <xdr:nvGraphicFramePr>
        <xdr:cNvPr id="3" name="Chart 2">
          <a:extLst>
            <a:ext uri="{FF2B5EF4-FFF2-40B4-BE49-F238E27FC236}">
              <a16:creationId xmlns:a16="http://schemas.microsoft.com/office/drawing/2014/main" id="{E34EB150-C8E6-DF40-8CC9-A89CFD5704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647700</xdr:colOff>
      <xdr:row>2</xdr:row>
      <xdr:rowOff>69850</xdr:rowOff>
    </xdr:from>
    <xdr:to>
      <xdr:col>12</xdr:col>
      <xdr:colOff>254000</xdr:colOff>
      <xdr:row>25</xdr:row>
      <xdr:rowOff>76200</xdr:rowOff>
    </xdr:to>
    <xdr:graphicFrame macro="">
      <xdr:nvGraphicFramePr>
        <xdr:cNvPr id="7" name="Chart 6">
          <a:extLst>
            <a:ext uri="{FF2B5EF4-FFF2-40B4-BE49-F238E27FC236}">
              <a16:creationId xmlns:a16="http://schemas.microsoft.com/office/drawing/2014/main" id="{758F186F-97FA-2C4F-9EE2-85FE0C0961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469900</xdr:colOff>
      <xdr:row>2</xdr:row>
      <xdr:rowOff>123825</xdr:rowOff>
    </xdr:from>
    <xdr:to>
      <xdr:col>26</xdr:col>
      <xdr:colOff>38099</xdr:colOff>
      <xdr:row>31</xdr:row>
      <xdr:rowOff>139700</xdr:rowOff>
    </xdr:to>
    <xdr:pic>
      <xdr:nvPicPr>
        <xdr:cNvPr id="5" name="Picture 4">
          <a:extLst>
            <a:ext uri="{FF2B5EF4-FFF2-40B4-BE49-F238E27FC236}">
              <a16:creationId xmlns:a16="http://schemas.microsoft.com/office/drawing/2014/main" id="{C43B10EB-9589-4C94-BA46-893E3B3BC85D}"/>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47100" y="504825"/>
          <a:ext cx="8991599" cy="5540375"/>
        </a:xfrm>
        <a:prstGeom prst="rect">
          <a:avLst/>
        </a:prstGeom>
        <a:noFill/>
        <a:ln>
          <a:noFill/>
        </a:ln>
      </xdr:spPr>
    </xdr:pic>
    <xdr:clientData/>
  </xdr:twoCellAnchor>
  <xdr:twoCellAnchor editAs="oneCell">
    <xdr:from>
      <xdr:col>13</xdr:col>
      <xdr:colOff>0</xdr:colOff>
      <xdr:row>35</xdr:row>
      <xdr:rowOff>0</xdr:rowOff>
    </xdr:from>
    <xdr:to>
      <xdr:col>23</xdr:col>
      <xdr:colOff>409575</xdr:colOff>
      <xdr:row>54</xdr:row>
      <xdr:rowOff>9525</xdr:rowOff>
    </xdr:to>
    <xdr:pic>
      <xdr:nvPicPr>
        <xdr:cNvPr id="6" name="Picture 5">
          <a:extLst>
            <a:ext uri="{FF2B5EF4-FFF2-40B4-BE49-F238E27FC236}">
              <a16:creationId xmlns:a16="http://schemas.microsoft.com/office/drawing/2014/main" id="{7BED4F7D-88E1-459C-9618-F807AB9F3BDB}"/>
            </a:ext>
          </a:extLst>
        </xdr:cNvPr>
        <xdr:cNvPicPr>
          <a:picLocks noChangeAspect="1" noChangeArrowheads="1"/>
        </xdr:cNvPicPr>
      </xdr:nvPicPr>
      <xdr:blipFill>
        <a:blip xmlns:r="http://schemas.openxmlformats.org/officeDocument/2006/relationships" r:embed="rId4">
          <a:lum bright="-20000" contrast="40000"/>
          <a:extLst>
            <a:ext uri="{28A0092B-C50C-407E-A947-70E740481C1C}">
              <a14:useLocalDpi xmlns:a14="http://schemas.microsoft.com/office/drawing/2010/main" val="0"/>
            </a:ext>
          </a:extLst>
        </a:blip>
        <a:srcRect/>
        <a:stretch>
          <a:fillRect/>
        </a:stretch>
      </xdr:blipFill>
      <xdr:spPr bwMode="auto">
        <a:xfrm>
          <a:off x="7677150" y="6667500"/>
          <a:ext cx="6315075" cy="3629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180975</xdr:colOff>
      <xdr:row>0</xdr:row>
      <xdr:rowOff>38100</xdr:rowOff>
    </xdr:from>
    <xdr:to>
      <xdr:col>14</xdr:col>
      <xdr:colOff>571500</xdr:colOff>
      <xdr:row>19</xdr:row>
      <xdr:rowOff>28575</xdr:rowOff>
    </xdr:to>
    <xdr:graphicFrame macro="">
      <xdr:nvGraphicFramePr>
        <xdr:cNvPr id="5" name="Chart 4">
          <a:extLst>
            <a:ext uri="{FF2B5EF4-FFF2-40B4-BE49-F238E27FC236}">
              <a16:creationId xmlns:a16="http://schemas.microsoft.com/office/drawing/2014/main" id="{68F26F3D-CB4F-4342-8B96-B927EED8C7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6AC24-C3F5-4A67-95A5-315580611F91}">
  <dimension ref="A2:G25"/>
  <sheetViews>
    <sheetView topLeftCell="A4" workbookViewId="0">
      <selection activeCell="D6" sqref="D6"/>
    </sheetView>
  </sheetViews>
  <sheetFormatPr baseColWidth="10" defaultColWidth="8.83203125" defaultRowHeight="15" x14ac:dyDescent="0.2"/>
  <cols>
    <col min="1" max="1" width="23.1640625" customWidth="1"/>
    <col min="4" max="4" width="9.5" bestFit="1" customWidth="1"/>
    <col min="6" max="6" width="12.6640625" customWidth="1"/>
    <col min="7" max="7" width="43.5" customWidth="1"/>
  </cols>
  <sheetData>
    <row r="2" spans="1:7" ht="24" x14ac:dyDescent="0.3">
      <c r="A2" s="15" t="s">
        <v>0</v>
      </c>
    </row>
    <row r="3" spans="1:7" ht="19" x14ac:dyDescent="0.25">
      <c r="A3" s="72"/>
    </row>
    <row r="4" spans="1:7" ht="93" customHeight="1" x14ac:dyDescent="0.25">
      <c r="A4" s="86" t="s">
        <v>1</v>
      </c>
      <c r="B4" s="86"/>
      <c r="C4" s="86"/>
      <c r="D4" s="86"/>
      <c r="E4" s="86"/>
      <c r="F4" s="86"/>
      <c r="G4" s="3"/>
    </row>
    <row r="5" spans="1:7" ht="63.75" customHeight="1" x14ac:dyDescent="0.25">
      <c r="A5" s="86" t="s">
        <v>2</v>
      </c>
      <c r="B5" s="86"/>
      <c r="C5" s="86"/>
      <c r="D5" s="86"/>
      <c r="E5" s="86"/>
      <c r="F5" s="86"/>
    </row>
    <row r="6" spans="1:7" ht="19" x14ac:dyDescent="0.25">
      <c r="A6" s="72"/>
    </row>
    <row r="7" spans="1:7" ht="16" x14ac:dyDescent="0.2">
      <c r="F7" s="75" t="s">
        <v>3</v>
      </c>
    </row>
    <row r="8" spans="1:7" ht="19" x14ac:dyDescent="0.25">
      <c r="A8" s="76" t="s">
        <v>4</v>
      </c>
      <c r="B8" s="77"/>
      <c r="C8" s="77"/>
      <c r="D8" s="78">
        <f>Total!G2</f>
        <v>0.64800694447856122</v>
      </c>
      <c r="E8" s="77"/>
      <c r="F8" s="77" t="s">
        <v>5</v>
      </c>
      <c r="G8" t="s">
        <v>6</v>
      </c>
    </row>
    <row r="9" spans="1:7" ht="19" x14ac:dyDescent="0.25">
      <c r="A9" s="74"/>
      <c r="D9" s="73"/>
    </row>
    <row r="10" spans="1:7" x14ac:dyDescent="0.2">
      <c r="A10" t="s">
        <v>7</v>
      </c>
      <c r="D10" s="73"/>
      <c r="G10" t="s">
        <v>8</v>
      </c>
    </row>
    <row r="11" spans="1:7" x14ac:dyDescent="0.2">
      <c r="B11" s="79" t="s">
        <v>9</v>
      </c>
      <c r="C11" s="80"/>
      <c r="D11" s="81">
        <f>Total!I13</f>
        <v>0.55547496367924631</v>
      </c>
      <c r="E11" s="80"/>
      <c r="F11" s="82" t="s">
        <v>10</v>
      </c>
    </row>
    <row r="12" spans="1:7" x14ac:dyDescent="0.2">
      <c r="B12" s="79" t="s">
        <v>11</v>
      </c>
      <c r="C12" s="80"/>
      <c r="D12" s="81">
        <f>Total!J121</f>
        <v>0.57157186668193993</v>
      </c>
      <c r="E12" s="80"/>
      <c r="F12" s="82" t="s">
        <v>12</v>
      </c>
    </row>
    <row r="13" spans="1:7" x14ac:dyDescent="0.2">
      <c r="B13" s="79" t="s">
        <v>13</v>
      </c>
      <c r="C13" s="80"/>
      <c r="D13" s="81">
        <f>Total!J270</f>
        <v>0.68321672114474907</v>
      </c>
      <c r="E13" s="80"/>
      <c r="F13" s="82" t="s">
        <v>14</v>
      </c>
    </row>
    <row r="14" spans="1:7" x14ac:dyDescent="0.2">
      <c r="B14" s="79" t="s">
        <v>15</v>
      </c>
      <c r="C14" s="80"/>
      <c r="D14" s="81">
        <f>Total!J461</f>
        <v>0.66041520526719999</v>
      </c>
      <c r="E14" s="80"/>
      <c r="F14" s="82" t="s">
        <v>16</v>
      </c>
    </row>
    <row r="15" spans="1:7" x14ac:dyDescent="0.2">
      <c r="A15" t="s">
        <v>17</v>
      </c>
      <c r="G15" t="s">
        <v>18</v>
      </c>
    </row>
    <row r="16" spans="1:7" x14ac:dyDescent="0.2">
      <c r="B16" s="79" t="s">
        <v>9</v>
      </c>
      <c r="C16" s="80"/>
      <c r="D16" s="81">
        <f>Total!I14</f>
        <v>0.4740431895095914</v>
      </c>
      <c r="E16" s="80"/>
      <c r="F16" s="82" t="s">
        <v>19</v>
      </c>
    </row>
    <row r="17" spans="1:7" x14ac:dyDescent="0.2">
      <c r="B17" s="79" t="s">
        <v>11</v>
      </c>
      <c r="C17" s="80"/>
      <c r="D17" s="81">
        <f>Total!J122</f>
        <v>0.48692869173874131</v>
      </c>
      <c r="E17" s="80"/>
      <c r="F17" s="82" t="s">
        <v>20</v>
      </c>
    </row>
    <row r="18" spans="1:7" x14ac:dyDescent="0.2">
      <c r="B18" s="79" t="s">
        <v>13</v>
      </c>
      <c r="C18" s="80"/>
      <c r="D18" s="81">
        <f>Total!J271</f>
        <v>0.59622258380757742</v>
      </c>
      <c r="E18" s="80"/>
      <c r="F18" s="82" t="s">
        <v>21</v>
      </c>
    </row>
    <row r="19" spans="1:7" x14ac:dyDescent="0.2">
      <c r="B19" s="79" t="s">
        <v>15</v>
      </c>
      <c r="C19" s="80"/>
      <c r="D19" s="81">
        <f>Total!J462</f>
        <v>0.55037282158035561</v>
      </c>
      <c r="E19" s="80"/>
      <c r="F19" s="82" t="s">
        <v>22</v>
      </c>
    </row>
    <row r="21" spans="1:7" ht="19" x14ac:dyDescent="0.25">
      <c r="A21" s="76" t="s">
        <v>23</v>
      </c>
      <c r="B21" s="77"/>
      <c r="C21" s="77"/>
      <c r="D21" s="77"/>
      <c r="E21" s="77"/>
      <c r="F21" s="77"/>
      <c r="G21" t="s">
        <v>24</v>
      </c>
    </row>
    <row r="22" spans="1:7" x14ac:dyDescent="0.2">
      <c r="B22" s="79" t="s">
        <v>9</v>
      </c>
      <c r="C22" s="80"/>
      <c r="D22" s="83">
        <f>'Detectors and demag'!H11</f>
        <v>1433.9611992945324</v>
      </c>
      <c r="E22" s="80"/>
      <c r="F22" s="84">
        <f>'Detectors and demag'!H7</f>
        <v>397</v>
      </c>
    </row>
    <row r="23" spans="1:7" x14ac:dyDescent="0.2">
      <c r="B23" s="79" t="s">
        <v>11</v>
      </c>
      <c r="C23" s="80"/>
      <c r="D23" s="83">
        <f>'Detectors and demag'!I11</f>
        <v>1333.7649325626205</v>
      </c>
      <c r="E23" s="80"/>
      <c r="F23" s="84">
        <f>'Detectors and demag'!I7</f>
        <v>507</v>
      </c>
    </row>
    <row r="24" spans="1:7" x14ac:dyDescent="0.2">
      <c r="B24" s="79" t="s">
        <v>13</v>
      </c>
      <c r="C24" s="80"/>
      <c r="D24" s="83">
        <f>'Detectors and demag'!J11</f>
        <v>1329.1979017644255</v>
      </c>
      <c r="E24" s="80"/>
      <c r="F24" s="84">
        <f>'Detectors and demag'!J7</f>
        <v>680.5</v>
      </c>
    </row>
    <row r="25" spans="1:7" x14ac:dyDescent="0.2">
      <c r="B25" s="79" t="s">
        <v>15</v>
      </c>
      <c r="C25" s="80"/>
      <c r="D25" s="83">
        <f>'Detectors and demag'!K11</f>
        <v>1427.0297339593114</v>
      </c>
      <c r="E25" s="80"/>
      <c r="F25" s="84">
        <f>'Detectors and demag'!K7</f>
        <v>890.5</v>
      </c>
    </row>
  </sheetData>
  <mergeCells count="2">
    <mergeCell ref="A4:F4"/>
    <mergeCell ref="A5:F5"/>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BC69E-8AFD-445E-A1F9-493BFB7F518A}">
  <dimension ref="A2:P744"/>
  <sheetViews>
    <sheetView workbookViewId="0">
      <selection activeCell="B4" sqref="B4"/>
    </sheetView>
  </sheetViews>
  <sheetFormatPr baseColWidth="10" defaultColWidth="8.83203125" defaultRowHeight="15" x14ac:dyDescent="0.2"/>
  <sheetData>
    <row r="2" spans="1:15" x14ac:dyDescent="0.2">
      <c r="O2" t="s">
        <v>133</v>
      </c>
    </row>
    <row r="3" spans="1:15" x14ac:dyDescent="0.2">
      <c r="A3" t="s">
        <v>72</v>
      </c>
    </row>
    <row r="4" spans="1:15" x14ac:dyDescent="0.2">
      <c r="A4">
        <v>310</v>
      </c>
      <c r="B4">
        <v>0.66553087899999996</v>
      </c>
    </row>
    <row r="5" spans="1:15" x14ac:dyDescent="0.2">
      <c r="A5">
        <v>311</v>
      </c>
      <c r="B5">
        <v>0.665521319</v>
      </c>
    </row>
    <row r="6" spans="1:15" x14ac:dyDescent="0.2">
      <c r="A6">
        <v>312</v>
      </c>
      <c r="B6">
        <v>0.66551175799999995</v>
      </c>
    </row>
    <row r="7" spans="1:15" x14ac:dyDescent="0.2">
      <c r="A7">
        <v>313</v>
      </c>
      <c r="B7">
        <v>0.66550219799999999</v>
      </c>
    </row>
    <row r="8" spans="1:15" x14ac:dyDescent="0.2">
      <c r="A8">
        <v>314</v>
      </c>
      <c r="B8">
        <v>0.66549263700000005</v>
      </c>
    </row>
    <row r="9" spans="1:15" x14ac:dyDescent="0.2">
      <c r="A9">
        <v>315</v>
      </c>
      <c r="B9">
        <v>0.66548307699999998</v>
      </c>
    </row>
    <row r="10" spans="1:15" x14ac:dyDescent="0.2">
      <c r="A10">
        <v>316</v>
      </c>
      <c r="B10">
        <v>0.66547351600000004</v>
      </c>
    </row>
    <row r="11" spans="1:15" x14ac:dyDescent="0.2">
      <c r="A11">
        <v>317</v>
      </c>
      <c r="B11">
        <v>0.66546395599999997</v>
      </c>
    </row>
    <row r="12" spans="1:15" x14ac:dyDescent="0.2">
      <c r="A12">
        <v>318</v>
      </c>
      <c r="B12">
        <v>0.665454396</v>
      </c>
    </row>
    <row r="13" spans="1:15" x14ac:dyDescent="0.2">
      <c r="A13">
        <v>319</v>
      </c>
      <c r="B13">
        <v>0.66544483499999996</v>
      </c>
    </row>
    <row r="14" spans="1:15" x14ac:dyDescent="0.2">
      <c r="A14">
        <v>320</v>
      </c>
      <c r="B14">
        <v>0.66543527499999999</v>
      </c>
    </row>
    <row r="15" spans="1:15" x14ac:dyDescent="0.2">
      <c r="A15">
        <v>321</v>
      </c>
      <c r="B15">
        <v>0.66542571399999995</v>
      </c>
    </row>
    <row r="16" spans="1:15" x14ac:dyDescent="0.2">
      <c r="A16">
        <v>322</v>
      </c>
      <c r="B16">
        <v>0.66541615399999998</v>
      </c>
    </row>
    <row r="17" spans="1:2" x14ac:dyDescent="0.2">
      <c r="A17">
        <v>323</v>
      </c>
      <c r="B17">
        <v>0.66540659300000005</v>
      </c>
    </row>
    <row r="18" spans="1:2" x14ac:dyDescent="0.2">
      <c r="A18">
        <v>324</v>
      </c>
      <c r="B18">
        <v>0.66539703299999997</v>
      </c>
    </row>
    <row r="19" spans="1:2" x14ac:dyDescent="0.2">
      <c r="A19">
        <v>325</v>
      </c>
      <c r="B19">
        <v>0.66538747300000001</v>
      </c>
    </row>
    <row r="20" spans="1:2" x14ac:dyDescent="0.2">
      <c r="A20">
        <v>326</v>
      </c>
      <c r="B20">
        <v>0.66537791199999996</v>
      </c>
    </row>
    <row r="21" spans="1:2" x14ac:dyDescent="0.2">
      <c r="A21">
        <v>327</v>
      </c>
      <c r="B21">
        <v>0.665368352</v>
      </c>
    </row>
    <row r="22" spans="1:2" x14ac:dyDescent="0.2">
      <c r="A22">
        <v>328</v>
      </c>
      <c r="B22">
        <v>0.66535879099999995</v>
      </c>
    </row>
    <row r="23" spans="1:2" x14ac:dyDescent="0.2">
      <c r="A23">
        <v>329</v>
      </c>
      <c r="B23">
        <v>0.66534923099999999</v>
      </c>
    </row>
    <row r="24" spans="1:2" x14ac:dyDescent="0.2">
      <c r="A24">
        <v>330</v>
      </c>
      <c r="B24">
        <v>0.66533967000000005</v>
      </c>
    </row>
    <row r="25" spans="1:2" x14ac:dyDescent="0.2">
      <c r="A25">
        <v>331</v>
      </c>
      <c r="B25">
        <v>0.66533010999999997</v>
      </c>
    </row>
    <row r="26" spans="1:2" x14ac:dyDescent="0.2">
      <c r="A26">
        <v>332</v>
      </c>
      <c r="B26">
        <v>0.66532054900000004</v>
      </c>
    </row>
    <row r="27" spans="1:2" x14ac:dyDescent="0.2">
      <c r="A27">
        <v>333</v>
      </c>
      <c r="B27">
        <v>0.66531098899999996</v>
      </c>
    </row>
    <row r="28" spans="1:2" x14ac:dyDescent="0.2">
      <c r="A28">
        <v>334</v>
      </c>
      <c r="B28">
        <v>0.665301429</v>
      </c>
    </row>
    <row r="29" spans="1:2" x14ac:dyDescent="0.2">
      <c r="A29">
        <v>335</v>
      </c>
      <c r="B29">
        <v>0.66529186799999995</v>
      </c>
    </row>
    <row r="30" spans="1:2" x14ac:dyDescent="0.2">
      <c r="A30">
        <v>336</v>
      </c>
      <c r="B30">
        <v>0.66528230799999999</v>
      </c>
    </row>
    <row r="31" spans="1:2" x14ac:dyDescent="0.2">
      <c r="A31">
        <v>337</v>
      </c>
      <c r="B31">
        <v>0.66527274700000005</v>
      </c>
    </row>
    <row r="32" spans="1:2" x14ac:dyDescent="0.2">
      <c r="A32">
        <v>338</v>
      </c>
      <c r="B32">
        <v>0.66526318699999998</v>
      </c>
    </row>
    <row r="33" spans="1:3" x14ac:dyDescent="0.2">
      <c r="A33">
        <v>339</v>
      </c>
      <c r="B33">
        <v>0.66525362600000004</v>
      </c>
    </row>
    <row r="34" spans="1:3" x14ac:dyDescent="0.2">
      <c r="A34">
        <v>340</v>
      </c>
      <c r="B34">
        <v>0.66524406599999997</v>
      </c>
    </row>
    <row r="35" spans="1:3" x14ac:dyDescent="0.2">
      <c r="A35">
        <v>341</v>
      </c>
      <c r="B35">
        <v>0.66523450500000003</v>
      </c>
    </row>
    <row r="36" spans="1:3" x14ac:dyDescent="0.2">
      <c r="A36">
        <v>342</v>
      </c>
      <c r="B36">
        <v>0.66522494499999996</v>
      </c>
    </row>
    <row r="37" spans="1:3" x14ac:dyDescent="0.2">
      <c r="A37">
        <v>343</v>
      </c>
      <c r="B37">
        <v>0.66521538499999999</v>
      </c>
    </row>
    <row r="38" spans="1:3" x14ac:dyDescent="0.2">
      <c r="A38">
        <v>344</v>
      </c>
      <c r="B38">
        <v>0.66520582399999995</v>
      </c>
    </row>
    <row r="39" spans="1:3" x14ac:dyDescent="0.2">
      <c r="A39">
        <v>345</v>
      </c>
      <c r="B39">
        <v>0.66519941599999999</v>
      </c>
    </row>
    <row r="40" spans="1:3" x14ac:dyDescent="0.2">
      <c r="A40">
        <v>346</v>
      </c>
      <c r="B40">
        <v>0.66519510900000001</v>
      </c>
    </row>
    <row r="41" spans="1:3" x14ac:dyDescent="0.2">
      <c r="A41">
        <v>347</v>
      </c>
      <c r="B41">
        <v>0.66519080200000003</v>
      </c>
    </row>
    <row r="42" spans="1:3" x14ac:dyDescent="0.2">
      <c r="A42">
        <v>348</v>
      </c>
      <c r="B42">
        <v>0.66518649500000004</v>
      </c>
    </row>
    <row r="43" spans="1:3" x14ac:dyDescent="0.2">
      <c r="A43">
        <v>349</v>
      </c>
      <c r="B43">
        <v>0.66518218799999995</v>
      </c>
    </row>
    <row r="44" spans="1:3" x14ac:dyDescent="0.2">
      <c r="A44">
        <v>350</v>
      </c>
      <c r="B44">
        <v>0.66517788099999997</v>
      </c>
      <c r="C44">
        <f>P59</f>
        <v>0.68640000000000001</v>
      </c>
    </row>
    <row r="45" spans="1:3" x14ac:dyDescent="0.2">
      <c r="A45">
        <v>351</v>
      </c>
      <c r="B45">
        <v>0.66517357399999999</v>
      </c>
    </row>
    <row r="46" spans="1:3" x14ac:dyDescent="0.2">
      <c r="A46">
        <v>352</v>
      </c>
      <c r="B46">
        <v>0.66516926700000001</v>
      </c>
    </row>
    <row r="47" spans="1:3" x14ac:dyDescent="0.2">
      <c r="A47">
        <v>353</v>
      </c>
      <c r="B47">
        <v>0.66516496000000003</v>
      </c>
    </row>
    <row r="48" spans="1:3" x14ac:dyDescent="0.2">
      <c r="A48">
        <v>354</v>
      </c>
      <c r="B48">
        <v>0.66516065300000005</v>
      </c>
    </row>
    <row r="49" spans="1:16" x14ac:dyDescent="0.2">
      <c r="A49">
        <v>355</v>
      </c>
      <c r="B49">
        <v>0.66515634700000004</v>
      </c>
    </row>
    <row r="50" spans="1:16" x14ac:dyDescent="0.2">
      <c r="A50">
        <v>356</v>
      </c>
      <c r="B50">
        <v>0.66515204000000006</v>
      </c>
    </row>
    <row r="51" spans="1:16" x14ac:dyDescent="0.2">
      <c r="A51">
        <v>357</v>
      </c>
      <c r="B51">
        <v>0.66514773299999996</v>
      </c>
    </row>
    <row r="52" spans="1:16" x14ac:dyDescent="0.2">
      <c r="A52">
        <v>358</v>
      </c>
      <c r="B52">
        <v>0.66514342599999998</v>
      </c>
    </row>
    <row r="53" spans="1:16" x14ac:dyDescent="0.2">
      <c r="A53">
        <v>359</v>
      </c>
      <c r="B53">
        <v>0.665139119</v>
      </c>
    </row>
    <row r="54" spans="1:16" x14ac:dyDescent="0.2">
      <c r="A54">
        <v>360</v>
      </c>
      <c r="B54">
        <v>0.66513481200000002</v>
      </c>
    </row>
    <row r="55" spans="1:16" x14ac:dyDescent="0.2">
      <c r="A55">
        <v>361</v>
      </c>
      <c r="B55">
        <v>0.66513050500000004</v>
      </c>
    </row>
    <row r="56" spans="1:16" x14ac:dyDescent="0.2">
      <c r="A56">
        <v>362</v>
      </c>
      <c r="B56">
        <v>0.66512619799999995</v>
      </c>
    </row>
    <row r="57" spans="1:16" x14ac:dyDescent="0.2">
      <c r="A57">
        <v>363</v>
      </c>
      <c r="B57">
        <v>0.66512189099999997</v>
      </c>
    </row>
    <row r="58" spans="1:16" x14ac:dyDescent="0.2">
      <c r="A58">
        <v>364</v>
      </c>
      <c r="B58">
        <v>0.66511758399999998</v>
      </c>
      <c r="O58" t="s">
        <v>134</v>
      </c>
    </row>
    <row r="59" spans="1:16" x14ac:dyDescent="0.2">
      <c r="A59">
        <v>365</v>
      </c>
      <c r="B59">
        <v>0.66510889500000003</v>
      </c>
      <c r="O59">
        <v>350</v>
      </c>
      <c r="P59">
        <f>0.78*0.88</f>
        <v>0.68640000000000001</v>
      </c>
    </row>
    <row r="60" spans="1:16" x14ac:dyDescent="0.2">
      <c r="A60">
        <v>366</v>
      </c>
      <c r="B60">
        <v>0.66509363200000005</v>
      </c>
      <c r="O60">
        <v>525</v>
      </c>
      <c r="P60">
        <f>0.8*0.88</f>
        <v>0.70400000000000007</v>
      </c>
    </row>
    <row r="61" spans="1:16" x14ac:dyDescent="0.2">
      <c r="A61">
        <v>367</v>
      </c>
      <c r="B61">
        <v>0.66507836799999998</v>
      </c>
      <c r="O61">
        <v>750</v>
      </c>
      <c r="P61">
        <f>0.79*0.86</f>
        <v>0.6794</v>
      </c>
    </row>
    <row r="62" spans="1:16" x14ac:dyDescent="0.2">
      <c r="A62">
        <v>368</v>
      </c>
      <c r="B62">
        <v>0.66506310499999999</v>
      </c>
      <c r="O62">
        <v>975</v>
      </c>
      <c r="P62">
        <f>0.83*0.91</f>
        <v>0.75529999999999997</v>
      </c>
    </row>
    <row r="63" spans="1:16" x14ac:dyDescent="0.2">
      <c r="A63">
        <v>369</v>
      </c>
      <c r="B63">
        <v>0.665047842</v>
      </c>
    </row>
    <row r="64" spans="1:16" x14ac:dyDescent="0.2">
      <c r="A64">
        <v>370</v>
      </c>
      <c r="B64">
        <v>0.66503257900000001</v>
      </c>
    </row>
    <row r="65" spans="1:2" x14ac:dyDescent="0.2">
      <c r="A65">
        <v>371</v>
      </c>
      <c r="B65">
        <v>0.66501731600000002</v>
      </c>
    </row>
    <row r="66" spans="1:2" x14ac:dyDescent="0.2">
      <c r="A66">
        <v>372</v>
      </c>
      <c r="B66">
        <v>0.66500205300000004</v>
      </c>
    </row>
    <row r="67" spans="1:2" x14ac:dyDescent="0.2">
      <c r="A67">
        <v>373</v>
      </c>
      <c r="B67">
        <v>0.66498678899999997</v>
      </c>
    </row>
    <row r="68" spans="1:2" x14ac:dyDescent="0.2">
      <c r="A68">
        <v>374</v>
      </c>
      <c r="B68">
        <v>0.66497152599999998</v>
      </c>
    </row>
    <row r="69" spans="1:2" x14ac:dyDescent="0.2">
      <c r="A69">
        <v>375</v>
      </c>
      <c r="B69">
        <v>0.66495626299999999</v>
      </c>
    </row>
    <row r="70" spans="1:2" x14ac:dyDescent="0.2">
      <c r="A70">
        <v>376</v>
      </c>
      <c r="B70">
        <v>0.664941</v>
      </c>
    </row>
    <row r="71" spans="1:2" x14ac:dyDescent="0.2">
      <c r="A71">
        <v>377</v>
      </c>
      <c r="B71">
        <v>0.66492573700000002</v>
      </c>
    </row>
    <row r="72" spans="1:2" x14ac:dyDescent="0.2">
      <c r="A72">
        <v>378</v>
      </c>
      <c r="B72">
        <v>0.66491047400000003</v>
      </c>
    </row>
    <row r="73" spans="1:2" x14ac:dyDescent="0.2">
      <c r="A73">
        <v>379</v>
      </c>
      <c r="B73">
        <v>0.66489521100000004</v>
      </c>
    </row>
    <row r="74" spans="1:2" x14ac:dyDescent="0.2">
      <c r="A74">
        <v>380</v>
      </c>
      <c r="B74">
        <v>0.66487994699999997</v>
      </c>
    </row>
    <row r="75" spans="1:2" x14ac:dyDescent="0.2">
      <c r="A75">
        <v>381</v>
      </c>
      <c r="B75">
        <v>0.66486468399999998</v>
      </c>
    </row>
    <row r="76" spans="1:2" x14ac:dyDescent="0.2">
      <c r="A76">
        <v>382</v>
      </c>
      <c r="B76">
        <v>0.664849421</v>
      </c>
    </row>
    <row r="77" spans="1:2" x14ac:dyDescent="0.2">
      <c r="A77">
        <v>383</v>
      </c>
      <c r="B77">
        <v>0.66483415800000001</v>
      </c>
    </row>
    <row r="78" spans="1:2" x14ac:dyDescent="0.2">
      <c r="A78">
        <v>384</v>
      </c>
      <c r="B78">
        <v>0.66481889500000002</v>
      </c>
    </row>
    <row r="79" spans="1:2" x14ac:dyDescent="0.2">
      <c r="A79">
        <v>385</v>
      </c>
      <c r="B79">
        <v>0.66480363200000003</v>
      </c>
    </row>
    <row r="80" spans="1:2" x14ac:dyDescent="0.2">
      <c r="A80">
        <v>386</v>
      </c>
      <c r="B80">
        <v>0.66478836799999996</v>
      </c>
    </row>
    <row r="81" spans="1:2" x14ac:dyDescent="0.2">
      <c r="A81">
        <v>387</v>
      </c>
      <c r="B81">
        <v>0.66477310499999998</v>
      </c>
    </row>
    <row r="82" spans="1:2" x14ac:dyDescent="0.2">
      <c r="A82">
        <v>388</v>
      </c>
      <c r="B82">
        <v>0.66476093000000003</v>
      </c>
    </row>
    <row r="83" spans="1:2" x14ac:dyDescent="0.2">
      <c r="A83">
        <v>389</v>
      </c>
      <c r="B83">
        <v>0.66475081400000002</v>
      </c>
    </row>
    <row r="84" spans="1:2" x14ac:dyDescent="0.2">
      <c r="A84">
        <v>390</v>
      </c>
      <c r="B84">
        <v>0.66474069800000002</v>
      </c>
    </row>
    <row r="85" spans="1:2" x14ac:dyDescent="0.2">
      <c r="A85">
        <v>391</v>
      </c>
      <c r="B85">
        <v>0.66473058100000004</v>
      </c>
    </row>
    <row r="86" spans="1:2" x14ac:dyDescent="0.2">
      <c r="A86">
        <v>392</v>
      </c>
      <c r="B86">
        <v>0.66472046500000004</v>
      </c>
    </row>
    <row r="87" spans="1:2" x14ac:dyDescent="0.2">
      <c r="A87">
        <v>393</v>
      </c>
      <c r="B87">
        <v>0.66471034900000003</v>
      </c>
    </row>
    <row r="88" spans="1:2" x14ac:dyDescent="0.2">
      <c r="A88">
        <v>394</v>
      </c>
      <c r="B88">
        <v>0.66470023300000003</v>
      </c>
    </row>
    <row r="89" spans="1:2" x14ac:dyDescent="0.2">
      <c r="A89">
        <v>395</v>
      </c>
      <c r="B89">
        <v>0.66469011600000005</v>
      </c>
    </row>
    <row r="90" spans="1:2" x14ac:dyDescent="0.2">
      <c r="A90">
        <v>396</v>
      </c>
      <c r="B90">
        <v>0.66468000000000005</v>
      </c>
    </row>
    <row r="91" spans="1:2" x14ac:dyDescent="0.2">
      <c r="A91">
        <v>397</v>
      </c>
      <c r="B91">
        <v>0.66466988400000004</v>
      </c>
    </row>
    <row r="92" spans="1:2" x14ac:dyDescent="0.2">
      <c r="A92">
        <v>398</v>
      </c>
      <c r="B92">
        <v>0.66465976699999996</v>
      </c>
    </row>
    <row r="93" spans="1:2" x14ac:dyDescent="0.2">
      <c r="A93">
        <v>399</v>
      </c>
      <c r="B93">
        <v>0.66464965099999995</v>
      </c>
    </row>
    <row r="94" spans="1:2" x14ac:dyDescent="0.2">
      <c r="A94">
        <v>400</v>
      </c>
      <c r="B94">
        <v>0.66463953499999995</v>
      </c>
    </row>
    <row r="95" spans="1:2" x14ac:dyDescent="0.2">
      <c r="A95">
        <v>401</v>
      </c>
      <c r="B95">
        <v>0.66462941900000005</v>
      </c>
    </row>
    <row r="96" spans="1:2" x14ac:dyDescent="0.2">
      <c r="A96">
        <v>402</v>
      </c>
      <c r="B96">
        <v>0.66461930199999997</v>
      </c>
    </row>
    <row r="97" spans="1:2" x14ac:dyDescent="0.2">
      <c r="A97">
        <v>403</v>
      </c>
      <c r="B97">
        <v>0.66460918599999996</v>
      </c>
    </row>
    <row r="98" spans="1:2" x14ac:dyDescent="0.2">
      <c r="A98">
        <v>404</v>
      </c>
      <c r="B98">
        <v>0.66459906999999996</v>
      </c>
    </row>
    <row r="99" spans="1:2" x14ac:dyDescent="0.2">
      <c r="A99">
        <v>405</v>
      </c>
      <c r="B99">
        <v>0.66458895299999998</v>
      </c>
    </row>
    <row r="100" spans="1:2" x14ac:dyDescent="0.2">
      <c r="A100">
        <v>406</v>
      </c>
      <c r="B100">
        <v>0.66457883699999998</v>
      </c>
    </row>
    <row r="101" spans="1:2" x14ac:dyDescent="0.2">
      <c r="A101">
        <v>407</v>
      </c>
      <c r="B101">
        <v>0.66456872099999997</v>
      </c>
    </row>
    <row r="102" spans="1:2" x14ac:dyDescent="0.2">
      <c r="A102">
        <v>408</v>
      </c>
      <c r="B102">
        <v>0.66455860499999997</v>
      </c>
    </row>
    <row r="103" spans="1:2" x14ac:dyDescent="0.2">
      <c r="A103">
        <v>409</v>
      </c>
      <c r="B103">
        <v>0.66454848799999999</v>
      </c>
    </row>
    <row r="104" spans="1:2" x14ac:dyDescent="0.2">
      <c r="A104">
        <v>410</v>
      </c>
      <c r="B104">
        <v>0.66453837199999999</v>
      </c>
    </row>
    <row r="105" spans="1:2" x14ac:dyDescent="0.2">
      <c r="A105">
        <v>411</v>
      </c>
      <c r="B105">
        <v>0.66452825599999998</v>
      </c>
    </row>
    <row r="106" spans="1:2" x14ac:dyDescent="0.2">
      <c r="A106">
        <v>412</v>
      </c>
      <c r="B106">
        <v>0.66451813999999998</v>
      </c>
    </row>
    <row r="107" spans="1:2" x14ac:dyDescent="0.2">
      <c r="A107">
        <v>413</v>
      </c>
      <c r="B107">
        <v>0.664508023</v>
      </c>
    </row>
    <row r="108" spans="1:2" x14ac:dyDescent="0.2">
      <c r="A108">
        <v>414</v>
      </c>
      <c r="B108">
        <v>0.66451070300000004</v>
      </c>
    </row>
    <row r="109" spans="1:2" x14ac:dyDescent="0.2">
      <c r="A109">
        <v>415</v>
      </c>
      <c r="B109">
        <v>0.664516581</v>
      </c>
    </row>
    <row r="110" spans="1:2" x14ac:dyDescent="0.2">
      <c r="A110">
        <v>416</v>
      </c>
      <c r="B110">
        <v>0.66452245899999995</v>
      </c>
    </row>
    <row r="111" spans="1:2" x14ac:dyDescent="0.2">
      <c r="A111">
        <v>417</v>
      </c>
      <c r="B111">
        <v>0.664528338</v>
      </c>
    </row>
    <row r="112" spans="1:2" x14ac:dyDescent="0.2">
      <c r="A112">
        <v>418</v>
      </c>
      <c r="B112">
        <v>0.66453421599999996</v>
      </c>
    </row>
    <row r="113" spans="1:2" x14ac:dyDescent="0.2">
      <c r="A113">
        <v>419</v>
      </c>
      <c r="B113">
        <v>0.664540095</v>
      </c>
    </row>
    <row r="114" spans="1:2" x14ac:dyDescent="0.2">
      <c r="A114">
        <v>420</v>
      </c>
      <c r="B114">
        <v>0.66454597299999996</v>
      </c>
    </row>
    <row r="115" spans="1:2" x14ac:dyDescent="0.2">
      <c r="A115">
        <v>421</v>
      </c>
      <c r="B115">
        <v>0.66455185100000003</v>
      </c>
    </row>
    <row r="116" spans="1:2" x14ac:dyDescent="0.2">
      <c r="A116">
        <v>422</v>
      </c>
      <c r="B116">
        <v>0.66455772999999996</v>
      </c>
    </row>
    <row r="117" spans="1:2" x14ac:dyDescent="0.2">
      <c r="A117">
        <v>423</v>
      </c>
      <c r="B117">
        <v>0.66456360800000003</v>
      </c>
    </row>
    <row r="118" spans="1:2" x14ac:dyDescent="0.2">
      <c r="A118">
        <v>424</v>
      </c>
      <c r="B118">
        <v>0.66456948599999999</v>
      </c>
    </row>
    <row r="119" spans="1:2" x14ac:dyDescent="0.2">
      <c r="A119">
        <v>425</v>
      </c>
      <c r="B119">
        <v>0.66457536500000003</v>
      </c>
    </row>
    <row r="120" spans="1:2" x14ac:dyDescent="0.2">
      <c r="A120">
        <v>426</v>
      </c>
      <c r="B120">
        <v>0.66458124299999999</v>
      </c>
    </row>
    <row r="121" spans="1:2" x14ac:dyDescent="0.2">
      <c r="A121">
        <v>427</v>
      </c>
      <c r="B121">
        <v>0.66458712200000003</v>
      </c>
    </row>
    <row r="122" spans="1:2" x14ac:dyDescent="0.2">
      <c r="A122">
        <v>428</v>
      </c>
      <c r="B122">
        <v>0.66459299999999999</v>
      </c>
    </row>
    <row r="123" spans="1:2" x14ac:dyDescent="0.2">
      <c r="A123">
        <v>429</v>
      </c>
      <c r="B123">
        <v>0.66459887799999995</v>
      </c>
    </row>
    <row r="124" spans="1:2" x14ac:dyDescent="0.2">
      <c r="A124">
        <v>430</v>
      </c>
      <c r="B124">
        <v>0.66460475699999999</v>
      </c>
    </row>
    <row r="125" spans="1:2" x14ac:dyDescent="0.2">
      <c r="A125">
        <v>431</v>
      </c>
      <c r="B125">
        <v>0.66461063499999995</v>
      </c>
    </row>
    <row r="126" spans="1:2" x14ac:dyDescent="0.2">
      <c r="A126">
        <v>432</v>
      </c>
      <c r="B126">
        <v>0.66461651399999999</v>
      </c>
    </row>
    <row r="127" spans="1:2" x14ac:dyDescent="0.2">
      <c r="A127">
        <v>433</v>
      </c>
      <c r="B127">
        <v>0.66462239199999995</v>
      </c>
    </row>
    <row r="128" spans="1:2" x14ac:dyDescent="0.2">
      <c r="A128">
        <v>434</v>
      </c>
      <c r="B128">
        <v>0.66462827000000002</v>
      </c>
    </row>
    <row r="129" spans="1:2" x14ac:dyDescent="0.2">
      <c r="A129">
        <v>435</v>
      </c>
      <c r="B129">
        <v>0.66463414899999995</v>
      </c>
    </row>
    <row r="130" spans="1:2" x14ac:dyDescent="0.2">
      <c r="A130">
        <v>436</v>
      </c>
      <c r="B130">
        <v>0.66464002700000002</v>
      </c>
    </row>
    <row r="131" spans="1:2" x14ac:dyDescent="0.2">
      <c r="A131">
        <v>437</v>
      </c>
      <c r="B131">
        <v>0.66464590499999998</v>
      </c>
    </row>
    <row r="132" spans="1:2" x14ac:dyDescent="0.2">
      <c r="A132">
        <v>438</v>
      </c>
      <c r="B132">
        <v>0.66465178400000002</v>
      </c>
    </row>
    <row r="133" spans="1:2" x14ac:dyDescent="0.2">
      <c r="A133">
        <v>439</v>
      </c>
      <c r="B133">
        <v>0.66465766199999998</v>
      </c>
    </row>
    <row r="134" spans="1:2" x14ac:dyDescent="0.2">
      <c r="A134">
        <v>440</v>
      </c>
      <c r="B134">
        <v>0.66466354100000002</v>
      </c>
    </row>
    <row r="135" spans="1:2" x14ac:dyDescent="0.2">
      <c r="A135">
        <v>441</v>
      </c>
      <c r="B135">
        <v>0.66466941899999998</v>
      </c>
    </row>
    <row r="136" spans="1:2" x14ac:dyDescent="0.2">
      <c r="A136">
        <v>442</v>
      </c>
      <c r="B136">
        <v>0.66467529700000005</v>
      </c>
    </row>
    <row r="137" spans="1:2" x14ac:dyDescent="0.2">
      <c r="A137">
        <v>443</v>
      </c>
      <c r="B137">
        <v>0.66467641799999999</v>
      </c>
    </row>
    <row r="138" spans="1:2" x14ac:dyDescent="0.2">
      <c r="A138">
        <v>444</v>
      </c>
      <c r="B138">
        <v>0.66465850599999998</v>
      </c>
    </row>
    <row r="139" spans="1:2" x14ac:dyDescent="0.2">
      <c r="A139">
        <v>445</v>
      </c>
      <c r="B139">
        <v>0.66464059399999997</v>
      </c>
    </row>
    <row r="140" spans="1:2" x14ac:dyDescent="0.2">
      <c r="A140">
        <v>446</v>
      </c>
      <c r="B140">
        <v>0.66462268199999996</v>
      </c>
    </row>
    <row r="141" spans="1:2" x14ac:dyDescent="0.2">
      <c r="A141">
        <v>447</v>
      </c>
      <c r="B141">
        <v>0.66460477100000004</v>
      </c>
    </row>
    <row r="142" spans="1:2" x14ac:dyDescent="0.2">
      <c r="A142">
        <v>448</v>
      </c>
      <c r="B142">
        <v>0.66458685900000003</v>
      </c>
    </row>
    <row r="143" spans="1:2" x14ac:dyDescent="0.2">
      <c r="A143">
        <v>449</v>
      </c>
      <c r="B143">
        <v>0.66456894700000002</v>
      </c>
    </row>
    <row r="144" spans="1:2" x14ac:dyDescent="0.2">
      <c r="A144">
        <v>450</v>
      </c>
      <c r="B144">
        <v>0.66455103500000001</v>
      </c>
    </row>
    <row r="145" spans="1:2" x14ac:dyDescent="0.2">
      <c r="A145">
        <v>451</v>
      </c>
      <c r="B145">
        <v>0.66453312399999998</v>
      </c>
    </row>
    <row r="146" spans="1:2" x14ac:dyDescent="0.2">
      <c r="A146">
        <v>452</v>
      </c>
      <c r="B146">
        <v>0.66451521199999997</v>
      </c>
    </row>
    <row r="147" spans="1:2" x14ac:dyDescent="0.2">
      <c r="A147">
        <v>453</v>
      </c>
      <c r="B147">
        <v>0.66449729999999996</v>
      </c>
    </row>
    <row r="148" spans="1:2" x14ac:dyDescent="0.2">
      <c r="A148">
        <v>454</v>
      </c>
      <c r="B148">
        <v>0.66447938799999995</v>
      </c>
    </row>
    <row r="149" spans="1:2" x14ac:dyDescent="0.2">
      <c r="A149">
        <v>455</v>
      </c>
      <c r="B149">
        <v>0.66446147600000005</v>
      </c>
    </row>
    <row r="150" spans="1:2" x14ac:dyDescent="0.2">
      <c r="A150">
        <v>456</v>
      </c>
      <c r="B150">
        <v>0.66444356500000001</v>
      </c>
    </row>
    <row r="151" spans="1:2" x14ac:dyDescent="0.2">
      <c r="A151">
        <v>457</v>
      </c>
      <c r="B151">
        <v>0.664425653</v>
      </c>
    </row>
    <row r="152" spans="1:2" x14ac:dyDescent="0.2">
      <c r="A152">
        <v>458</v>
      </c>
      <c r="B152">
        <v>0.664407741</v>
      </c>
    </row>
    <row r="153" spans="1:2" x14ac:dyDescent="0.2">
      <c r="A153">
        <v>459</v>
      </c>
      <c r="B153">
        <v>0.66438982899999999</v>
      </c>
    </row>
    <row r="154" spans="1:2" x14ac:dyDescent="0.2">
      <c r="A154">
        <v>460</v>
      </c>
      <c r="B154">
        <v>0.66437191799999995</v>
      </c>
    </row>
    <row r="155" spans="1:2" x14ac:dyDescent="0.2">
      <c r="A155">
        <v>461</v>
      </c>
      <c r="B155">
        <v>0.66435400600000005</v>
      </c>
    </row>
    <row r="156" spans="1:2" x14ac:dyDescent="0.2">
      <c r="A156">
        <v>462</v>
      </c>
      <c r="B156">
        <v>0.66433609400000004</v>
      </c>
    </row>
    <row r="157" spans="1:2" x14ac:dyDescent="0.2">
      <c r="A157">
        <v>463</v>
      </c>
      <c r="B157">
        <v>0.66431818200000003</v>
      </c>
    </row>
    <row r="158" spans="1:2" x14ac:dyDescent="0.2">
      <c r="A158">
        <v>464</v>
      </c>
      <c r="B158">
        <v>0.664300271</v>
      </c>
    </row>
    <row r="159" spans="1:2" x14ac:dyDescent="0.2">
      <c r="A159">
        <v>465</v>
      </c>
      <c r="B159">
        <v>0.66428235899999999</v>
      </c>
    </row>
    <row r="160" spans="1:2" x14ac:dyDescent="0.2">
      <c r="A160">
        <v>466</v>
      </c>
      <c r="B160">
        <v>0.66426444699999998</v>
      </c>
    </row>
    <row r="161" spans="1:2" x14ac:dyDescent="0.2">
      <c r="A161">
        <v>467</v>
      </c>
      <c r="B161">
        <v>0.66424653499999997</v>
      </c>
    </row>
    <row r="162" spans="1:2" x14ac:dyDescent="0.2">
      <c r="A162">
        <v>468</v>
      </c>
      <c r="B162">
        <v>0.66422862400000005</v>
      </c>
    </row>
    <row r="163" spans="1:2" x14ac:dyDescent="0.2">
      <c r="A163">
        <v>469</v>
      </c>
      <c r="B163">
        <v>0.66421071200000004</v>
      </c>
    </row>
    <row r="164" spans="1:2" x14ac:dyDescent="0.2">
      <c r="A164">
        <v>470</v>
      </c>
      <c r="B164">
        <v>0.66419280000000003</v>
      </c>
    </row>
    <row r="165" spans="1:2" x14ac:dyDescent="0.2">
      <c r="A165">
        <v>471</v>
      </c>
      <c r="B165">
        <v>0.66417488800000002</v>
      </c>
    </row>
    <row r="166" spans="1:2" x14ac:dyDescent="0.2">
      <c r="A166">
        <v>472</v>
      </c>
      <c r="B166">
        <v>0.66415697600000001</v>
      </c>
    </row>
    <row r="167" spans="1:2" x14ac:dyDescent="0.2">
      <c r="A167">
        <v>473</v>
      </c>
      <c r="B167">
        <v>0.66413906499999997</v>
      </c>
    </row>
    <row r="168" spans="1:2" x14ac:dyDescent="0.2">
      <c r="A168">
        <v>474</v>
      </c>
      <c r="B168">
        <v>0.66412115299999996</v>
      </c>
    </row>
    <row r="169" spans="1:2" x14ac:dyDescent="0.2">
      <c r="A169">
        <v>475</v>
      </c>
      <c r="B169">
        <v>0.66410324099999996</v>
      </c>
    </row>
    <row r="170" spans="1:2" x14ac:dyDescent="0.2">
      <c r="A170">
        <v>476</v>
      </c>
      <c r="B170">
        <v>0.66408532899999995</v>
      </c>
    </row>
    <row r="171" spans="1:2" x14ac:dyDescent="0.2">
      <c r="A171">
        <v>477</v>
      </c>
      <c r="B171">
        <v>0.66406400499999996</v>
      </c>
    </row>
    <row r="172" spans="1:2" x14ac:dyDescent="0.2">
      <c r="A172">
        <v>478</v>
      </c>
      <c r="B172">
        <v>0.66402903000000002</v>
      </c>
    </row>
    <row r="173" spans="1:2" x14ac:dyDescent="0.2">
      <c r="A173">
        <v>479</v>
      </c>
      <c r="B173">
        <v>0.66399405499999997</v>
      </c>
    </row>
    <row r="174" spans="1:2" x14ac:dyDescent="0.2">
      <c r="A174">
        <v>480</v>
      </c>
      <c r="B174">
        <v>0.66395908000000003</v>
      </c>
    </row>
    <row r="175" spans="1:2" x14ac:dyDescent="0.2">
      <c r="A175">
        <v>481</v>
      </c>
      <c r="B175">
        <v>0.66392410599999996</v>
      </c>
    </row>
    <row r="176" spans="1:2" x14ac:dyDescent="0.2">
      <c r="A176">
        <v>482</v>
      </c>
      <c r="B176">
        <v>0.66388913100000002</v>
      </c>
    </row>
    <row r="177" spans="1:2" x14ac:dyDescent="0.2">
      <c r="A177">
        <v>483</v>
      </c>
      <c r="B177">
        <v>0.66385415599999997</v>
      </c>
    </row>
    <row r="178" spans="1:2" x14ac:dyDescent="0.2">
      <c r="A178">
        <v>484</v>
      </c>
      <c r="B178">
        <v>0.66381918100000004</v>
      </c>
    </row>
    <row r="179" spans="1:2" x14ac:dyDescent="0.2">
      <c r="A179">
        <v>485</v>
      </c>
      <c r="B179">
        <v>0.66378420599999999</v>
      </c>
    </row>
    <row r="180" spans="1:2" x14ac:dyDescent="0.2">
      <c r="A180">
        <v>486</v>
      </c>
      <c r="B180">
        <v>0.66374923100000005</v>
      </c>
    </row>
    <row r="181" spans="1:2" x14ac:dyDescent="0.2">
      <c r="A181">
        <v>487</v>
      </c>
      <c r="B181">
        <v>0.663714256</v>
      </c>
    </row>
    <row r="182" spans="1:2" x14ac:dyDescent="0.2">
      <c r="A182">
        <v>488</v>
      </c>
      <c r="B182">
        <v>0.66367928099999995</v>
      </c>
    </row>
    <row r="183" spans="1:2" x14ac:dyDescent="0.2">
      <c r="A183">
        <v>489</v>
      </c>
      <c r="B183">
        <v>0.66364430699999999</v>
      </c>
    </row>
    <row r="184" spans="1:2" x14ac:dyDescent="0.2">
      <c r="A184">
        <v>490</v>
      </c>
      <c r="B184">
        <v>0.66360933200000005</v>
      </c>
    </row>
    <row r="185" spans="1:2" x14ac:dyDescent="0.2">
      <c r="A185">
        <v>491</v>
      </c>
      <c r="B185">
        <v>0.663574357</v>
      </c>
    </row>
    <row r="186" spans="1:2" x14ac:dyDescent="0.2">
      <c r="A186">
        <v>492</v>
      </c>
      <c r="B186">
        <v>0.66353938199999996</v>
      </c>
    </row>
    <row r="187" spans="1:2" x14ac:dyDescent="0.2">
      <c r="A187">
        <v>493</v>
      </c>
      <c r="B187">
        <v>0.66350440700000002</v>
      </c>
    </row>
    <row r="188" spans="1:2" x14ac:dyDescent="0.2">
      <c r="A188">
        <v>494</v>
      </c>
      <c r="B188">
        <v>0.66346943199999997</v>
      </c>
    </row>
    <row r="189" spans="1:2" x14ac:dyDescent="0.2">
      <c r="A189">
        <v>495</v>
      </c>
      <c r="B189">
        <v>0.66343445700000003</v>
      </c>
    </row>
    <row r="190" spans="1:2" x14ac:dyDescent="0.2">
      <c r="A190">
        <v>496</v>
      </c>
      <c r="B190">
        <v>0.66339948199999998</v>
      </c>
    </row>
    <row r="191" spans="1:2" x14ac:dyDescent="0.2">
      <c r="A191">
        <v>497</v>
      </c>
      <c r="B191">
        <v>0.66336450800000002</v>
      </c>
    </row>
    <row r="192" spans="1:2" x14ac:dyDescent="0.2">
      <c r="A192">
        <v>498</v>
      </c>
      <c r="B192">
        <v>0.66332953299999997</v>
      </c>
    </row>
    <row r="193" spans="1:2" x14ac:dyDescent="0.2">
      <c r="A193">
        <v>499</v>
      </c>
      <c r="B193">
        <v>0.66329455800000003</v>
      </c>
    </row>
    <row r="194" spans="1:2" x14ac:dyDescent="0.2">
      <c r="A194">
        <v>500</v>
      </c>
      <c r="B194">
        <v>0.66325958299999999</v>
      </c>
    </row>
    <row r="195" spans="1:2" x14ac:dyDescent="0.2">
      <c r="A195">
        <v>501</v>
      </c>
      <c r="B195">
        <v>0.66322460800000005</v>
      </c>
    </row>
    <row r="196" spans="1:2" x14ac:dyDescent="0.2">
      <c r="A196">
        <v>502</v>
      </c>
      <c r="B196">
        <v>0.663189633</v>
      </c>
    </row>
    <row r="197" spans="1:2" x14ac:dyDescent="0.2">
      <c r="A197">
        <v>503</v>
      </c>
      <c r="B197">
        <v>0.66315465799999995</v>
      </c>
    </row>
    <row r="198" spans="1:2" x14ac:dyDescent="0.2">
      <c r="A198">
        <v>504</v>
      </c>
      <c r="B198">
        <v>0.66311968300000002</v>
      </c>
    </row>
    <row r="199" spans="1:2" x14ac:dyDescent="0.2">
      <c r="A199">
        <v>505</v>
      </c>
      <c r="B199">
        <v>0.66308470900000005</v>
      </c>
    </row>
    <row r="200" spans="1:2" x14ac:dyDescent="0.2">
      <c r="A200">
        <v>506</v>
      </c>
      <c r="B200">
        <v>0.663049734</v>
      </c>
    </row>
    <row r="201" spans="1:2" x14ac:dyDescent="0.2">
      <c r="A201">
        <v>507</v>
      </c>
      <c r="B201">
        <v>0.66301475899999995</v>
      </c>
    </row>
    <row r="202" spans="1:2" x14ac:dyDescent="0.2">
      <c r="A202">
        <v>508</v>
      </c>
      <c r="B202">
        <v>0.66297978400000002</v>
      </c>
    </row>
    <row r="203" spans="1:2" x14ac:dyDescent="0.2">
      <c r="A203">
        <v>509</v>
      </c>
      <c r="B203">
        <v>0.66294480899999997</v>
      </c>
    </row>
    <row r="204" spans="1:2" x14ac:dyDescent="0.2">
      <c r="A204">
        <v>510</v>
      </c>
      <c r="B204">
        <v>0.66290983400000003</v>
      </c>
    </row>
    <row r="205" spans="1:2" x14ac:dyDescent="0.2">
      <c r="A205">
        <v>511</v>
      </c>
      <c r="B205">
        <v>0.66287485899999998</v>
      </c>
    </row>
    <row r="206" spans="1:2" x14ac:dyDescent="0.2">
      <c r="A206">
        <v>512</v>
      </c>
      <c r="B206">
        <v>0.66283988400000005</v>
      </c>
    </row>
    <row r="207" spans="1:2" x14ac:dyDescent="0.2">
      <c r="A207">
        <v>513</v>
      </c>
      <c r="B207">
        <v>0.66280490999999997</v>
      </c>
    </row>
    <row r="208" spans="1:2" x14ac:dyDescent="0.2">
      <c r="A208">
        <v>514</v>
      </c>
      <c r="B208">
        <v>0.66276993500000003</v>
      </c>
    </row>
    <row r="209" spans="1:3" x14ac:dyDescent="0.2">
      <c r="A209">
        <v>515</v>
      </c>
      <c r="B209">
        <v>0.66273495999999998</v>
      </c>
    </row>
    <row r="210" spans="1:3" x14ac:dyDescent="0.2">
      <c r="A210">
        <v>516</v>
      </c>
      <c r="B210">
        <v>0.66269998500000005</v>
      </c>
    </row>
    <row r="211" spans="1:3" x14ac:dyDescent="0.2">
      <c r="A211">
        <v>517</v>
      </c>
      <c r="B211">
        <v>0.662644126</v>
      </c>
    </row>
    <row r="212" spans="1:3" x14ac:dyDescent="0.2">
      <c r="A212">
        <v>518</v>
      </c>
      <c r="B212">
        <v>0.66255693999999998</v>
      </c>
    </row>
    <row r="213" spans="1:3" x14ac:dyDescent="0.2">
      <c r="A213">
        <v>519</v>
      </c>
      <c r="B213">
        <v>0.66246975500000005</v>
      </c>
    </row>
    <row r="214" spans="1:3" x14ac:dyDescent="0.2">
      <c r="A214">
        <v>520</v>
      </c>
      <c r="B214">
        <v>0.66238256900000003</v>
      </c>
    </row>
    <row r="215" spans="1:3" x14ac:dyDescent="0.2">
      <c r="A215">
        <v>521</v>
      </c>
      <c r="B215">
        <v>0.66229538399999999</v>
      </c>
    </row>
    <row r="216" spans="1:3" x14ac:dyDescent="0.2">
      <c r="A216">
        <v>522</v>
      </c>
      <c r="B216">
        <v>0.66220819799999997</v>
      </c>
    </row>
    <row r="217" spans="1:3" x14ac:dyDescent="0.2">
      <c r="A217">
        <v>523</v>
      </c>
      <c r="B217">
        <v>0.66212101300000004</v>
      </c>
    </row>
    <row r="218" spans="1:3" x14ac:dyDescent="0.2">
      <c r="A218">
        <v>524</v>
      </c>
      <c r="B218">
        <v>0.66203382700000002</v>
      </c>
    </row>
    <row r="219" spans="1:3" x14ac:dyDescent="0.2">
      <c r="A219">
        <v>525</v>
      </c>
      <c r="B219">
        <v>0.66194664199999997</v>
      </c>
      <c r="C219">
        <f>P60</f>
        <v>0.70400000000000007</v>
      </c>
    </row>
    <row r="220" spans="1:3" x14ac:dyDescent="0.2">
      <c r="A220">
        <v>526</v>
      </c>
      <c r="B220">
        <v>0.66185945599999996</v>
      </c>
    </row>
    <row r="221" spans="1:3" x14ac:dyDescent="0.2">
      <c r="A221">
        <v>527</v>
      </c>
      <c r="B221">
        <v>0.66177227100000002</v>
      </c>
    </row>
    <row r="222" spans="1:3" x14ac:dyDescent="0.2">
      <c r="A222">
        <v>528</v>
      </c>
      <c r="B222">
        <v>0.66168508500000001</v>
      </c>
    </row>
    <row r="223" spans="1:3" x14ac:dyDescent="0.2">
      <c r="A223">
        <v>529</v>
      </c>
      <c r="B223">
        <v>0.66159789999999996</v>
      </c>
    </row>
    <row r="224" spans="1:3" x14ac:dyDescent="0.2">
      <c r="A224">
        <v>530</v>
      </c>
      <c r="B224">
        <v>0.66151071400000006</v>
      </c>
    </row>
    <row r="225" spans="1:2" x14ac:dyDescent="0.2">
      <c r="A225">
        <v>531</v>
      </c>
      <c r="B225">
        <v>0.66142352900000001</v>
      </c>
    </row>
    <row r="226" spans="1:2" x14ac:dyDescent="0.2">
      <c r="A226">
        <v>532</v>
      </c>
      <c r="B226">
        <v>0.66133634299999999</v>
      </c>
    </row>
    <row r="227" spans="1:2" x14ac:dyDescent="0.2">
      <c r="A227">
        <v>533</v>
      </c>
      <c r="B227">
        <v>0.66124915799999995</v>
      </c>
    </row>
    <row r="228" spans="1:2" x14ac:dyDescent="0.2">
      <c r="A228">
        <v>534</v>
      </c>
      <c r="B228">
        <v>0.66116197200000004</v>
      </c>
    </row>
    <row r="229" spans="1:2" x14ac:dyDescent="0.2">
      <c r="A229">
        <v>535</v>
      </c>
      <c r="B229">
        <v>0.661074787</v>
      </c>
    </row>
    <row r="230" spans="1:2" x14ac:dyDescent="0.2">
      <c r="A230">
        <v>536</v>
      </c>
      <c r="B230">
        <v>0.66098760099999998</v>
      </c>
    </row>
    <row r="231" spans="1:2" x14ac:dyDescent="0.2">
      <c r="A231">
        <v>537</v>
      </c>
      <c r="B231">
        <v>0.66090041600000005</v>
      </c>
    </row>
    <row r="232" spans="1:2" x14ac:dyDescent="0.2">
      <c r="A232">
        <v>538</v>
      </c>
      <c r="B232">
        <v>0.66081323000000003</v>
      </c>
    </row>
    <row r="233" spans="1:2" x14ac:dyDescent="0.2">
      <c r="A233">
        <v>539</v>
      </c>
      <c r="B233">
        <v>0.66072604499999998</v>
      </c>
    </row>
    <row r="234" spans="1:2" x14ac:dyDescent="0.2">
      <c r="A234">
        <v>540</v>
      </c>
      <c r="B234">
        <v>0.66063885899999997</v>
      </c>
    </row>
    <row r="235" spans="1:2" x14ac:dyDescent="0.2">
      <c r="A235">
        <v>541</v>
      </c>
      <c r="B235">
        <v>0.66055167400000003</v>
      </c>
    </row>
    <row r="236" spans="1:2" x14ac:dyDescent="0.2">
      <c r="A236">
        <v>542</v>
      </c>
      <c r="B236">
        <v>0.66046448800000002</v>
      </c>
    </row>
    <row r="237" spans="1:2" x14ac:dyDescent="0.2">
      <c r="A237">
        <v>543</v>
      </c>
      <c r="B237">
        <v>0.66037730299999997</v>
      </c>
    </row>
    <row r="238" spans="1:2" x14ac:dyDescent="0.2">
      <c r="A238">
        <v>544</v>
      </c>
      <c r="B238">
        <v>0.66029011699999995</v>
      </c>
    </row>
    <row r="239" spans="1:2" x14ac:dyDescent="0.2">
      <c r="A239">
        <v>545</v>
      </c>
      <c r="B239">
        <v>0.66020293200000002</v>
      </c>
    </row>
    <row r="240" spans="1:2" x14ac:dyDescent="0.2">
      <c r="A240">
        <v>546</v>
      </c>
      <c r="B240">
        <v>0.660115746</v>
      </c>
    </row>
    <row r="241" spans="1:2" x14ac:dyDescent="0.2">
      <c r="A241">
        <v>547</v>
      </c>
      <c r="B241">
        <v>0.66002856099999996</v>
      </c>
    </row>
    <row r="242" spans="1:2" x14ac:dyDescent="0.2">
      <c r="A242">
        <v>548</v>
      </c>
      <c r="B242">
        <v>0.65994137500000005</v>
      </c>
    </row>
    <row r="243" spans="1:2" x14ac:dyDescent="0.2">
      <c r="A243">
        <v>549</v>
      </c>
      <c r="B243">
        <v>0.65985419000000001</v>
      </c>
    </row>
    <row r="244" spans="1:2" x14ac:dyDescent="0.2">
      <c r="A244">
        <v>550</v>
      </c>
      <c r="B244">
        <v>0.65976700399999999</v>
      </c>
    </row>
    <row r="245" spans="1:2" x14ac:dyDescent="0.2">
      <c r="A245">
        <v>551</v>
      </c>
      <c r="B245">
        <v>0.65967981899999995</v>
      </c>
    </row>
    <row r="246" spans="1:2" x14ac:dyDescent="0.2">
      <c r="A246">
        <v>552</v>
      </c>
      <c r="B246">
        <v>0.65959263300000004</v>
      </c>
    </row>
    <row r="247" spans="1:2" x14ac:dyDescent="0.2">
      <c r="A247">
        <v>553</v>
      </c>
      <c r="B247">
        <v>0.65950544799999999</v>
      </c>
    </row>
    <row r="248" spans="1:2" x14ac:dyDescent="0.2">
      <c r="A248">
        <v>554</v>
      </c>
      <c r="B248">
        <v>0.65941826199999998</v>
      </c>
    </row>
    <row r="249" spans="1:2" x14ac:dyDescent="0.2">
      <c r="A249">
        <v>555</v>
      </c>
      <c r="B249">
        <v>0.65933107700000004</v>
      </c>
    </row>
    <row r="250" spans="1:2" x14ac:dyDescent="0.2">
      <c r="A250">
        <v>556</v>
      </c>
      <c r="B250">
        <v>0.65924389100000003</v>
      </c>
    </row>
    <row r="251" spans="1:2" x14ac:dyDescent="0.2">
      <c r="A251">
        <v>557</v>
      </c>
      <c r="B251">
        <v>0.65915670599999998</v>
      </c>
    </row>
    <row r="252" spans="1:2" x14ac:dyDescent="0.2">
      <c r="A252">
        <v>558</v>
      </c>
      <c r="B252">
        <v>0.65906951999999996</v>
      </c>
    </row>
    <row r="253" spans="1:2" x14ac:dyDescent="0.2">
      <c r="A253">
        <v>559</v>
      </c>
      <c r="B253">
        <v>0.65898233500000003</v>
      </c>
    </row>
    <row r="254" spans="1:2" x14ac:dyDescent="0.2">
      <c r="A254">
        <v>560</v>
      </c>
      <c r="B254">
        <v>0.65889514900000001</v>
      </c>
    </row>
    <row r="255" spans="1:2" x14ac:dyDescent="0.2">
      <c r="A255">
        <v>561</v>
      </c>
      <c r="B255">
        <v>0.65880796399999997</v>
      </c>
    </row>
    <row r="256" spans="1:2" x14ac:dyDescent="0.2">
      <c r="A256">
        <v>562</v>
      </c>
      <c r="B256">
        <v>0.65872077799999995</v>
      </c>
    </row>
    <row r="257" spans="1:2" x14ac:dyDescent="0.2">
      <c r="A257">
        <v>563</v>
      </c>
      <c r="B257">
        <v>0.65863359300000002</v>
      </c>
    </row>
    <row r="258" spans="1:2" x14ac:dyDescent="0.2">
      <c r="A258">
        <v>564</v>
      </c>
      <c r="B258">
        <v>0.65852444099999996</v>
      </c>
    </row>
    <row r="259" spans="1:2" x14ac:dyDescent="0.2">
      <c r="A259">
        <v>565</v>
      </c>
      <c r="B259">
        <v>0.65839332399999995</v>
      </c>
    </row>
    <row r="260" spans="1:2" x14ac:dyDescent="0.2">
      <c r="A260">
        <v>566</v>
      </c>
      <c r="B260">
        <v>0.65826220700000004</v>
      </c>
    </row>
    <row r="261" spans="1:2" x14ac:dyDescent="0.2">
      <c r="A261">
        <v>567</v>
      </c>
      <c r="B261">
        <v>0.65813109000000003</v>
      </c>
    </row>
    <row r="262" spans="1:2" x14ac:dyDescent="0.2">
      <c r="A262">
        <v>568</v>
      </c>
      <c r="B262">
        <v>0.65799997300000002</v>
      </c>
    </row>
    <row r="263" spans="1:2" x14ac:dyDescent="0.2">
      <c r="A263">
        <v>569</v>
      </c>
      <c r="B263">
        <v>0.657868856</v>
      </c>
    </row>
    <row r="264" spans="1:2" x14ac:dyDescent="0.2">
      <c r="A264">
        <v>570</v>
      </c>
      <c r="B264">
        <v>0.65773773899999999</v>
      </c>
    </row>
    <row r="265" spans="1:2" x14ac:dyDescent="0.2">
      <c r="A265">
        <v>571</v>
      </c>
      <c r="B265">
        <v>0.65760662199999997</v>
      </c>
    </row>
    <row r="266" spans="1:2" x14ac:dyDescent="0.2">
      <c r="A266">
        <v>572</v>
      </c>
      <c r="B266">
        <v>0.65747550499999996</v>
      </c>
    </row>
    <row r="267" spans="1:2" x14ac:dyDescent="0.2">
      <c r="A267">
        <v>573</v>
      </c>
      <c r="B267">
        <v>0.65734438799999995</v>
      </c>
    </row>
    <row r="268" spans="1:2" x14ac:dyDescent="0.2">
      <c r="A268">
        <v>574</v>
      </c>
      <c r="B268">
        <v>0.65721327100000004</v>
      </c>
    </row>
    <row r="269" spans="1:2" x14ac:dyDescent="0.2">
      <c r="A269">
        <v>575</v>
      </c>
      <c r="B269">
        <v>0.65708215400000003</v>
      </c>
    </row>
    <row r="270" spans="1:2" x14ac:dyDescent="0.2">
      <c r="A270">
        <v>576</v>
      </c>
      <c r="B270">
        <v>0.65695103700000002</v>
      </c>
    </row>
    <row r="271" spans="1:2" x14ac:dyDescent="0.2">
      <c r="A271">
        <v>577</v>
      </c>
      <c r="B271">
        <v>0.65681992</v>
      </c>
    </row>
    <row r="272" spans="1:2" x14ac:dyDescent="0.2">
      <c r="A272">
        <v>578</v>
      </c>
      <c r="B272">
        <v>0.65668880299999999</v>
      </c>
    </row>
    <row r="273" spans="1:2" x14ac:dyDescent="0.2">
      <c r="A273">
        <v>579</v>
      </c>
      <c r="B273">
        <v>0.65655768599999997</v>
      </c>
    </row>
    <row r="274" spans="1:2" x14ac:dyDescent="0.2">
      <c r="A274">
        <v>580</v>
      </c>
      <c r="B274">
        <v>0.65642656899999996</v>
      </c>
    </row>
    <row r="275" spans="1:2" x14ac:dyDescent="0.2">
      <c r="A275">
        <v>581</v>
      </c>
      <c r="B275">
        <v>0.65629545199999995</v>
      </c>
    </row>
    <row r="276" spans="1:2" x14ac:dyDescent="0.2">
      <c r="A276">
        <v>582</v>
      </c>
      <c r="B276">
        <v>0.65616433500000004</v>
      </c>
    </row>
    <row r="277" spans="1:2" x14ac:dyDescent="0.2">
      <c r="A277">
        <v>583</v>
      </c>
      <c r="B277">
        <v>0.65603321800000003</v>
      </c>
    </row>
    <row r="278" spans="1:2" x14ac:dyDescent="0.2">
      <c r="A278">
        <v>584</v>
      </c>
      <c r="B278">
        <v>0.65590210100000002</v>
      </c>
    </row>
    <row r="279" spans="1:2" x14ac:dyDescent="0.2">
      <c r="A279">
        <v>585</v>
      </c>
      <c r="B279">
        <v>0.655770984</v>
      </c>
    </row>
    <row r="280" spans="1:2" x14ac:dyDescent="0.2">
      <c r="A280">
        <v>586</v>
      </c>
      <c r="B280">
        <v>0.65563986699999999</v>
      </c>
    </row>
    <row r="281" spans="1:2" x14ac:dyDescent="0.2">
      <c r="A281">
        <v>587</v>
      </c>
      <c r="B281">
        <v>0.65550874999999997</v>
      </c>
    </row>
    <row r="282" spans="1:2" x14ac:dyDescent="0.2">
      <c r="A282">
        <v>588</v>
      </c>
      <c r="B282">
        <v>0.65537763299999996</v>
      </c>
    </row>
    <row r="283" spans="1:2" x14ac:dyDescent="0.2">
      <c r="A283">
        <v>589</v>
      </c>
      <c r="B283">
        <v>0.65524651599999995</v>
      </c>
    </row>
    <row r="284" spans="1:2" x14ac:dyDescent="0.2">
      <c r="A284">
        <v>590</v>
      </c>
      <c r="B284">
        <v>0.65511539900000004</v>
      </c>
    </row>
    <row r="285" spans="1:2" x14ac:dyDescent="0.2">
      <c r="A285">
        <v>591</v>
      </c>
      <c r="B285">
        <v>0.65498428200000003</v>
      </c>
    </row>
    <row r="286" spans="1:2" x14ac:dyDescent="0.2">
      <c r="A286">
        <v>592</v>
      </c>
      <c r="B286">
        <v>0.65485316500000001</v>
      </c>
    </row>
    <row r="287" spans="1:2" x14ac:dyDescent="0.2">
      <c r="A287">
        <v>593</v>
      </c>
      <c r="B287">
        <v>0.654722048</v>
      </c>
    </row>
    <row r="288" spans="1:2" x14ac:dyDescent="0.2">
      <c r="A288">
        <v>594</v>
      </c>
      <c r="B288">
        <v>0.65459093099999999</v>
      </c>
    </row>
    <row r="289" spans="1:2" x14ac:dyDescent="0.2">
      <c r="A289">
        <v>595</v>
      </c>
      <c r="B289">
        <v>0.65445981399999997</v>
      </c>
    </row>
    <row r="290" spans="1:2" x14ac:dyDescent="0.2">
      <c r="A290">
        <v>596</v>
      </c>
      <c r="B290">
        <v>0.65432869699999996</v>
      </c>
    </row>
    <row r="291" spans="1:2" x14ac:dyDescent="0.2">
      <c r="A291">
        <v>597</v>
      </c>
      <c r="B291">
        <v>0.65419757999999995</v>
      </c>
    </row>
    <row r="292" spans="1:2" x14ac:dyDescent="0.2">
      <c r="A292">
        <v>598</v>
      </c>
      <c r="B292">
        <v>0.65406646300000004</v>
      </c>
    </row>
    <row r="293" spans="1:2" x14ac:dyDescent="0.2">
      <c r="A293">
        <v>599</v>
      </c>
      <c r="B293">
        <v>0.65393534600000003</v>
      </c>
    </row>
    <row r="294" spans="1:2" x14ac:dyDescent="0.2">
      <c r="A294">
        <v>600</v>
      </c>
      <c r="B294">
        <v>0.65380422900000001</v>
      </c>
    </row>
    <row r="295" spans="1:2" x14ac:dyDescent="0.2">
      <c r="A295">
        <v>601</v>
      </c>
      <c r="B295">
        <v>0.653673112</v>
      </c>
    </row>
    <row r="296" spans="1:2" x14ac:dyDescent="0.2">
      <c r="A296">
        <v>602</v>
      </c>
      <c r="B296">
        <v>0.65354199499999999</v>
      </c>
    </row>
    <row r="297" spans="1:2" x14ac:dyDescent="0.2">
      <c r="A297">
        <v>603</v>
      </c>
      <c r="B297">
        <v>0.65341087799999997</v>
      </c>
    </row>
    <row r="298" spans="1:2" x14ac:dyDescent="0.2">
      <c r="A298">
        <v>604</v>
      </c>
      <c r="B298">
        <v>0.65327976099999996</v>
      </c>
    </row>
    <row r="299" spans="1:2" x14ac:dyDescent="0.2">
      <c r="A299">
        <v>605</v>
      </c>
      <c r="B299">
        <v>0.65314864399999994</v>
      </c>
    </row>
    <row r="300" spans="1:2" x14ac:dyDescent="0.2">
      <c r="A300">
        <v>606</v>
      </c>
      <c r="B300">
        <v>0.65301752700000004</v>
      </c>
    </row>
    <row r="301" spans="1:2" x14ac:dyDescent="0.2">
      <c r="A301">
        <v>607</v>
      </c>
      <c r="B301">
        <v>0.65288641000000003</v>
      </c>
    </row>
    <row r="302" spans="1:2" x14ac:dyDescent="0.2">
      <c r="A302">
        <v>608</v>
      </c>
      <c r="B302">
        <v>0.65275529300000001</v>
      </c>
    </row>
    <row r="303" spans="1:2" x14ac:dyDescent="0.2">
      <c r="A303">
        <v>609</v>
      </c>
      <c r="B303">
        <v>0.652624176</v>
      </c>
    </row>
    <row r="304" spans="1:2" x14ac:dyDescent="0.2">
      <c r="A304">
        <v>610</v>
      </c>
      <c r="B304">
        <v>0.65249305899999999</v>
      </c>
    </row>
    <row r="305" spans="1:2" x14ac:dyDescent="0.2">
      <c r="A305">
        <v>611</v>
      </c>
      <c r="B305">
        <v>0.652361941</v>
      </c>
    </row>
    <row r="306" spans="1:2" x14ac:dyDescent="0.2">
      <c r="A306">
        <v>612</v>
      </c>
      <c r="B306">
        <v>0.65223082399999999</v>
      </c>
    </row>
    <row r="307" spans="1:2" x14ac:dyDescent="0.2">
      <c r="A307">
        <v>613</v>
      </c>
      <c r="B307">
        <v>0.65209970699999997</v>
      </c>
    </row>
    <row r="308" spans="1:2" x14ac:dyDescent="0.2">
      <c r="A308">
        <v>614</v>
      </c>
      <c r="B308">
        <v>0.65196858999999996</v>
      </c>
    </row>
    <row r="309" spans="1:2" x14ac:dyDescent="0.2">
      <c r="A309">
        <v>615</v>
      </c>
      <c r="B309">
        <v>0.65183747299999995</v>
      </c>
    </row>
    <row r="310" spans="1:2" x14ac:dyDescent="0.2">
      <c r="A310">
        <v>616</v>
      </c>
      <c r="B310">
        <v>0.65170635600000004</v>
      </c>
    </row>
    <row r="311" spans="1:2" x14ac:dyDescent="0.2">
      <c r="A311">
        <v>617</v>
      </c>
      <c r="B311">
        <v>0.65157523900000003</v>
      </c>
    </row>
    <row r="312" spans="1:2" x14ac:dyDescent="0.2">
      <c r="A312">
        <v>618</v>
      </c>
      <c r="B312">
        <v>0.65144412200000001</v>
      </c>
    </row>
    <row r="313" spans="1:2" x14ac:dyDescent="0.2">
      <c r="A313">
        <v>619</v>
      </c>
      <c r="B313">
        <v>0.651313005</v>
      </c>
    </row>
    <row r="314" spans="1:2" x14ac:dyDescent="0.2">
      <c r="A314">
        <v>620</v>
      </c>
      <c r="B314">
        <v>0.65118112299999997</v>
      </c>
    </row>
    <row r="315" spans="1:2" x14ac:dyDescent="0.2">
      <c r="A315">
        <v>621</v>
      </c>
      <c r="B315">
        <v>0.65104234999999999</v>
      </c>
    </row>
    <row r="316" spans="1:2" x14ac:dyDescent="0.2">
      <c r="A316">
        <v>622</v>
      </c>
      <c r="B316">
        <v>0.65090357700000001</v>
      </c>
    </row>
    <row r="317" spans="1:2" x14ac:dyDescent="0.2">
      <c r="A317">
        <v>623</v>
      </c>
      <c r="B317">
        <v>0.65076480400000003</v>
      </c>
    </row>
    <row r="318" spans="1:2" x14ac:dyDescent="0.2">
      <c r="A318">
        <v>624</v>
      </c>
      <c r="B318">
        <v>0.65062603100000005</v>
      </c>
    </row>
    <row r="319" spans="1:2" x14ac:dyDescent="0.2">
      <c r="A319">
        <v>625</v>
      </c>
      <c r="B319">
        <v>0.65048725799999996</v>
      </c>
    </row>
    <row r="320" spans="1:2" x14ac:dyDescent="0.2">
      <c r="A320">
        <v>626</v>
      </c>
      <c r="B320">
        <v>0.65034848499999998</v>
      </c>
    </row>
    <row r="321" spans="1:2" x14ac:dyDescent="0.2">
      <c r="A321">
        <v>627</v>
      </c>
      <c r="B321">
        <v>0.650209712</v>
      </c>
    </row>
    <row r="322" spans="1:2" x14ac:dyDescent="0.2">
      <c r="A322">
        <v>628</v>
      </c>
      <c r="B322">
        <v>0.65007093900000001</v>
      </c>
    </row>
    <row r="323" spans="1:2" x14ac:dyDescent="0.2">
      <c r="A323">
        <v>629</v>
      </c>
      <c r="B323">
        <v>0.64993216600000003</v>
      </c>
    </row>
    <row r="324" spans="1:2" x14ac:dyDescent="0.2">
      <c r="A324">
        <v>630</v>
      </c>
      <c r="B324">
        <v>0.64979339300000005</v>
      </c>
    </row>
    <row r="325" spans="1:2" x14ac:dyDescent="0.2">
      <c r="A325">
        <v>631</v>
      </c>
      <c r="B325">
        <v>0.64965461999999996</v>
      </c>
    </row>
    <row r="326" spans="1:2" x14ac:dyDescent="0.2">
      <c r="A326">
        <v>632</v>
      </c>
      <c r="B326">
        <v>0.64951584699999998</v>
      </c>
    </row>
    <row r="327" spans="1:2" x14ac:dyDescent="0.2">
      <c r="A327">
        <v>633</v>
      </c>
      <c r="B327">
        <v>0.649377074</v>
      </c>
    </row>
    <row r="328" spans="1:2" x14ac:dyDescent="0.2">
      <c r="A328">
        <v>634</v>
      </c>
      <c r="B328">
        <v>0.64923830100000002</v>
      </c>
    </row>
    <row r="329" spans="1:2" x14ac:dyDescent="0.2">
      <c r="A329">
        <v>635</v>
      </c>
      <c r="B329">
        <v>0.64909952800000004</v>
      </c>
    </row>
    <row r="330" spans="1:2" x14ac:dyDescent="0.2">
      <c r="A330">
        <v>636</v>
      </c>
      <c r="B330">
        <v>0.64896075499999994</v>
      </c>
    </row>
    <row r="331" spans="1:2" x14ac:dyDescent="0.2">
      <c r="A331">
        <v>637</v>
      </c>
      <c r="B331">
        <v>0.64882198199999996</v>
      </c>
    </row>
    <row r="332" spans="1:2" x14ac:dyDescent="0.2">
      <c r="A332">
        <v>638</v>
      </c>
      <c r="B332">
        <v>0.64868320899999998</v>
      </c>
    </row>
    <row r="333" spans="1:2" x14ac:dyDescent="0.2">
      <c r="A333">
        <v>639</v>
      </c>
      <c r="B333">
        <v>0.648544436</v>
      </c>
    </row>
    <row r="334" spans="1:2" x14ac:dyDescent="0.2">
      <c r="A334">
        <v>640</v>
      </c>
      <c r="B334">
        <v>0.64840566300000002</v>
      </c>
    </row>
    <row r="335" spans="1:2" x14ac:dyDescent="0.2">
      <c r="A335">
        <v>641</v>
      </c>
      <c r="B335">
        <v>0.64826689000000004</v>
      </c>
    </row>
    <row r="336" spans="1:2" x14ac:dyDescent="0.2">
      <c r="A336">
        <v>642</v>
      </c>
      <c r="B336">
        <v>0.64812811699999995</v>
      </c>
    </row>
    <row r="337" spans="1:2" x14ac:dyDescent="0.2">
      <c r="A337">
        <v>643</v>
      </c>
      <c r="B337">
        <v>0.64798934399999997</v>
      </c>
    </row>
    <row r="338" spans="1:2" x14ac:dyDescent="0.2">
      <c r="A338">
        <v>644</v>
      </c>
      <c r="B338">
        <v>0.64785057099999999</v>
      </c>
    </row>
    <row r="339" spans="1:2" x14ac:dyDescent="0.2">
      <c r="A339">
        <v>645</v>
      </c>
      <c r="B339">
        <v>0.64771179800000001</v>
      </c>
    </row>
    <row r="340" spans="1:2" x14ac:dyDescent="0.2">
      <c r="A340">
        <v>646</v>
      </c>
      <c r="B340">
        <v>0.64757302500000002</v>
      </c>
    </row>
    <row r="341" spans="1:2" x14ac:dyDescent="0.2">
      <c r="A341">
        <v>647</v>
      </c>
      <c r="B341">
        <v>0.64743425200000004</v>
      </c>
    </row>
    <row r="342" spans="1:2" x14ac:dyDescent="0.2">
      <c r="A342">
        <v>648</v>
      </c>
      <c r="B342">
        <v>0.64729547899999995</v>
      </c>
    </row>
    <row r="343" spans="1:2" x14ac:dyDescent="0.2">
      <c r="A343">
        <v>649</v>
      </c>
      <c r="B343">
        <v>0.64715670599999997</v>
      </c>
    </row>
    <row r="344" spans="1:2" x14ac:dyDescent="0.2">
      <c r="A344">
        <v>650</v>
      </c>
      <c r="B344">
        <v>0.64701793299999999</v>
      </c>
    </row>
    <row r="345" spans="1:2" x14ac:dyDescent="0.2">
      <c r="A345">
        <v>651</v>
      </c>
      <c r="B345">
        <v>0.64687916000000001</v>
      </c>
    </row>
    <row r="346" spans="1:2" x14ac:dyDescent="0.2">
      <c r="A346">
        <v>652</v>
      </c>
      <c r="B346">
        <v>0.64674038700000003</v>
      </c>
    </row>
    <row r="347" spans="1:2" x14ac:dyDescent="0.2">
      <c r="A347">
        <v>653</v>
      </c>
      <c r="B347">
        <v>0.64657872699999996</v>
      </c>
    </row>
    <row r="348" spans="1:2" x14ac:dyDescent="0.2">
      <c r="A348">
        <v>654</v>
      </c>
      <c r="B348">
        <v>0.64639418199999998</v>
      </c>
    </row>
    <row r="349" spans="1:2" x14ac:dyDescent="0.2">
      <c r="A349">
        <v>655</v>
      </c>
      <c r="B349">
        <v>0.64620963600000003</v>
      </c>
    </row>
    <row r="350" spans="1:2" x14ac:dyDescent="0.2">
      <c r="A350">
        <v>656</v>
      </c>
      <c r="B350">
        <v>0.64602509100000005</v>
      </c>
    </row>
    <row r="351" spans="1:2" x14ac:dyDescent="0.2">
      <c r="A351">
        <v>657</v>
      </c>
      <c r="B351">
        <v>0.64584054499999999</v>
      </c>
    </row>
    <row r="352" spans="1:2" x14ac:dyDescent="0.2">
      <c r="A352">
        <v>658</v>
      </c>
      <c r="B352">
        <v>0.64565600000000001</v>
      </c>
    </row>
    <row r="353" spans="1:2" x14ac:dyDescent="0.2">
      <c r="A353">
        <v>659</v>
      </c>
      <c r="B353">
        <v>0.64547145500000003</v>
      </c>
    </row>
    <row r="354" spans="1:2" x14ac:dyDescent="0.2">
      <c r="A354">
        <v>660</v>
      </c>
      <c r="B354">
        <v>0.64528690899999996</v>
      </c>
    </row>
    <row r="355" spans="1:2" x14ac:dyDescent="0.2">
      <c r="A355">
        <v>661</v>
      </c>
      <c r="B355">
        <v>0.64510236399999998</v>
      </c>
    </row>
    <row r="356" spans="1:2" x14ac:dyDescent="0.2">
      <c r="A356">
        <v>662</v>
      </c>
      <c r="B356">
        <v>0.64491781800000003</v>
      </c>
    </row>
    <row r="357" spans="1:2" x14ac:dyDescent="0.2">
      <c r="A357">
        <v>663</v>
      </c>
      <c r="B357">
        <v>0.64473327300000005</v>
      </c>
    </row>
    <row r="358" spans="1:2" x14ac:dyDescent="0.2">
      <c r="A358">
        <v>664</v>
      </c>
      <c r="B358">
        <v>0.64454872699999999</v>
      </c>
    </row>
    <row r="359" spans="1:2" x14ac:dyDescent="0.2">
      <c r="A359">
        <v>665</v>
      </c>
      <c r="B359">
        <v>0.64436418200000001</v>
      </c>
    </row>
    <row r="360" spans="1:2" x14ac:dyDescent="0.2">
      <c r="A360">
        <v>666</v>
      </c>
      <c r="B360">
        <v>0.64417963600000006</v>
      </c>
    </row>
    <row r="361" spans="1:2" x14ac:dyDescent="0.2">
      <c r="A361">
        <v>667</v>
      </c>
      <c r="B361">
        <v>0.64399509099999996</v>
      </c>
    </row>
    <row r="362" spans="1:2" x14ac:dyDescent="0.2">
      <c r="A362">
        <v>668</v>
      </c>
      <c r="B362">
        <v>0.64381054500000001</v>
      </c>
    </row>
    <row r="363" spans="1:2" x14ac:dyDescent="0.2">
      <c r="A363">
        <v>669</v>
      </c>
      <c r="B363">
        <v>0.64362600000000003</v>
      </c>
    </row>
    <row r="364" spans="1:2" x14ac:dyDescent="0.2">
      <c r="A364">
        <v>670</v>
      </c>
      <c r="B364">
        <v>0.64344145500000005</v>
      </c>
    </row>
    <row r="365" spans="1:2" x14ac:dyDescent="0.2">
      <c r="A365">
        <v>671</v>
      </c>
      <c r="B365">
        <v>0.64325690899999999</v>
      </c>
    </row>
    <row r="366" spans="1:2" x14ac:dyDescent="0.2">
      <c r="A366">
        <v>672</v>
      </c>
      <c r="B366">
        <v>0.64307236400000001</v>
      </c>
    </row>
    <row r="367" spans="1:2" x14ac:dyDescent="0.2">
      <c r="A367">
        <v>673</v>
      </c>
      <c r="B367">
        <v>0.64288781800000006</v>
      </c>
    </row>
    <row r="368" spans="1:2" x14ac:dyDescent="0.2">
      <c r="A368">
        <v>674</v>
      </c>
      <c r="B368">
        <v>0.64270327299999996</v>
      </c>
    </row>
    <row r="369" spans="1:2" x14ac:dyDescent="0.2">
      <c r="A369">
        <v>675</v>
      </c>
      <c r="B369">
        <v>0.64251872700000001</v>
      </c>
    </row>
    <row r="370" spans="1:2" x14ac:dyDescent="0.2">
      <c r="A370">
        <v>676</v>
      </c>
      <c r="B370">
        <v>0.64233418200000003</v>
      </c>
    </row>
    <row r="371" spans="1:2" x14ac:dyDescent="0.2">
      <c r="A371">
        <v>677</v>
      </c>
      <c r="B371">
        <v>0.64214963599999997</v>
      </c>
    </row>
    <row r="372" spans="1:2" x14ac:dyDescent="0.2">
      <c r="A372">
        <v>678</v>
      </c>
      <c r="B372">
        <v>0.64196509099999999</v>
      </c>
    </row>
    <row r="373" spans="1:2" x14ac:dyDescent="0.2">
      <c r="A373">
        <v>679</v>
      </c>
      <c r="B373">
        <v>0.64178054500000004</v>
      </c>
    </row>
    <row r="374" spans="1:2" x14ac:dyDescent="0.2">
      <c r="A374">
        <v>680</v>
      </c>
      <c r="B374">
        <v>0.64159600000000006</v>
      </c>
    </row>
    <row r="375" spans="1:2" x14ac:dyDescent="0.2">
      <c r="A375">
        <v>681</v>
      </c>
      <c r="B375">
        <v>0.64141145499999996</v>
      </c>
    </row>
    <row r="376" spans="1:2" x14ac:dyDescent="0.2">
      <c r="A376">
        <v>682</v>
      </c>
      <c r="B376">
        <v>0.64122690900000001</v>
      </c>
    </row>
    <row r="377" spans="1:2" x14ac:dyDescent="0.2">
      <c r="A377">
        <v>683</v>
      </c>
      <c r="B377">
        <v>0.64104236400000003</v>
      </c>
    </row>
    <row r="378" spans="1:2" x14ac:dyDescent="0.2">
      <c r="A378">
        <v>684</v>
      </c>
      <c r="B378">
        <v>0.64085781799999997</v>
      </c>
    </row>
    <row r="379" spans="1:2" x14ac:dyDescent="0.2">
      <c r="A379">
        <v>685</v>
      </c>
      <c r="B379">
        <v>0.64067327299999999</v>
      </c>
    </row>
    <row r="380" spans="1:2" x14ac:dyDescent="0.2">
      <c r="A380">
        <v>686</v>
      </c>
      <c r="B380">
        <v>0.64048872700000004</v>
      </c>
    </row>
    <row r="381" spans="1:2" x14ac:dyDescent="0.2">
      <c r="A381">
        <v>687</v>
      </c>
      <c r="B381">
        <v>0.64030418200000006</v>
      </c>
    </row>
    <row r="382" spans="1:2" x14ac:dyDescent="0.2">
      <c r="A382">
        <v>688</v>
      </c>
      <c r="B382">
        <v>0.64011963599999999</v>
      </c>
    </row>
    <row r="383" spans="1:2" x14ac:dyDescent="0.2">
      <c r="A383">
        <v>689</v>
      </c>
      <c r="B383">
        <v>0.63990497800000001</v>
      </c>
    </row>
    <row r="384" spans="1:2" x14ac:dyDescent="0.2">
      <c r="A384">
        <v>690</v>
      </c>
      <c r="B384">
        <v>0.63956986699999996</v>
      </c>
    </row>
    <row r="385" spans="1:2" x14ac:dyDescent="0.2">
      <c r="A385">
        <v>691</v>
      </c>
      <c r="B385">
        <v>0.63923475600000002</v>
      </c>
    </row>
    <row r="386" spans="1:2" x14ac:dyDescent="0.2">
      <c r="A386">
        <v>692</v>
      </c>
      <c r="B386">
        <v>0.63889964399999999</v>
      </c>
    </row>
    <row r="387" spans="1:2" x14ac:dyDescent="0.2">
      <c r="A387">
        <v>693</v>
      </c>
      <c r="B387">
        <v>0.63856453300000005</v>
      </c>
    </row>
    <row r="388" spans="1:2" x14ac:dyDescent="0.2">
      <c r="A388">
        <v>694</v>
      </c>
      <c r="B388">
        <v>0.63822942199999999</v>
      </c>
    </row>
    <row r="389" spans="1:2" x14ac:dyDescent="0.2">
      <c r="A389">
        <v>695</v>
      </c>
      <c r="B389">
        <v>0.63789431100000005</v>
      </c>
    </row>
    <row r="390" spans="1:2" x14ac:dyDescent="0.2">
      <c r="A390">
        <v>696</v>
      </c>
      <c r="B390">
        <v>0.63755919999999999</v>
      </c>
    </row>
    <row r="391" spans="1:2" x14ac:dyDescent="0.2">
      <c r="A391">
        <v>697</v>
      </c>
      <c r="B391">
        <v>0.63722408900000005</v>
      </c>
    </row>
    <row r="392" spans="1:2" x14ac:dyDescent="0.2">
      <c r="A392">
        <v>698</v>
      </c>
      <c r="B392">
        <v>0.63688897799999999</v>
      </c>
    </row>
    <row r="393" spans="1:2" x14ac:dyDescent="0.2">
      <c r="A393">
        <v>699</v>
      </c>
      <c r="B393">
        <v>0.63655386700000005</v>
      </c>
    </row>
    <row r="394" spans="1:2" x14ac:dyDescent="0.2">
      <c r="A394">
        <v>700</v>
      </c>
      <c r="B394">
        <v>0.636218756</v>
      </c>
    </row>
    <row r="395" spans="1:2" x14ac:dyDescent="0.2">
      <c r="A395">
        <v>701</v>
      </c>
      <c r="B395">
        <v>0.63588364399999997</v>
      </c>
    </row>
    <row r="396" spans="1:2" x14ac:dyDescent="0.2">
      <c r="A396">
        <v>702</v>
      </c>
      <c r="B396">
        <v>0.63554853300000003</v>
      </c>
    </row>
    <row r="397" spans="1:2" x14ac:dyDescent="0.2">
      <c r="A397">
        <v>703</v>
      </c>
      <c r="B397">
        <v>0.63521342199999997</v>
      </c>
    </row>
    <row r="398" spans="1:2" x14ac:dyDescent="0.2">
      <c r="A398">
        <v>704</v>
      </c>
      <c r="B398">
        <v>0.63487831100000003</v>
      </c>
    </row>
    <row r="399" spans="1:2" x14ac:dyDescent="0.2">
      <c r="A399">
        <v>705</v>
      </c>
      <c r="B399">
        <v>0.63454319999999997</v>
      </c>
    </row>
    <row r="400" spans="1:2" x14ac:dyDescent="0.2">
      <c r="A400">
        <v>706</v>
      </c>
      <c r="B400">
        <v>0.63420808900000003</v>
      </c>
    </row>
    <row r="401" spans="1:2" x14ac:dyDescent="0.2">
      <c r="A401">
        <v>707</v>
      </c>
      <c r="B401">
        <v>0.63387297799999998</v>
      </c>
    </row>
    <row r="402" spans="1:2" x14ac:dyDescent="0.2">
      <c r="A402">
        <v>708</v>
      </c>
      <c r="B402">
        <v>0.63353786700000003</v>
      </c>
    </row>
    <row r="403" spans="1:2" x14ac:dyDescent="0.2">
      <c r="A403">
        <v>709</v>
      </c>
      <c r="B403">
        <v>0.63320275599999998</v>
      </c>
    </row>
    <row r="404" spans="1:2" x14ac:dyDescent="0.2">
      <c r="A404">
        <v>710</v>
      </c>
      <c r="B404">
        <v>0.63286764399999995</v>
      </c>
    </row>
    <row r="405" spans="1:2" x14ac:dyDescent="0.2">
      <c r="A405">
        <v>711</v>
      </c>
      <c r="B405">
        <v>0.63253253300000001</v>
      </c>
    </row>
    <row r="406" spans="1:2" x14ac:dyDescent="0.2">
      <c r="A406">
        <v>712</v>
      </c>
      <c r="B406">
        <v>0.63219742199999995</v>
      </c>
    </row>
    <row r="407" spans="1:2" x14ac:dyDescent="0.2">
      <c r="A407">
        <v>713</v>
      </c>
      <c r="B407">
        <v>0.63186231100000001</v>
      </c>
    </row>
    <row r="408" spans="1:2" x14ac:dyDescent="0.2">
      <c r="A408">
        <v>714</v>
      </c>
      <c r="B408">
        <v>0.63152719999999996</v>
      </c>
    </row>
    <row r="409" spans="1:2" x14ac:dyDescent="0.2">
      <c r="A409">
        <v>715</v>
      </c>
      <c r="B409">
        <v>0.63119208900000001</v>
      </c>
    </row>
    <row r="410" spans="1:2" x14ac:dyDescent="0.2">
      <c r="A410">
        <v>716</v>
      </c>
      <c r="B410">
        <v>0.63085697799999996</v>
      </c>
    </row>
    <row r="411" spans="1:2" x14ac:dyDescent="0.2">
      <c r="A411">
        <v>717</v>
      </c>
      <c r="B411">
        <v>0.63052186700000001</v>
      </c>
    </row>
    <row r="412" spans="1:2" x14ac:dyDescent="0.2">
      <c r="A412">
        <v>718</v>
      </c>
      <c r="B412">
        <v>0.63018675599999996</v>
      </c>
    </row>
    <row r="413" spans="1:2" x14ac:dyDescent="0.2">
      <c r="A413">
        <v>719</v>
      </c>
      <c r="B413">
        <v>0.62985164400000004</v>
      </c>
    </row>
    <row r="414" spans="1:2" x14ac:dyDescent="0.2">
      <c r="A414">
        <v>720</v>
      </c>
      <c r="B414">
        <v>0.62951653299999999</v>
      </c>
    </row>
    <row r="415" spans="1:2" x14ac:dyDescent="0.2">
      <c r="A415">
        <v>721</v>
      </c>
      <c r="B415">
        <v>0.62918142200000005</v>
      </c>
    </row>
    <row r="416" spans="1:2" x14ac:dyDescent="0.2">
      <c r="A416">
        <v>722</v>
      </c>
      <c r="B416">
        <v>0.62884631099999999</v>
      </c>
    </row>
    <row r="417" spans="1:2" x14ac:dyDescent="0.2">
      <c r="A417">
        <v>723</v>
      </c>
      <c r="B417">
        <v>0.62851120000000005</v>
      </c>
    </row>
    <row r="418" spans="1:2" x14ac:dyDescent="0.2">
      <c r="A418">
        <v>724</v>
      </c>
      <c r="B418">
        <v>0.62817608899999999</v>
      </c>
    </row>
    <row r="419" spans="1:2" x14ac:dyDescent="0.2">
      <c r="A419">
        <v>725</v>
      </c>
      <c r="B419">
        <v>0.62784097800000005</v>
      </c>
    </row>
    <row r="420" spans="1:2" x14ac:dyDescent="0.2">
      <c r="A420">
        <v>726</v>
      </c>
      <c r="B420">
        <v>0.62750586699999999</v>
      </c>
    </row>
    <row r="421" spans="1:2" x14ac:dyDescent="0.2">
      <c r="A421">
        <v>727</v>
      </c>
      <c r="B421">
        <v>0.62717075600000005</v>
      </c>
    </row>
    <row r="422" spans="1:2" x14ac:dyDescent="0.2">
      <c r="A422">
        <v>728</v>
      </c>
      <c r="B422">
        <v>0.62683564400000003</v>
      </c>
    </row>
    <row r="423" spans="1:2" x14ac:dyDescent="0.2">
      <c r="A423">
        <v>729</v>
      </c>
      <c r="B423">
        <v>0.62650053299999997</v>
      </c>
    </row>
    <row r="424" spans="1:2" x14ac:dyDescent="0.2">
      <c r="A424">
        <v>730</v>
      </c>
      <c r="B424">
        <v>0.626022046</v>
      </c>
    </row>
    <row r="425" spans="1:2" x14ac:dyDescent="0.2">
      <c r="A425">
        <v>731</v>
      </c>
      <c r="B425">
        <v>0.62548211200000003</v>
      </c>
    </row>
    <row r="426" spans="1:2" x14ac:dyDescent="0.2">
      <c r="A426">
        <v>732</v>
      </c>
      <c r="B426">
        <v>0.62494217799999996</v>
      </c>
    </row>
    <row r="427" spans="1:2" x14ac:dyDescent="0.2">
      <c r="A427">
        <v>733</v>
      </c>
      <c r="B427">
        <v>0.62440224300000002</v>
      </c>
    </row>
    <row r="428" spans="1:2" x14ac:dyDescent="0.2">
      <c r="A428">
        <v>734</v>
      </c>
      <c r="B428">
        <v>0.62386230899999995</v>
      </c>
    </row>
    <row r="429" spans="1:2" x14ac:dyDescent="0.2">
      <c r="A429">
        <v>735</v>
      </c>
      <c r="B429">
        <v>0.62332237499999998</v>
      </c>
    </row>
    <row r="430" spans="1:2" x14ac:dyDescent="0.2">
      <c r="A430">
        <v>736</v>
      </c>
      <c r="B430">
        <v>0.62278244100000002</v>
      </c>
    </row>
    <row r="431" spans="1:2" x14ac:dyDescent="0.2">
      <c r="A431">
        <v>737</v>
      </c>
      <c r="B431">
        <v>0.62224250699999994</v>
      </c>
    </row>
    <row r="432" spans="1:2" x14ac:dyDescent="0.2">
      <c r="A432">
        <v>738</v>
      </c>
      <c r="B432">
        <v>0.62170257200000001</v>
      </c>
    </row>
    <row r="433" spans="1:3" x14ac:dyDescent="0.2">
      <c r="A433">
        <v>739</v>
      </c>
      <c r="B433">
        <v>0.62116263800000004</v>
      </c>
    </row>
    <row r="434" spans="1:3" x14ac:dyDescent="0.2">
      <c r="A434">
        <v>740</v>
      </c>
      <c r="B434">
        <v>0.62062270399999997</v>
      </c>
    </row>
    <row r="435" spans="1:3" x14ac:dyDescent="0.2">
      <c r="A435">
        <v>741</v>
      </c>
      <c r="B435">
        <v>0.62008277000000001</v>
      </c>
    </row>
    <row r="436" spans="1:3" x14ac:dyDescent="0.2">
      <c r="A436">
        <v>742</v>
      </c>
      <c r="B436">
        <v>0.61954283600000004</v>
      </c>
    </row>
    <row r="437" spans="1:3" x14ac:dyDescent="0.2">
      <c r="A437">
        <v>743</v>
      </c>
      <c r="B437">
        <v>0.61900290099999999</v>
      </c>
    </row>
    <row r="438" spans="1:3" x14ac:dyDescent="0.2">
      <c r="A438">
        <v>744</v>
      </c>
      <c r="B438">
        <v>0.61846296700000003</v>
      </c>
    </row>
    <row r="439" spans="1:3" x14ac:dyDescent="0.2">
      <c r="A439">
        <v>745</v>
      </c>
      <c r="B439">
        <v>0.61792303299999995</v>
      </c>
    </row>
    <row r="440" spans="1:3" x14ac:dyDescent="0.2">
      <c r="A440">
        <v>746</v>
      </c>
      <c r="B440">
        <v>0.61738309899999999</v>
      </c>
    </row>
    <row r="441" spans="1:3" x14ac:dyDescent="0.2">
      <c r="A441">
        <v>747</v>
      </c>
      <c r="B441">
        <v>0.61684316400000005</v>
      </c>
    </row>
    <row r="442" spans="1:3" x14ac:dyDescent="0.2">
      <c r="A442">
        <v>748</v>
      </c>
      <c r="B442">
        <v>0.61630322999999998</v>
      </c>
    </row>
    <row r="443" spans="1:3" x14ac:dyDescent="0.2">
      <c r="A443">
        <v>749</v>
      </c>
      <c r="B443">
        <v>0.61576329600000002</v>
      </c>
    </row>
    <row r="444" spans="1:3" x14ac:dyDescent="0.2">
      <c r="A444">
        <v>750</v>
      </c>
      <c r="B444">
        <v>0.61522336200000005</v>
      </c>
      <c r="C444">
        <f>P61</f>
        <v>0.6794</v>
      </c>
    </row>
    <row r="445" spans="1:3" x14ac:dyDescent="0.2">
      <c r="A445">
        <v>751</v>
      </c>
      <c r="B445">
        <v>0.61468342799999998</v>
      </c>
    </row>
    <row r="446" spans="1:3" x14ac:dyDescent="0.2">
      <c r="A446">
        <v>752</v>
      </c>
      <c r="B446">
        <v>0.61414349300000004</v>
      </c>
    </row>
    <row r="447" spans="1:3" x14ac:dyDescent="0.2">
      <c r="A447">
        <v>753</v>
      </c>
      <c r="B447">
        <v>0.61360355899999997</v>
      </c>
    </row>
    <row r="448" spans="1:3" x14ac:dyDescent="0.2">
      <c r="A448">
        <v>754</v>
      </c>
      <c r="B448">
        <v>0.613063625</v>
      </c>
    </row>
    <row r="449" spans="1:2" x14ac:dyDescent="0.2">
      <c r="A449">
        <v>755</v>
      </c>
      <c r="B449">
        <v>0.61252369100000004</v>
      </c>
    </row>
    <row r="450" spans="1:2" x14ac:dyDescent="0.2">
      <c r="A450">
        <v>756</v>
      </c>
      <c r="B450">
        <v>0.61198375699999996</v>
      </c>
    </row>
    <row r="451" spans="1:2" x14ac:dyDescent="0.2">
      <c r="A451">
        <v>757</v>
      </c>
      <c r="B451">
        <v>0.61144382200000003</v>
      </c>
    </row>
    <row r="452" spans="1:2" x14ac:dyDescent="0.2">
      <c r="A452">
        <v>758</v>
      </c>
      <c r="B452">
        <v>0.61090388799999995</v>
      </c>
    </row>
    <row r="453" spans="1:2" x14ac:dyDescent="0.2">
      <c r="A453">
        <v>759</v>
      </c>
      <c r="B453">
        <v>0.61036395399999999</v>
      </c>
    </row>
    <row r="454" spans="1:2" x14ac:dyDescent="0.2">
      <c r="A454">
        <v>760</v>
      </c>
      <c r="B454">
        <v>0.60982402000000002</v>
      </c>
    </row>
    <row r="455" spans="1:2" x14ac:dyDescent="0.2">
      <c r="A455">
        <v>761</v>
      </c>
      <c r="B455">
        <v>0.60928408599999995</v>
      </c>
    </row>
    <row r="456" spans="1:2" x14ac:dyDescent="0.2">
      <c r="A456">
        <v>762</v>
      </c>
      <c r="B456">
        <v>0.60874415100000001</v>
      </c>
    </row>
    <row r="457" spans="1:2" x14ac:dyDescent="0.2">
      <c r="A457">
        <v>763</v>
      </c>
      <c r="B457">
        <v>0.60820421700000005</v>
      </c>
    </row>
    <row r="458" spans="1:2" x14ac:dyDescent="0.2">
      <c r="A458">
        <v>764</v>
      </c>
      <c r="B458">
        <v>0.60766428299999997</v>
      </c>
    </row>
    <row r="459" spans="1:2" x14ac:dyDescent="0.2">
      <c r="A459">
        <v>765</v>
      </c>
      <c r="B459">
        <v>0.60712434900000001</v>
      </c>
    </row>
    <row r="460" spans="1:2" x14ac:dyDescent="0.2">
      <c r="A460">
        <v>766</v>
      </c>
      <c r="B460">
        <v>0.60658441399999996</v>
      </c>
    </row>
    <row r="461" spans="1:2" x14ac:dyDescent="0.2">
      <c r="A461">
        <v>767</v>
      </c>
      <c r="B461">
        <v>0.60604448</v>
      </c>
    </row>
    <row r="462" spans="1:2" x14ac:dyDescent="0.2">
      <c r="A462">
        <v>768</v>
      </c>
      <c r="B462">
        <v>0.60550454600000003</v>
      </c>
    </row>
    <row r="463" spans="1:2" x14ac:dyDescent="0.2">
      <c r="A463">
        <v>769</v>
      </c>
      <c r="B463">
        <v>0.60496461199999996</v>
      </c>
    </row>
    <row r="464" spans="1:2" x14ac:dyDescent="0.2">
      <c r="A464">
        <v>770</v>
      </c>
      <c r="B464">
        <v>0.60442467799999999</v>
      </c>
    </row>
    <row r="465" spans="1:2" x14ac:dyDescent="0.2">
      <c r="A465">
        <v>771</v>
      </c>
      <c r="B465">
        <v>0.60388474299999995</v>
      </c>
    </row>
    <row r="466" spans="1:2" x14ac:dyDescent="0.2">
      <c r="A466">
        <v>772</v>
      </c>
      <c r="B466">
        <v>0.60334480899999998</v>
      </c>
    </row>
    <row r="467" spans="1:2" x14ac:dyDescent="0.2">
      <c r="A467">
        <v>773</v>
      </c>
      <c r="B467">
        <v>0.60280487500000002</v>
      </c>
    </row>
    <row r="468" spans="1:2" x14ac:dyDescent="0.2">
      <c r="A468">
        <v>774</v>
      </c>
      <c r="B468">
        <v>0.60226494100000005</v>
      </c>
    </row>
    <row r="469" spans="1:2" x14ac:dyDescent="0.2">
      <c r="A469">
        <v>775</v>
      </c>
      <c r="B469">
        <v>0.60174848299999995</v>
      </c>
    </row>
    <row r="470" spans="1:2" x14ac:dyDescent="0.2">
      <c r="A470">
        <v>776</v>
      </c>
      <c r="B470">
        <v>0.60144330800000001</v>
      </c>
    </row>
    <row r="471" spans="1:2" x14ac:dyDescent="0.2">
      <c r="A471">
        <v>777</v>
      </c>
      <c r="B471">
        <v>0.60113813400000005</v>
      </c>
    </row>
    <row r="472" spans="1:2" x14ac:dyDescent="0.2">
      <c r="A472">
        <v>778</v>
      </c>
      <c r="B472">
        <v>0.600832959</v>
      </c>
    </row>
    <row r="473" spans="1:2" x14ac:dyDescent="0.2">
      <c r="A473">
        <v>779</v>
      </c>
      <c r="B473">
        <v>0.60052778500000004</v>
      </c>
    </row>
    <row r="474" spans="1:2" x14ac:dyDescent="0.2">
      <c r="A474">
        <v>780</v>
      </c>
      <c r="B474">
        <v>0.60022260999999999</v>
      </c>
    </row>
    <row r="475" spans="1:2" x14ac:dyDescent="0.2">
      <c r="A475">
        <v>781</v>
      </c>
      <c r="B475">
        <v>0.59991743600000003</v>
      </c>
    </row>
    <row r="476" spans="1:2" x14ac:dyDescent="0.2">
      <c r="A476">
        <v>782</v>
      </c>
      <c r="B476">
        <v>0.59961226199999995</v>
      </c>
    </row>
    <row r="477" spans="1:2" x14ac:dyDescent="0.2">
      <c r="A477">
        <v>783</v>
      </c>
      <c r="B477">
        <v>0.59930708700000002</v>
      </c>
    </row>
    <row r="478" spans="1:2" x14ac:dyDescent="0.2">
      <c r="A478">
        <v>784</v>
      </c>
      <c r="B478">
        <v>0.59900191300000005</v>
      </c>
    </row>
    <row r="479" spans="1:2" x14ac:dyDescent="0.2">
      <c r="A479">
        <v>785</v>
      </c>
      <c r="B479">
        <v>0.59869673800000001</v>
      </c>
    </row>
    <row r="480" spans="1:2" x14ac:dyDescent="0.2">
      <c r="A480">
        <v>786</v>
      </c>
      <c r="B480">
        <v>0.59839156400000004</v>
      </c>
    </row>
    <row r="481" spans="1:2" x14ac:dyDescent="0.2">
      <c r="A481">
        <v>787</v>
      </c>
      <c r="B481">
        <v>0.59808638999999997</v>
      </c>
    </row>
    <row r="482" spans="1:2" x14ac:dyDescent="0.2">
      <c r="A482">
        <v>788</v>
      </c>
      <c r="B482">
        <v>0.59778121500000003</v>
      </c>
    </row>
    <row r="483" spans="1:2" x14ac:dyDescent="0.2">
      <c r="A483">
        <v>789</v>
      </c>
      <c r="B483">
        <v>0.59747604099999996</v>
      </c>
    </row>
    <row r="484" spans="1:2" x14ac:dyDescent="0.2">
      <c r="A484">
        <v>790</v>
      </c>
      <c r="B484">
        <v>0.59717086600000002</v>
      </c>
    </row>
    <row r="485" spans="1:2" x14ac:dyDescent="0.2">
      <c r="A485">
        <v>791</v>
      </c>
      <c r="B485">
        <v>0.59686569199999995</v>
      </c>
    </row>
    <row r="486" spans="1:2" x14ac:dyDescent="0.2">
      <c r="A486">
        <v>792</v>
      </c>
      <c r="B486">
        <v>0.59656051700000001</v>
      </c>
    </row>
    <row r="487" spans="1:2" x14ac:dyDescent="0.2">
      <c r="A487">
        <v>793</v>
      </c>
      <c r="B487">
        <v>0.59625534300000005</v>
      </c>
    </row>
    <row r="488" spans="1:2" x14ac:dyDescent="0.2">
      <c r="A488">
        <v>794</v>
      </c>
      <c r="B488">
        <v>0.59595016899999997</v>
      </c>
    </row>
    <row r="489" spans="1:2" x14ac:dyDescent="0.2">
      <c r="A489">
        <v>795</v>
      </c>
      <c r="B489">
        <v>0.59564499400000004</v>
      </c>
    </row>
    <row r="490" spans="1:2" x14ac:dyDescent="0.2">
      <c r="A490">
        <v>796</v>
      </c>
      <c r="B490">
        <v>0.59533981999999996</v>
      </c>
    </row>
    <row r="491" spans="1:2" x14ac:dyDescent="0.2">
      <c r="A491">
        <v>797</v>
      </c>
      <c r="B491">
        <v>0.59503464500000003</v>
      </c>
    </row>
    <row r="492" spans="1:2" x14ac:dyDescent="0.2">
      <c r="A492">
        <v>798</v>
      </c>
      <c r="B492">
        <v>0.59472947099999995</v>
      </c>
    </row>
    <row r="493" spans="1:2" x14ac:dyDescent="0.2">
      <c r="A493">
        <v>799</v>
      </c>
      <c r="B493">
        <v>0.59442429699999999</v>
      </c>
    </row>
    <row r="494" spans="1:2" x14ac:dyDescent="0.2">
      <c r="A494">
        <v>800</v>
      </c>
      <c r="B494">
        <v>0.59411912200000006</v>
      </c>
    </row>
    <row r="495" spans="1:2" x14ac:dyDescent="0.2">
      <c r="A495">
        <v>801</v>
      </c>
      <c r="B495">
        <v>0.59381394799999998</v>
      </c>
    </row>
    <row r="496" spans="1:2" x14ac:dyDescent="0.2">
      <c r="A496">
        <v>802</v>
      </c>
      <c r="B496">
        <v>0.59350877300000004</v>
      </c>
    </row>
    <row r="497" spans="1:2" x14ac:dyDescent="0.2">
      <c r="A497">
        <v>803</v>
      </c>
      <c r="B497">
        <v>0.59320359899999997</v>
      </c>
    </row>
    <row r="498" spans="1:2" x14ac:dyDescent="0.2">
      <c r="A498">
        <v>804</v>
      </c>
      <c r="B498">
        <v>0.59289842400000003</v>
      </c>
    </row>
    <row r="499" spans="1:2" x14ac:dyDescent="0.2">
      <c r="A499">
        <v>805</v>
      </c>
      <c r="B499">
        <v>0.59259324999999996</v>
      </c>
    </row>
    <row r="500" spans="1:2" x14ac:dyDescent="0.2">
      <c r="A500">
        <v>806</v>
      </c>
      <c r="B500">
        <v>0.592288076</v>
      </c>
    </row>
    <row r="501" spans="1:2" x14ac:dyDescent="0.2">
      <c r="A501">
        <v>807</v>
      </c>
      <c r="B501">
        <v>0.59198290099999995</v>
      </c>
    </row>
    <row r="502" spans="1:2" x14ac:dyDescent="0.2">
      <c r="A502">
        <v>808</v>
      </c>
      <c r="B502">
        <v>0.59167772699999999</v>
      </c>
    </row>
    <row r="503" spans="1:2" x14ac:dyDescent="0.2">
      <c r="A503">
        <v>809</v>
      </c>
      <c r="B503">
        <v>0.59137255200000005</v>
      </c>
    </row>
    <row r="504" spans="1:2" x14ac:dyDescent="0.2">
      <c r="A504">
        <v>810</v>
      </c>
      <c r="B504">
        <v>0.59106737799999998</v>
      </c>
    </row>
    <row r="505" spans="1:2" x14ac:dyDescent="0.2">
      <c r="A505">
        <v>811</v>
      </c>
      <c r="B505">
        <v>0.59076220300000004</v>
      </c>
    </row>
    <row r="506" spans="1:2" x14ac:dyDescent="0.2">
      <c r="A506">
        <v>812</v>
      </c>
      <c r="B506">
        <v>0.59045702899999997</v>
      </c>
    </row>
    <row r="507" spans="1:2" x14ac:dyDescent="0.2">
      <c r="A507">
        <v>813</v>
      </c>
      <c r="B507">
        <v>0.590151855</v>
      </c>
    </row>
    <row r="508" spans="1:2" x14ac:dyDescent="0.2">
      <c r="A508">
        <v>814</v>
      </c>
      <c r="B508">
        <v>0.58984667999999996</v>
      </c>
    </row>
    <row r="509" spans="1:2" x14ac:dyDescent="0.2">
      <c r="A509">
        <v>815</v>
      </c>
      <c r="B509">
        <v>0.58954150599999999</v>
      </c>
    </row>
    <row r="510" spans="1:2" x14ac:dyDescent="0.2">
      <c r="A510">
        <v>816</v>
      </c>
      <c r="B510">
        <v>0.58923633099999995</v>
      </c>
    </row>
    <row r="511" spans="1:2" x14ac:dyDescent="0.2">
      <c r="A511">
        <v>817</v>
      </c>
      <c r="B511">
        <v>0.58893115699999998</v>
      </c>
    </row>
    <row r="512" spans="1:2" x14ac:dyDescent="0.2">
      <c r="A512">
        <v>818</v>
      </c>
      <c r="B512">
        <v>0.58862598300000002</v>
      </c>
    </row>
    <row r="513" spans="1:2" x14ac:dyDescent="0.2">
      <c r="A513">
        <v>819</v>
      </c>
      <c r="B513">
        <v>0.58832080799999997</v>
      </c>
    </row>
    <row r="514" spans="1:2" x14ac:dyDescent="0.2">
      <c r="A514">
        <v>820</v>
      </c>
      <c r="B514">
        <v>0.58801563400000001</v>
      </c>
    </row>
    <row r="515" spans="1:2" x14ac:dyDescent="0.2">
      <c r="A515">
        <v>821</v>
      </c>
      <c r="B515">
        <v>0.58771045899999996</v>
      </c>
    </row>
    <row r="516" spans="1:2" x14ac:dyDescent="0.2">
      <c r="A516">
        <v>822</v>
      </c>
      <c r="B516">
        <v>0.587405285</v>
      </c>
    </row>
    <row r="517" spans="1:2" x14ac:dyDescent="0.2">
      <c r="A517">
        <v>823</v>
      </c>
      <c r="B517">
        <v>0.58710010999999995</v>
      </c>
    </row>
    <row r="518" spans="1:2" x14ac:dyDescent="0.2">
      <c r="A518">
        <v>824</v>
      </c>
      <c r="B518">
        <v>0.58679493599999999</v>
      </c>
    </row>
    <row r="519" spans="1:2" x14ac:dyDescent="0.2">
      <c r="A519">
        <v>825</v>
      </c>
      <c r="B519">
        <v>0.58648976200000003</v>
      </c>
    </row>
    <row r="520" spans="1:2" x14ac:dyDescent="0.2">
      <c r="A520">
        <v>826</v>
      </c>
      <c r="B520">
        <v>0.58618458699999998</v>
      </c>
    </row>
    <row r="521" spans="1:2" x14ac:dyDescent="0.2">
      <c r="A521">
        <v>827</v>
      </c>
      <c r="B521">
        <v>0.58623293899999995</v>
      </c>
    </row>
    <row r="522" spans="1:2" x14ac:dyDescent="0.2">
      <c r="A522">
        <v>828</v>
      </c>
      <c r="B522">
        <v>0.58663481699999998</v>
      </c>
    </row>
    <row r="523" spans="1:2" x14ac:dyDescent="0.2">
      <c r="A523">
        <v>829</v>
      </c>
      <c r="B523">
        <v>0.587036695</v>
      </c>
    </row>
    <row r="524" spans="1:2" x14ac:dyDescent="0.2">
      <c r="A524">
        <v>830</v>
      </c>
      <c r="B524">
        <v>0.58743857399999999</v>
      </c>
    </row>
    <row r="525" spans="1:2" x14ac:dyDescent="0.2">
      <c r="A525">
        <v>831</v>
      </c>
      <c r="B525">
        <v>0.58784045200000001</v>
      </c>
    </row>
    <row r="526" spans="1:2" x14ac:dyDescent="0.2">
      <c r="A526">
        <v>832</v>
      </c>
      <c r="B526">
        <v>0.58824233000000004</v>
      </c>
    </row>
    <row r="527" spans="1:2" x14ac:dyDescent="0.2">
      <c r="A527">
        <v>833</v>
      </c>
      <c r="B527">
        <v>0.58864420799999995</v>
      </c>
    </row>
    <row r="528" spans="1:2" x14ac:dyDescent="0.2">
      <c r="A528">
        <v>834</v>
      </c>
      <c r="B528">
        <v>0.58904608599999997</v>
      </c>
    </row>
    <row r="529" spans="1:2" x14ac:dyDescent="0.2">
      <c r="A529">
        <v>835</v>
      </c>
      <c r="B529">
        <v>0.58944796399999999</v>
      </c>
    </row>
    <row r="530" spans="1:2" x14ac:dyDescent="0.2">
      <c r="A530">
        <v>836</v>
      </c>
      <c r="B530">
        <v>0.58984984299999998</v>
      </c>
    </row>
    <row r="531" spans="1:2" x14ac:dyDescent="0.2">
      <c r="A531">
        <v>837</v>
      </c>
      <c r="B531">
        <v>0.59025172100000001</v>
      </c>
    </row>
    <row r="532" spans="1:2" x14ac:dyDescent="0.2">
      <c r="A532">
        <v>838</v>
      </c>
      <c r="B532">
        <v>0.59065359900000003</v>
      </c>
    </row>
    <row r="533" spans="1:2" x14ac:dyDescent="0.2">
      <c r="A533">
        <v>839</v>
      </c>
      <c r="B533">
        <v>0.59105547700000005</v>
      </c>
    </row>
    <row r="534" spans="1:2" x14ac:dyDescent="0.2">
      <c r="A534">
        <v>840</v>
      </c>
      <c r="B534">
        <v>0.59145735499999996</v>
      </c>
    </row>
    <row r="535" spans="1:2" x14ac:dyDescent="0.2">
      <c r="A535">
        <v>841</v>
      </c>
      <c r="B535">
        <v>0.59185923399999996</v>
      </c>
    </row>
    <row r="536" spans="1:2" x14ac:dyDescent="0.2">
      <c r="A536">
        <v>842</v>
      </c>
      <c r="B536">
        <v>0.59226111199999998</v>
      </c>
    </row>
    <row r="537" spans="1:2" x14ac:dyDescent="0.2">
      <c r="A537">
        <v>843</v>
      </c>
      <c r="B537">
        <v>0.59266299</v>
      </c>
    </row>
    <row r="538" spans="1:2" x14ac:dyDescent="0.2">
      <c r="A538">
        <v>844</v>
      </c>
      <c r="B538">
        <v>0.59306486800000002</v>
      </c>
    </row>
    <row r="539" spans="1:2" x14ac:dyDescent="0.2">
      <c r="A539">
        <v>845</v>
      </c>
      <c r="B539">
        <v>0.59346674600000004</v>
      </c>
    </row>
    <row r="540" spans="1:2" x14ac:dyDescent="0.2">
      <c r="A540">
        <v>846</v>
      </c>
      <c r="B540">
        <v>0.59386862399999996</v>
      </c>
    </row>
    <row r="541" spans="1:2" x14ac:dyDescent="0.2">
      <c r="A541">
        <v>847</v>
      </c>
      <c r="B541">
        <v>0.59427050299999995</v>
      </c>
    </row>
    <row r="542" spans="1:2" x14ac:dyDescent="0.2">
      <c r="A542">
        <v>848</v>
      </c>
      <c r="B542">
        <v>0.59467238099999997</v>
      </c>
    </row>
    <row r="543" spans="1:2" x14ac:dyDescent="0.2">
      <c r="A543">
        <v>849</v>
      </c>
      <c r="B543">
        <v>0.59507425899999999</v>
      </c>
    </row>
    <row r="544" spans="1:2" x14ac:dyDescent="0.2">
      <c r="A544">
        <v>850</v>
      </c>
      <c r="B544">
        <v>0.59547613700000002</v>
      </c>
    </row>
    <row r="545" spans="1:2" x14ac:dyDescent="0.2">
      <c r="A545">
        <v>851</v>
      </c>
      <c r="B545">
        <v>0.59587801500000004</v>
      </c>
    </row>
    <row r="546" spans="1:2" x14ac:dyDescent="0.2">
      <c r="A546">
        <v>852</v>
      </c>
      <c r="B546">
        <v>0.59627989299999995</v>
      </c>
    </row>
    <row r="547" spans="1:2" x14ac:dyDescent="0.2">
      <c r="A547">
        <v>853</v>
      </c>
      <c r="B547">
        <v>0.59668177200000005</v>
      </c>
    </row>
    <row r="548" spans="1:2" x14ac:dyDescent="0.2">
      <c r="A548">
        <v>854</v>
      </c>
      <c r="B548">
        <v>0.59708364999999997</v>
      </c>
    </row>
    <row r="549" spans="1:2" x14ac:dyDescent="0.2">
      <c r="A549">
        <v>855</v>
      </c>
      <c r="B549">
        <v>0.59748552799999999</v>
      </c>
    </row>
    <row r="550" spans="1:2" x14ac:dyDescent="0.2">
      <c r="A550">
        <v>856</v>
      </c>
      <c r="B550">
        <v>0.59788740600000001</v>
      </c>
    </row>
    <row r="551" spans="1:2" x14ac:dyDescent="0.2">
      <c r="A551">
        <v>857</v>
      </c>
      <c r="B551">
        <v>0.59828928400000003</v>
      </c>
    </row>
    <row r="552" spans="1:2" x14ac:dyDescent="0.2">
      <c r="A552">
        <v>858</v>
      </c>
      <c r="B552">
        <v>0.59869116200000005</v>
      </c>
    </row>
    <row r="553" spans="1:2" x14ac:dyDescent="0.2">
      <c r="A553">
        <v>859</v>
      </c>
      <c r="B553">
        <v>0.59909304100000005</v>
      </c>
    </row>
    <row r="554" spans="1:2" x14ac:dyDescent="0.2">
      <c r="A554">
        <v>860</v>
      </c>
      <c r="B554">
        <v>0.59949491899999996</v>
      </c>
    </row>
    <row r="555" spans="1:2" x14ac:dyDescent="0.2">
      <c r="A555">
        <v>861</v>
      </c>
      <c r="B555">
        <v>0.59989679699999998</v>
      </c>
    </row>
    <row r="556" spans="1:2" x14ac:dyDescent="0.2">
      <c r="A556">
        <v>862</v>
      </c>
      <c r="B556">
        <v>0.600298675</v>
      </c>
    </row>
    <row r="557" spans="1:2" x14ac:dyDescent="0.2">
      <c r="A557">
        <v>863</v>
      </c>
      <c r="B557">
        <v>0.60070055300000003</v>
      </c>
    </row>
    <row r="558" spans="1:2" x14ac:dyDescent="0.2">
      <c r="A558">
        <v>864</v>
      </c>
      <c r="B558">
        <v>0.60110243100000005</v>
      </c>
    </row>
    <row r="559" spans="1:2" x14ac:dyDescent="0.2">
      <c r="A559">
        <v>865</v>
      </c>
      <c r="B559">
        <v>0.60150431000000004</v>
      </c>
    </row>
    <row r="560" spans="1:2" x14ac:dyDescent="0.2">
      <c r="A560">
        <v>866</v>
      </c>
      <c r="B560">
        <v>0.60190618799999995</v>
      </c>
    </row>
    <row r="561" spans="1:2" x14ac:dyDescent="0.2">
      <c r="A561">
        <v>867</v>
      </c>
      <c r="B561">
        <v>0.60230806599999998</v>
      </c>
    </row>
    <row r="562" spans="1:2" x14ac:dyDescent="0.2">
      <c r="A562">
        <v>868</v>
      </c>
      <c r="B562">
        <v>0.602709944</v>
      </c>
    </row>
    <row r="563" spans="1:2" x14ac:dyDescent="0.2">
      <c r="A563">
        <v>869</v>
      </c>
      <c r="B563">
        <v>0.60311182200000002</v>
      </c>
    </row>
    <row r="564" spans="1:2" x14ac:dyDescent="0.2">
      <c r="A564">
        <v>870</v>
      </c>
      <c r="B564">
        <v>0.60351370100000001</v>
      </c>
    </row>
    <row r="565" spans="1:2" x14ac:dyDescent="0.2">
      <c r="A565">
        <v>871</v>
      </c>
      <c r="B565">
        <v>0.60391557900000004</v>
      </c>
    </row>
    <row r="566" spans="1:2" x14ac:dyDescent="0.2">
      <c r="A566">
        <v>872</v>
      </c>
      <c r="B566">
        <v>0.60431745699999995</v>
      </c>
    </row>
    <row r="567" spans="1:2" x14ac:dyDescent="0.2">
      <c r="A567">
        <v>873</v>
      </c>
      <c r="B567">
        <v>0.60471933499999997</v>
      </c>
    </row>
    <row r="568" spans="1:2" x14ac:dyDescent="0.2">
      <c r="A568">
        <v>874</v>
      </c>
      <c r="B568">
        <v>0.60512121299999999</v>
      </c>
    </row>
    <row r="569" spans="1:2" x14ac:dyDescent="0.2">
      <c r="A569">
        <v>875</v>
      </c>
      <c r="B569">
        <v>0.60552309100000001</v>
      </c>
    </row>
    <row r="570" spans="1:2" x14ac:dyDescent="0.2">
      <c r="A570">
        <v>876</v>
      </c>
      <c r="B570">
        <v>0.60592497000000001</v>
      </c>
    </row>
    <row r="571" spans="1:2" x14ac:dyDescent="0.2">
      <c r="A571">
        <v>877</v>
      </c>
      <c r="B571">
        <v>0.60632684800000003</v>
      </c>
    </row>
    <row r="572" spans="1:2" x14ac:dyDescent="0.2">
      <c r="A572">
        <v>878</v>
      </c>
      <c r="B572">
        <v>0.60672872600000005</v>
      </c>
    </row>
    <row r="573" spans="1:2" x14ac:dyDescent="0.2">
      <c r="A573">
        <v>879</v>
      </c>
      <c r="B573">
        <v>0.60713060399999996</v>
      </c>
    </row>
    <row r="574" spans="1:2" x14ac:dyDescent="0.2">
      <c r="A574">
        <v>880</v>
      </c>
      <c r="B574">
        <v>0.60753248199999998</v>
      </c>
    </row>
    <row r="575" spans="1:2" x14ac:dyDescent="0.2">
      <c r="A575">
        <v>881</v>
      </c>
      <c r="B575">
        <v>0.60793436000000001</v>
      </c>
    </row>
    <row r="576" spans="1:2" x14ac:dyDescent="0.2">
      <c r="A576">
        <v>882</v>
      </c>
      <c r="B576">
        <v>0.608336239</v>
      </c>
    </row>
    <row r="577" spans="1:2" x14ac:dyDescent="0.2">
      <c r="A577">
        <v>883</v>
      </c>
      <c r="B577">
        <v>0.60873811700000002</v>
      </c>
    </row>
    <row r="578" spans="1:2" x14ac:dyDescent="0.2">
      <c r="A578">
        <v>884</v>
      </c>
      <c r="B578">
        <v>0.60913999500000005</v>
      </c>
    </row>
    <row r="579" spans="1:2" x14ac:dyDescent="0.2">
      <c r="A579">
        <v>885</v>
      </c>
      <c r="B579">
        <v>0.60954187299999996</v>
      </c>
    </row>
    <row r="580" spans="1:2" x14ac:dyDescent="0.2">
      <c r="A580">
        <v>886</v>
      </c>
      <c r="B580">
        <v>0.61016983700000005</v>
      </c>
    </row>
    <row r="581" spans="1:2" x14ac:dyDescent="0.2">
      <c r="A581">
        <v>887</v>
      </c>
      <c r="B581">
        <v>0.61113693000000002</v>
      </c>
    </row>
    <row r="582" spans="1:2" x14ac:dyDescent="0.2">
      <c r="A582">
        <v>888</v>
      </c>
      <c r="B582">
        <v>0.61210402200000003</v>
      </c>
    </row>
    <row r="583" spans="1:2" x14ac:dyDescent="0.2">
      <c r="A583">
        <v>889</v>
      </c>
      <c r="B583">
        <v>0.613071115</v>
      </c>
    </row>
    <row r="584" spans="1:2" x14ac:dyDescent="0.2">
      <c r="A584">
        <v>890</v>
      </c>
      <c r="B584">
        <v>0.614038207</v>
      </c>
    </row>
    <row r="585" spans="1:2" x14ac:dyDescent="0.2">
      <c r="A585">
        <v>891</v>
      </c>
      <c r="B585">
        <v>0.61500529999999998</v>
      </c>
    </row>
    <row r="586" spans="1:2" x14ac:dyDescent="0.2">
      <c r="A586">
        <v>892</v>
      </c>
      <c r="B586">
        <v>0.61597239199999998</v>
      </c>
    </row>
    <row r="587" spans="1:2" x14ac:dyDescent="0.2">
      <c r="A587">
        <v>893</v>
      </c>
      <c r="B587">
        <v>0.61693948499999995</v>
      </c>
    </row>
    <row r="588" spans="1:2" x14ac:dyDescent="0.2">
      <c r="A588">
        <v>894</v>
      </c>
      <c r="B588">
        <v>0.61790657699999996</v>
      </c>
    </row>
    <row r="589" spans="1:2" x14ac:dyDescent="0.2">
      <c r="A589">
        <v>895</v>
      </c>
      <c r="B589">
        <v>0.61887367000000004</v>
      </c>
    </row>
    <row r="590" spans="1:2" x14ac:dyDescent="0.2">
      <c r="A590">
        <v>896</v>
      </c>
      <c r="B590">
        <v>0.61984076200000005</v>
      </c>
    </row>
    <row r="591" spans="1:2" x14ac:dyDescent="0.2">
      <c r="A591">
        <v>897</v>
      </c>
      <c r="B591">
        <v>0.62080785500000002</v>
      </c>
    </row>
    <row r="592" spans="1:2" x14ac:dyDescent="0.2">
      <c r="A592">
        <v>898</v>
      </c>
      <c r="B592">
        <v>0.62177494700000002</v>
      </c>
    </row>
    <row r="593" spans="1:2" x14ac:dyDescent="0.2">
      <c r="A593">
        <v>899</v>
      </c>
      <c r="B593">
        <v>0.62274204</v>
      </c>
    </row>
    <row r="594" spans="1:2" x14ac:dyDescent="0.2">
      <c r="A594">
        <v>900</v>
      </c>
      <c r="B594">
        <v>0.623709132</v>
      </c>
    </row>
    <row r="595" spans="1:2" x14ac:dyDescent="0.2">
      <c r="A595">
        <v>901</v>
      </c>
      <c r="B595">
        <v>0.62467622499999997</v>
      </c>
    </row>
    <row r="596" spans="1:2" x14ac:dyDescent="0.2">
      <c r="A596">
        <v>902</v>
      </c>
      <c r="B596">
        <v>0.62564331699999998</v>
      </c>
    </row>
    <row r="597" spans="1:2" x14ac:dyDescent="0.2">
      <c r="A597">
        <v>903</v>
      </c>
      <c r="B597">
        <v>0.62661040999999995</v>
      </c>
    </row>
    <row r="598" spans="1:2" x14ac:dyDescent="0.2">
      <c r="A598">
        <v>904</v>
      </c>
      <c r="B598">
        <v>0.62757750199999995</v>
      </c>
    </row>
    <row r="599" spans="1:2" x14ac:dyDescent="0.2">
      <c r="A599">
        <v>905</v>
      </c>
      <c r="B599">
        <v>0.62854459500000004</v>
      </c>
    </row>
    <row r="600" spans="1:2" x14ac:dyDescent="0.2">
      <c r="A600">
        <v>906</v>
      </c>
      <c r="B600">
        <v>0.62951168700000004</v>
      </c>
    </row>
    <row r="601" spans="1:2" x14ac:dyDescent="0.2">
      <c r="A601">
        <v>907</v>
      </c>
      <c r="B601">
        <v>0.63047878000000002</v>
      </c>
    </row>
    <row r="602" spans="1:2" x14ac:dyDescent="0.2">
      <c r="A602">
        <v>908</v>
      </c>
      <c r="B602">
        <v>0.63144587200000002</v>
      </c>
    </row>
    <row r="603" spans="1:2" x14ac:dyDescent="0.2">
      <c r="A603">
        <v>909</v>
      </c>
      <c r="B603">
        <v>0.63241296499999999</v>
      </c>
    </row>
    <row r="604" spans="1:2" x14ac:dyDescent="0.2">
      <c r="A604">
        <v>910</v>
      </c>
      <c r="B604">
        <v>0.633380057</v>
      </c>
    </row>
    <row r="605" spans="1:2" x14ac:dyDescent="0.2">
      <c r="A605">
        <v>911</v>
      </c>
      <c r="B605">
        <v>0.63434714999999997</v>
      </c>
    </row>
    <row r="606" spans="1:2" x14ac:dyDescent="0.2">
      <c r="A606">
        <v>912</v>
      </c>
      <c r="B606">
        <v>0.63531424199999997</v>
      </c>
    </row>
    <row r="607" spans="1:2" x14ac:dyDescent="0.2">
      <c r="A607">
        <v>913</v>
      </c>
      <c r="B607">
        <v>0.63628133499999995</v>
      </c>
    </row>
    <row r="608" spans="1:2" x14ac:dyDescent="0.2">
      <c r="A608">
        <v>914</v>
      </c>
      <c r="B608">
        <v>0.63724842699999995</v>
      </c>
    </row>
    <row r="609" spans="1:2" x14ac:dyDescent="0.2">
      <c r="A609">
        <v>915</v>
      </c>
      <c r="B609">
        <v>0.63821552000000004</v>
      </c>
    </row>
    <row r="610" spans="1:2" x14ac:dyDescent="0.2">
      <c r="A610">
        <v>916</v>
      </c>
      <c r="B610">
        <v>0.63918261200000004</v>
      </c>
    </row>
    <row r="611" spans="1:2" x14ac:dyDescent="0.2">
      <c r="A611">
        <v>917</v>
      </c>
      <c r="B611">
        <v>0.64014970500000001</v>
      </c>
    </row>
    <row r="612" spans="1:2" x14ac:dyDescent="0.2">
      <c r="A612">
        <v>918</v>
      </c>
      <c r="B612">
        <v>0.64111679700000002</v>
      </c>
    </row>
    <row r="613" spans="1:2" x14ac:dyDescent="0.2">
      <c r="A613">
        <v>919</v>
      </c>
      <c r="B613">
        <v>0.64208388999999999</v>
      </c>
    </row>
    <row r="614" spans="1:2" x14ac:dyDescent="0.2">
      <c r="A614">
        <v>920</v>
      </c>
      <c r="B614">
        <v>0.64305098199999999</v>
      </c>
    </row>
    <row r="615" spans="1:2" x14ac:dyDescent="0.2">
      <c r="A615">
        <v>921</v>
      </c>
      <c r="B615">
        <v>0.64401807499999997</v>
      </c>
    </row>
    <row r="616" spans="1:2" x14ac:dyDescent="0.2">
      <c r="A616">
        <v>922</v>
      </c>
      <c r="B616">
        <v>0.64498516699999997</v>
      </c>
    </row>
    <row r="617" spans="1:2" x14ac:dyDescent="0.2">
      <c r="A617">
        <v>923</v>
      </c>
      <c r="B617">
        <v>0.64595225999999994</v>
      </c>
    </row>
    <row r="618" spans="1:2" x14ac:dyDescent="0.2">
      <c r="A618">
        <v>924</v>
      </c>
      <c r="B618">
        <v>0.64691935199999995</v>
      </c>
    </row>
    <row r="619" spans="1:2" x14ac:dyDescent="0.2">
      <c r="A619">
        <v>925</v>
      </c>
      <c r="B619">
        <v>0.64788644500000003</v>
      </c>
    </row>
    <row r="620" spans="1:2" x14ac:dyDescent="0.2">
      <c r="A620">
        <v>926</v>
      </c>
      <c r="B620">
        <v>0.64885353700000004</v>
      </c>
    </row>
    <row r="621" spans="1:2" x14ac:dyDescent="0.2">
      <c r="A621">
        <v>927</v>
      </c>
      <c r="B621">
        <v>0.64982063000000001</v>
      </c>
    </row>
    <row r="622" spans="1:2" x14ac:dyDescent="0.2">
      <c r="A622">
        <v>928</v>
      </c>
      <c r="B622">
        <v>0.65078772200000001</v>
      </c>
    </row>
    <row r="623" spans="1:2" x14ac:dyDescent="0.2">
      <c r="A623">
        <v>929</v>
      </c>
      <c r="B623">
        <v>0.65175481499999999</v>
      </c>
    </row>
    <row r="624" spans="1:2" x14ac:dyDescent="0.2">
      <c r="A624">
        <v>930</v>
      </c>
      <c r="B624">
        <v>0.65272190699999999</v>
      </c>
    </row>
    <row r="625" spans="1:2" x14ac:dyDescent="0.2">
      <c r="A625">
        <v>931</v>
      </c>
      <c r="B625">
        <v>0.65368899999999996</v>
      </c>
    </row>
    <row r="626" spans="1:2" x14ac:dyDescent="0.2">
      <c r="A626">
        <v>932</v>
      </c>
      <c r="B626">
        <v>0.65465609300000005</v>
      </c>
    </row>
    <row r="627" spans="1:2" x14ac:dyDescent="0.2">
      <c r="A627">
        <v>933</v>
      </c>
      <c r="B627">
        <v>0.65562318500000005</v>
      </c>
    </row>
    <row r="628" spans="1:2" x14ac:dyDescent="0.2">
      <c r="A628">
        <v>934</v>
      </c>
      <c r="B628">
        <v>0.65659027800000003</v>
      </c>
    </row>
    <row r="629" spans="1:2" x14ac:dyDescent="0.2">
      <c r="A629">
        <v>935</v>
      </c>
      <c r="B629">
        <v>0.65755737000000003</v>
      </c>
    </row>
    <row r="630" spans="1:2" x14ac:dyDescent="0.2">
      <c r="A630">
        <v>936</v>
      </c>
      <c r="B630">
        <v>0.658524463</v>
      </c>
    </row>
    <row r="631" spans="1:2" x14ac:dyDescent="0.2">
      <c r="A631">
        <v>937</v>
      </c>
      <c r="B631">
        <v>0.65949155500000001</v>
      </c>
    </row>
    <row r="632" spans="1:2" x14ac:dyDescent="0.2">
      <c r="A632">
        <v>938</v>
      </c>
      <c r="B632">
        <v>0.66045864799999998</v>
      </c>
    </row>
    <row r="633" spans="1:2" x14ac:dyDescent="0.2">
      <c r="A633">
        <v>939</v>
      </c>
      <c r="B633">
        <v>0.66142573999999998</v>
      </c>
    </row>
    <row r="634" spans="1:2" x14ac:dyDescent="0.2">
      <c r="A634">
        <v>940</v>
      </c>
      <c r="B634">
        <v>0.66239283299999996</v>
      </c>
    </row>
    <row r="635" spans="1:2" x14ac:dyDescent="0.2">
      <c r="A635">
        <v>941</v>
      </c>
      <c r="B635">
        <v>0.66335992499999996</v>
      </c>
    </row>
    <row r="636" spans="1:2" x14ac:dyDescent="0.2">
      <c r="A636">
        <v>942</v>
      </c>
      <c r="B636">
        <v>0.66432701800000005</v>
      </c>
    </row>
    <row r="637" spans="1:2" x14ac:dyDescent="0.2">
      <c r="A637">
        <v>943</v>
      </c>
      <c r="B637">
        <v>0.66529411000000005</v>
      </c>
    </row>
    <row r="638" spans="1:2" x14ac:dyDescent="0.2">
      <c r="A638">
        <v>944</v>
      </c>
      <c r="B638">
        <v>0.66626120300000002</v>
      </c>
    </row>
    <row r="639" spans="1:2" x14ac:dyDescent="0.2">
      <c r="A639">
        <v>945</v>
      </c>
      <c r="B639">
        <v>0.66722829500000003</v>
      </c>
    </row>
    <row r="640" spans="1:2" x14ac:dyDescent="0.2">
      <c r="A640">
        <v>946</v>
      </c>
      <c r="B640">
        <v>0.668195388</v>
      </c>
    </row>
    <row r="641" spans="1:2" x14ac:dyDescent="0.2">
      <c r="A641">
        <v>947</v>
      </c>
      <c r="B641">
        <v>0.66916248</v>
      </c>
    </row>
    <row r="642" spans="1:2" x14ac:dyDescent="0.2">
      <c r="A642">
        <v>948</v>
      </c>
      <c r="B642">
        <v>0.67012957299999998</v>
      </c>
    </row>
    <row r="643" spans="1:2" x14ac:dyDescent="0.2">
      <c r="A643">
        <v>949</v>
      </c>
      <c r="B643">
        <v>0.67109666499999998</v>
      </c>
    </row>
    <row r="644" spans="1:2" x14ac:dyDescent="0.2">
      <c r="A644">
        <v>950</v>
      </c>
      <c r="B644">
        <v>0.67206375799999996</v>
      </c>
    </row>
    <row r="645" spans="1:2" x14ac:dyDescent="0.2">
      <c r="A645">
        <v>951</v>
      </c>
      <c r="B645">
        <v>0.67303084999999996</v>
      </c>
    </row>
    <row r="646" spans="1:2" x14ac:dyDescent="0.2">
      <c r="A646">
        <v>952</v>
      </c>
      <c r="B646">
        <v>0.67399794300000004</v>
      </c>
    </row>
    <row r="647" spans="1:2" x14ac:dyDescent="0.2">
      <c r="A647">
        <v>953</v>
      </c>
      <c r="B647">
        <v>0.67496503500000005</v>
      </c>
    </row>
    <row r="648" spans="1:2" x14ac:dyDescent="0.2">
      <c r="A648">
        <v>954</v>
      </c>
      <c r="B648">
        <v>0.67575427899999996</v>
      </c>
    </row>
    <row r="649" spans="1:2" x14ac:dyDescent="0.2">
      <c r="A649">
        <v>955</v>
      </c>
      <c r="B649">
        <v>0.67612854300000003</v>
      </c>
    </row>
    <row r="650" spans="1:2" x14ac:dyDescent="0.2">
      <c r="A650">
        <v>956</v>
      </c>
      <c r="B650">
        <v>0.67650280799999996</v>
      </c>
    </row>
    <row r="651" spans="1:2" x14ac:dyDescent="0.2">
      <c r="A651">
        <v>957</v>
      </c>
      <c r="B651">
        <v>0.67687707200000002</v>
      </c>
    </row>
    <row r="652" spans="1:2" x14ac:dyDescent="0.2">
      <c r="A652">
        <v>958</v>
      </c>
      <c r="B652">
        <v>0.67725133599999998</v>
      </c>
    </row>
    <row r="653" spans="1:2" x14ac:dyDescent="0.2">
      <c r="A653">
        <v>959</v>
      </c>
      <c r="B653">
        <v>0.67762560000000005</v>
      </c>
    </row>
    <row r="654" spans="1:2" x14ac:dyDescent="0.2">
      <c r="A654">
        <v>960</v>
      </c>
      <c r="B654">
        <v>0.67799986400000001</v>
      </c>
    </row>
    <row r="655" spans="1:2" x14ac:dyDescent="0.2">
      <c r="A655">
        <v>961</v>
      </c>
      <c r="B655">
        <v>0.67837412799999997</v>
      </c>
    </row>
    <row r="656" spans="1:2" x14ac:dyDescent="0.2">
      <c r="A656">
        <v>962</v>
      </c>
      <c r="B656">
        <v>0.67874839200000003</v>
      </c>
    </row>
    <row r="657" spans="1:3" x14ac:dyDescent="0.2">
      <c r="A657">
        <v>963</v>
      </c>
      <c r="B657">
        <v>0.67912265699999996</v>
      </c>
    </row>
    <row r="658" spans="1:3" x14ac:dyDescent="0.2">
      <c r="A658">
        <v>964</v>
      </c>
      <c r="B658">
        <v>0.67949692100000003</v>
      </c>
    </row>
    <row r="659" spans="1:3" x14ac:dyDescent="0.2">
      <c r="A659">
        <v>965</v>
      </c>
      <c r="B659">
        <v>0.67987118499999999</v>
      </c>
    </row>
    <row r="660" spans="1:3" x14ac:dyDescent="0.2">
      <c r="A660">
        <v>966</v>
      </c>
      <c r="B660">
        <v>0.68024544899999995</v>
      </c>
    </row>
    <row r="661" spans="1:3" x14ac:dyDescent="0.2">
      <c r="A661">
        <v>967</v>
      </c>
      <c r="B661">
        <v>0.68061971300000002</v>
      </c>
    </row>
    <row r="662" spans="1:3" x14ac:dyDescent="0.2">
      <c r="A662">
        <v>968</v>
      </c>
      <c r="B662">
        <v>0.68099397699999997</v>
      </c>
    </row>
    <row r="663" spans="1:3" x14ac:dyDescent="0.2">
      <c r="A663">
        <v>969</v>
      </c>
      <c r="B663">
        <v>0.68136824200000001</v>
      </c>
    </row>
    <row r="664" spans="1:3" x14ac:dyDescent="0.2">
      <c r="A664">
        <v>970</v>
      </c>
      <c r="B664">
        <v>0.68174250599999997</v>
      </c>
    </row>
    <row r="665" spans="1:3" x14ac:dyDescent="0.2">
      <c r="A665">
        <v>971</v>
      </c>
      <c r="B665">
        <v>0.68211677000000004</v>
      </c>
    </row>
    <row r="666" spans="1:3" x14ac:dyDescent="0.2">
      <c r="A666">
        <v>972</v>
      </c>
      <c r="B666">
        <v>0.682491034</v>
      </c>
    </row>
    <row r="667" spans="1:3" x14ac:dyDescent="0.2">
      <c r="A667">
        <v>973</v>
      </c>
      <c r="B667">
        <v>0.68286529799999995</v>
      </c>
    </row>
    <row r="668" spans="1:3" x14ac:dyDescent="0.2">
      <c r="A668">
        <v>974</v>
      </c>
      <c r="B668">
        <v>0.68323956200000002</v>
      </c>
    </row>
    <row r="669" spans="1:3" x14ac:dyDescent="0.2">
      <c r="A669">
        <v>975</v>
      </c>
      <c r="B669">
        <v>0.68361382599999998</v>
      </c>
      <c r="C669">
        <f>P62</f>
        <v>0.75529999999999997</v>
      </c>
    </row>
    <row r="670" spans="1:3" x14ac:dyDescent="0.2">
      <c r="A670">
        <v>976</v>
      </c>
      <c r="B670">
        <v>0.68398809100000002</v>
      </c>
    </row>
    <row r="671" spans="1:3" x14ac:dyDescent="0.2">
      <c r="A671">
        <v>977</v>
      </c>
      <c r="B671">
        <v>0.68436235499999998</v>
      </c>
    </row>
    <row r="672" spans="1:3" x14ac:dyDescent="0.2">
      <c r="A672">
        <v>978</v>
      </c>
      <c r="B672">
        <v>0.68473661900000005</v>
      </c>
    </row>
    <row r="673" spans="1:2" x14ac:dyDescent="0.2">
      <c r="A673">
        <v>979</v>
      </c>
      <c r="B673">
        <v>0.685110883</v>
      </c>
    </row>
    <row r="674" spans="1:2" x14ac:dyDescent="0.2">
      <c r="A674">
        <v>980</v>
      </c>
      <c r="B674">
        <v>0.68548514699999996</v>
      </c>
    </row>
    <row r="675" spans="1:2" x14ac:dyDescent="0.2">
      <c r="A675">
        <v>981</v>
      </c>
      <c r="B675">
        <v>0.68585941100000003</v>
      </c>
    </row>
    <row r="676" spans="1:2" x14ac:dyDescent="0.2">
      <c r="A676">
        <v>982</v>
      </c>
      <c r="B676">
        <v>0.68623367499999999</v>
      </c>
    </row>
    <row r="677" spans="1:2" x14ac:dyDescent="0.2">
      <c r="A677">
        <v>983</v>
      </c>
      <c r="B677">
        <v>0.68660794000000003</v>
      </c>
    </row>
    <row r="678" spans="1:2" x14ac:dyDescent="0.2">
      <c r="A678">
        <v>984</v>
      </c>
      <c r="B678">
        <v>0.68698220399999999</v>
      </c>
    </row>
    <row r="679" spans="1:2" x14ac:dyDescent="0.2">
      <c r="A679">
        <v>985</v>
      </c>
      <c r="B679">
        <v>0.68735646800000005</v>
      </c>
    </row>
    <row r="680" spans="1:2" x14ac:dyDescent="0.2">
      <c r="A680">
        <v>986</v>
      </c>
      <c r="B680">
        <v>0.68773073200000001</v>
      </c>
    </row>
    <row r="681" spans="1:2" x14ac:dyDescent="0.2">
      <c r="A681">
        <v>987</v>
      </c>
      <c r="B681">
        <v>0.68810499599999997</v>
      </c>
    </row>
    <row r="682" spans="1:2" x14ac:dyDescent="0.2">
      <c r="A682">
        <v>988</v>
      </c>
      <c r="B682">
        <v>0.68847926000000004</v>
      </c>
    </row>
    <row r="683" spans="1:2" x14ac:dyDescent="0.2">
      <c r="A683">
        <v>989</v>
      </c>
      <c r="B683">
        <v>0.68885352499999997</v>
      </c>
    </row>
    <row r="684" spans="1:2" x14ac:dyDescent="0.2">
      <c r="A684">
        <v>990</v>
      </c>
      <c r="B684">
        <v>0.68922778900000004</v>
      </c>
    </row>
    <row r="685" spans="1:2" x14ac:dyDescent="0.2">
      <c r="A685">
        <v>991</v>
      </c>
      <c r="B685">
        <v>0.68960205299999999</v>
      </c>
    </row>
    <row r="686" spans="1:2" x14ac:dyDescent="0.2">
      <c r="A686">
        <v>992</v>
      </c>
      <c r="B686">
        <v>0.68997631699999995</v>
      </c>
    </row>
    <row r="687" spans="1:2" x14ac:dyDescent="0.2">
      <c r="A687">
        <v>993</v>
      </c>
      <c r="B687">
        <v>0.69035058100000002</v>
      </c>
    </row>
    <row r="688" spans="1:2" x14ac:dyDescent="0.2">
      <c r="A688">
        <v>994</v>
      </c>
      <c r="B688">
        <v>0.69072484499999998</v>
      </c>
    </row>
    <row r="689" spans="1:2" x14ac:dyDescent="0.2">
      <c r="A689">
        <v>995</v>
      </c>
      <c r="B689">
        <v>0.69109910900000004</v>
      </c>
    </row>
    <row r="690" spans="1:2" x14ac:dyDescent="0.2">
      <c r="A690">
        <v>996</v>
      </c>
      <c r="B690">
        <v>0.69147337399999997</v>
      </c>
    </row>
    <row r="691" spans="1:2" x14ac:dyDescent="0.2">
      <c r="A691">
        <v>997</v>
      </c>
      <c r="B691">
        <v>0.69184763800000004</v>
      </c>
    </row>
    <row r="692" spans="1:2" x14ac:dyDescent="0.2">
      <c r="A692">
        <v>998</v>
      </c>
      <c r="B692">
        <v>0.692221902</v>
      </c>
    </row>
    <row r="693" spans="1:2" x14ac:dyDescent="0.2">
      <c r="A693">
        <v>999</v>
      </c>
      <c r="B693">
        <v>0.69259616599999996</v>
      </c>
    </row>
    <row r="694" spans="1:2" x14ac:dyDescent="0.2">
      <c r="A694">
        <v>1000</v>
      </c>
      <c r="B694">
        <v>0.69297043000000003</v>
      </c>
    </row>
    <row r="695" spans="1:2" x14ac:dyDescent="0.2">
      <c r="A695">
        <v>1001</v>
      </c>
      <c r="B695">
        <v>0.69334469399999998</v>
      </c>
    </row>
    <row r="696" spans="1:2" x14ac:dyDescent="0.2">
      <c r="A696">
        <v>1002</v>
      </c>
      <c r="B696">
        <v>0.69371895800000005</v>
      </c>
    </row>
    <row r="697" spans="1:2" x14ac:dyDescent="0.2">
      <c r="A697">
        <v>1003</v>
      </c>
      <c r="B697">
        <v>0.69409322299999998</v>
      </c>
    </row>
    <row r="698" spans="1:2" x14ac:dyDescent="0.2">
      <c r="A698">
        <v>1004</v>
      </c>
      <c r="B698">
        <v>0.69446748700000005</v>
      </c>
    </row>
    <row r="699" spans="1:2" x14ac:dyDescent="0.2">
      <c r="A699">
        <v>1005</v>
      </c>
      <c r="B699">
        <v>0.69484175100000001</v>
      </c>
    </row>
    <row r="700" spans="1:2" x14ac:dyDescent="0.2">
      <c r="A700">
        <v>1006</v>
      </c>
      <c r="B700">
        <v>0.69521601499999996</v>
      </c>
    </row>
    <row r="701" spans="1:2" x14ac:dyDescent="0.2">
      <c r="A701">
        <v>1007</v>
      </c>
      <c r="B701">
        <v>0.69559027900000003</v>
      </c>
    </row>
    <row r="702" spans="1:2" x14ac:dyDescent="0.2">
      <c r="A702">
        <v>1008</v>
      </c>
      <c r="B702">
        <v>0.69596454299999999</v>
      </c>
    </row>
    <row r="703" spans="1:2" x14ac:dyDescent="0.2">
      <c r="A703">
        <v>1009</v>
      </c>
      <c r="B703">
        <v>0.69633880800000003</v>
      </c>
    </row>
    <row r="704" spans="1:2" x14ac:dyDescent="0.2">
      <c r="A704">
        <v>1010</v>
      </c>
      <c r="B704">
        <v>0.69671307199999999</v>
      </c>
    </row>
    <row r="705" spans="1:2" x14ac:dyDescent="0.2">
      <c r="A705">
        <v>1011</v>
      </c>
      <c r="B705">
        <v>0.69708733599999995</v>
      </c>
    </row>
    <row r="706" spans="1:2" x14ac:dyDescent="0.2">
      <c r="A706">
        <v>1012</v>
      </c>
      <c r="B706">
        <v>0.69746160000000001</v>
      </c>
    </row>
    <row r="707" spans="1:2" x14ac:dyDescent="0.2">
      <c r="A707">
        <v>1013</v>
      </c>
      <c r="B707">
        <v>0.69783586399999997</v>
      </c>
    </row>
    <row r="708" spans="1:2" x14ac:dyDescent="0.2">
      <c r="A708">
        <v>1014</v>
      </c>
      <c r="B708">
        <v>0.69821012800000004</v>
      </c>
    </row>
    <row r="709" spans="1:2" x14ac:dyDescent="0.2">
      <c r="A709">
        <v>1015</v>
      </c>
      <c r="B709">
        <v>0.698584392</v>
      </c>
    </row>
    <row r="710" spans="1:2" x14ac:dyDescent="0.2">
      <c r="A710">
        <v>1016</v>
      </c>
      <c r="B710">
        <v>0.69895865700000004</v>
      </c>
    </row>
    <row r="711" spans="1:2" x14ac:dyDescent="0.2">
      <c r="A711">
        <v>1017</v>
      </c>
      <c r="B711">
        <v>0.699332921</v>
      </c>
    </row>
    <row r="712" spans="1:2" x14ac:dyDescent="0.2">
      <c r="A712">
        <v>1018</v>
      </c>
      <c r="B712">
        <v>0.69970718499999995</v>
      </c>
    </row>
    <row r="713" spans="1:2" x14ac:dyDescent="0.2">
      <c r="A713">
        <v>1019</v>
      </c>
      <c r="B713">
        <v>0.70008144900000002</v>
      </c>
    </row>
    <row r="714" spans="1:2" x14ac:dyDescent="0.2">
      <c r="A714">
        <v>1020</v>
      </c>
      <c r="B714">
        <v>0.70045571299999998</v>
      </c>
    </row>
    <row r="715" spans="1:2" x14ac:dyDescent="0.2">
      <c r="A715">
        <v>1021</v>
      </c>
      <c r="B715">
        <v>0.70082997700000005</v>
      </c>
    </row>
    <row r="716" spans="1:2" x14ac:dyDescent="0.2">
      <c r="A716">
        <v>1022</v>
      </c>
      <c r="B716">
        <v>0.70120424199999998</v>
      </c>
    </row>
    <row r="717" spans="1:2" x14ac:dyDescent="0.2">
      <c r="A717">
        <v>1023</v>
      </c>
      <c r="B717">
        <v>0.70157850600000005</v>
      </c>
    </row>
    <row r="718" spans="1:2" x14ac:dyDescent="0.2">
      <c r="A718">
        <v>1024</v>
      </c>
      <c r="B718">
        <v>0.70195277</v>
      </c>
    </row>
    <row r="719" spans="1:2" x14ac:dyDescent="0.2">
      <c r="A719">
        <v>1025</v>
      </c>
      <c r="B719">
        <v>0.70232703399999996</v>
      </c>
    </row>
    <row r="720" spans="1:2" x14ac:dyDescent="0.2">
      <c r="A720">
        <v>1026</v>
      </c>
      <c r="B720">
        <v>0.70270129800000003</v>
      </c>
    </row>
    <row r="721" spans="1:2" x14ac:dyDescent="0.2">
      <c r="A721">
        <v>1027</v>
      </c>
      <c r="B721">
        <v>0.70307556199999999</v>
      </c>
    </row>
    <row r="722" spans="1:2" x14ac:dyDescent="0.2">
      <c r="A722">
        <v>1028</v>
      </c>
      <c r="B722">
        <v>0.70344982599999994</v>
      </c>
    </row>
    <row r="723" spans="1:2" x14ac:dyDescent="0.2">
      <c r="A723">
        <v>1029</v>
      </c>
      <c r="B723">
        <v>0.70382409099999999</v>
      </c>
    </row>
    <row r="724" spans="1:2" x14ac:dyDescent="0.2">
      <c r="A724">
        <v>1030</v>
      </c>
      <c r="B724">
        <v>0.70419835500000005</v>
      </c>
    </row>
    <row r="725" spans="1:2" x14ac:dyDescent="0.2">
      <c r="A725">
        <v>1031</v>
      </c>
      <c r="B725">
        <v>0.70457261900000001</v>
      </c>
    </row>
    <row r="726" spans="1:2" x14ac:dyDescent="0.2">
      <c r="A726">
        <v>1032</v>
      </c>
      <c r="B726">
        <v>0.70494688299999997</v>
      </c>
    </row>
    <row r="727" spans="1:2" x14ac:dyDescent="0.2">
      <c r="A727">
        <v>1033</v>
      </c>
      <c r="B727">
        <v>0.70532114700000004</v>
      </c>
    </row>
    <row r="728" spans="1:2" x14ac:dyDescent="0.2">
      <c r="A728">
        <v>1034</v>
      </c>
      <c r="B728">
        <v>0.70553460700000004</v>
      </c>
    </row>
    <row r="729" spans="1:2" x14ac:dyDescent="0.2">
      <c r="A729">
        <v>1035</v>
      </c>
      <c r="B729">
        <v>0.70570786600000002</v>
      </c>
    </row>
    <row r="730" spans="1:2" x14ac:dyDescent="0.2">
      <c r="A730">
        <v>1036</v>
      </c>
      <c r="B730">
        <v>0.705881125</v>
      </c>
    </row>
    <row r="731" spans="1:2" x14ac:dyDescent="0.2">
      <c r="A731">
        <v>1037</v>
      </c>
      <c r="B731">
        <v>0.70605438300000001</v>
      </c>
    </row>
    <row r="732" spans="1:2" x14ac:dyDescent="0.2">
      <c r="A732">
        <v>1038</v>
      </c>
      <c r="B732">
        <v>0.70622764199999999</v>
      </c>
    </row>
    <row r="733" spans="1:2" x14ac:dyDescent="0.2">
      <c r="A733">
        <v>1039</v>
      </c>
      <c r="B733">
        <v>0.70640090099999997</v>
      </c>
    </row>
    <row r="734" spans="1:2" x14ac:dyDescent="0.2">
      <c r="A734">
        <v>1040</v>
      </c>
      <c r="B734">
        <v>0.70657415999999995</v>
      </c>
    </row>
    <row r="735" spans="1:2" x14ac:dyDescent="0.2">
      <c r="A735">
        <v>1041</v>
      </c>
    </row>
    <row r="736" spans="1:2" x14ac:dyDescent="0.2">
      <c r="A736">
        <v>1042</v>
      </c>
    </row>
    <row r="737" spans="1:1" x14ac:dyDescent="0.2">
      <c r="A737">
        <v>1043</v>
      </c>
    </row>
    <row r="738" spans="1:1" x14ac:dyDescent="0.2">
      <c r="A738">
        <v>1044</v>
      </c>
    </row>
    <row r="739" spans="1:1" x14ac:dyDescent="0.2">
      <c r="A739">
        <v>1045</v>
      </c>
    </row>
    <row r="740" spans="1:1" x14ac:dyDescent="0.2">
      <c r="A740">
        <v>1046</v>
      </c>
    </row>
    <row r="741" spans="1:1" x14ac:dyDescent="0.2">
      <c r="A741">
        <v>1047</v>
      </c>
    </row>
    <row r="742" spans="1:1" x14ac:dyDescent="0.2">
      <c r="A742">
        <v>1048</v>
      </c>
    </row>
    <row r="743" spans="1:1" x14ac:dyDescent="0.2">
      <c r="A743">
        <v>1049</v>
      </c>
    </row>
    <row r="744" spans="1:1" x14ac:dyDescent="0.2">
      <c r="A744">
        <v>1050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06ABF-7B1B-4354-AF41-BFDF3E719E95}">
  <dimension ref="A1:B742"/>
  <sheetViews>
    <sheetView workbookViewId="0">
      <selection sqref="A1:B1048576"/>
    </sheetView>
  </sheetViews>
  <sheetFormatPr baseColWidth="10" defaultColWidth="8.83203125" defaultRowHeight="15" x14ac:dyDescent="0.2"/>
  <cols>
    <col min="1" max="1" width="18.5" customWidth="1"/>
  </cols>
  <sheetData>
    <row r="1" spans="1:2" x14ac:dyDescent="0.2">
      <c r="A1" t="s">
        <v>72</v>
      </c>
      <c r="B1" t="s">
        <v>135</v>
      </c>
    </row>
    <row r="2" spans="1:2" x14ac:dyDescent="0.2">
      <c r="A2">
        <v>310</v>
      </c>
      <c r="B2">
        <v>0.209673314</v>
      </c>
    </row>
    <row r="3" spans="1:2" x14ac:dyDescent="0.2">
      <c r="A3">
        <v>311</v>
      </c>
      <c r="B3">
        <v>0.23202656199999999</v>
      </c>
    </row>
    <row r="4" spans="1:2" x14ac:dyDescent="0.2">
      <c r="A4">
        <v>312</v>
      </c>
      <c r="B4">
        <v>0.25152967300000001</v>
      </c>
    </row>
    <row r="5" spans="1:2" x14ac:dyDescent="0.2">
      <c r="A5">
        <v>313</v>
      </c>
      <c r="B5">
        <v>0.26873665200000002</v>
      </c>
    </row>
    <row r="6" spans="1:2" x14ac:dyDescent="0.2">
      <c r="A6">
        <v>314</v>
      </c>
      <c r="B6">
        <v>0.28594363099999998</v>
      </c>
    </row>
    <row r="7" spans="1:2" x14ac:dyDescent="0.2">
      <c r="A7">
        <v>315</v>
      </c>
      <c r="B7">
        <v>0.30315061100000001</v>
      </c>
    </row>
    <row r="8" spans="1:2" x14ac:dyDescent="0.2">
      <c r="A8">
        <v>316</v>
      </c>
      <c r="B8">
        <v>0.31952046499999998</v>
      </c>
    </row>
    <row r="9" spans="1:2" x14ac:dyDescent="0.2">
      <c r="A9">
        <v>317</v>
      </c>
      <c r="B9">
        <v>0.33478026900000002</v>
      </c>
    </row>
    <row r="10" spans="1:2" x14ac:dyDescent="0.2">
      <c r="A10">
        <v>318</v>
      </c>
      <c r="B10">
        <v>0.35004007399999998</v>
      </c>
    </row>
    <row r="11" spans="1:2" x14ac:dyDescent="0.2">
      <c r="A11">
        <v>319</v>
      </c>
      <c r="B11">
        <v>0.36572964499999999</v>
      </c>
    </row>
    <row r="12" spans="1:2" x14ac:dyDescent="0.2">
      <c r="A12">
        <v>320</v>
      </c>
      <c r="B12">
        <v>0.38184339099999998</v>
      </c>
    </row>
    <row r="13" spans="1:2" x14ac:dyDescent="0.2">
      <c r="A13">
        <v>321</v>
      </c>
      <c r="B13">
        <v>0.39795713700000002</v>
      </c>
    </row>
    <row r="14" spans="1:2" x14ac:dyDescent="0.2">
      <c r="A14">
        <v>322</v>
      </c>
      <c r="B14">
        <v>0.412681717</v>
      </c>
    </row>
    <row r="15" spans="1:2" x14ac:dyDescent="0.2">
      <c r="A15">
        <v>323</v>
      </c>
      <c r="B15">
        <v>0.420971076</v>
      </c>
    </row>
    <row r="16" spans="1:2" x14ac:dyDescent="0.2">
      <c r="A16">
        <v>324</v>
      </c>
      <c r="B16">
        <v>0.42926043400000002</v>
      </c>
    </row>
    <row r="17" spans="1:2" x14ac:dyDescent="0.2">
      <c r="A17">
        <v>325</v>
      </c>
      <c r="B17">
        <v>0.43754979199999999</v>
      </c>
    </row>
    <row r="18" spans="1:2" x14ac:dyDescent="0.2">
      <c r="A18">
        <v>326</v>
      </c>
      <c r="B18">
        <v>0.44583915000000002</v>
      </c>
    </row>
    <row r="19" spans="1:2" x14ac:dyDescent="0.2">
      <c r="A19">
        <v>327</v>
      </c>
      <c r="B19">
        <v>0.45412850799999999</v>
      </c>
    </row>
    <row r="20" spans="1:2" x14ac:dyDescent="0.2">
      <c r="A20">
        <v>328</v>
      </c>
      <c r="B20">
        <v>0.46202812100000001</v>
      </c>
    </row>
    <row r="21" spans="1:2" x14ac:dyDescent="0.2">
      <c r="A21">
        <v>329</v>
      </c>
      <c r="B21">
        <v>0.46911551099999999</v>
      </c>
    </row>
    <row r="22" spans="1:2" x14ac:dyDescent="0.2">
      <c r="A22">
        <v>330</v>
      </c>
      <c r="B22">
        <v>0.47620289999999998</v>
      </c>
    </row>
    <row r="23" spans="1:2" x14ac:dyDescent="0.2">
      <c r="A23">
        <v>331</v>
      </c>
      <c r="B23">
        <v>0.48329028899999998</v>
      </c>
    </row>
    <row r="24" spans="1:2" x14ac:dyDescent="0.2">
      <c r="A24">
        <v>332</v>
      </c>
      <c r="B24">
        <v>0.49037767900000001</v>
      </c>
    </row>
    <row r="25" spans="1:2" x14ac:dyDescent="0.2">
      <c r="A25">
        <v>333</v>
      </c>
      <c r="B25">
        <v>0.49746506800000001</v>
      </c>
    </row>
    <row r="26" spans="1:2" x14ac:dyDescent="0.2">
      <c r="A26">
        <v>334</v>
      </c>
      <c r="B26">
        <v>0.50455245699999995</v>
      </c>
    </row>
    <row r="27" spans="1:2" x14ac:dyDescent="0.2">
      <c r="A27">
        <v>335</v>
      </c>
      <c r="B27">
        <v>0.51079079800000005</v>
      </c>
    </row>
    <row r="28" spans="1:2" x14ac:dyDescent="0.2">
      <c r="A28">
        <v>336</v>
      </c>
      <c r="B28">
        <v>0.51477611599999995</v>
      </c>
    </row>
    <row r="29" spans="1:2" x14ac:dyDescent="0.2">
      <c r="A29">
        <v>337</v>
      </c>
      <c r="B29">
        <v>0.51876143399999997</v>
      </c>
    </row>
    <row r="30" spans="1:2" x14ac:dyDescent="0.2">
      <c r="A30">
        <v>338</v>
      </c>
      <c r="B30">
        <v>0.52274675199999998</v>
      </c>
    </row>
    <row r="31" spans="1:2" x14ac:dyDescent="0.2">
      <c r="A31">
        <v>339</v>
      </c>
      <c r="B31">
        <v>0.52673207</v>
      </c>
    </row>
    <row r="32" spans="1:2" x14ac:dyDescent="0.2">
      <c r="A32">
        <v>340</v>
      </c>
      <c r="B32">
        <v>0.53071738800000001</v>
      </c>
    </row>
    <row r="33" spans="1:2" x14ac:dyDescent="0.2">
      <c r="A33">
        <v>341</v>
      </c>
      <c r="B33">
        <v>0.53470270600000003</v>
      </c>
    </row>
    <row r="34" spans="1:2" x14ac:dyDescent="0.2">
      <c r="A34">
        <v>342</v>
      </c>
      <c r="B34">
        <v>0.53868802500000001</v>
      </c>
    </row>
    <row r="35" spans="1:2" x14ac:dyDescent="0.2">
      <c r="A35">
        <v>343</v>
      </c>
      <c r="B35">
        <v>0.54254578200000003</v>
      </c>
    </row>
    <row r="36" spans="1:2" x14ac:dyDescent="0.2">
      <c r="A36">
        <v>344</v>
      </c>
      <c r="B36">
        <v>0.54572842499999996</v>
      </c>
    </row>
    <row r="37" spans="1:2" x14ac:dyDescent="0.2">
      <c r="A37">
        <v>345</v>
      </c>
      <c r="B37">
        <v>0.548911068</v>
      </c>
    </row>
    <row r="38" spans="1:2" x14ac:dyDescent="0.2">
      <c r="A38">
        <v>346</v>
      </c>
      <c r="B38">
        <v>0.55209371100000004</v>
      </c>
    </row>
    <row r="39" spans="1:2" x14ac:dyDescent="0.2">
      <c r="A39">
        <v>347</v>
      </c>
      <c r="B39">
        <v>0.555276353</v>
      </c>
    </row>
    <row r="40" spans="1:2" x14ac:dyDescent="0.2">
      <c r="A40">
        <v>348</v>
      </c>
      <c r="B40">
        <v>0.55845899600000004</v>
      </c>
    </row>
    <row r="41" spans="1:2" x14ac:dyDescent="0.2">
      <c r="A41">
        <v>349</v>
      </c>
      <c r="B41">
        <v>0.56164163899999997</v>
      </c>
    </row>
    <row r="42" spans="1:2" x14ac:dyDescent="0.2">
      <c r="A42">
        <v>350</v>
      </c>
      <c r="B42">
        <v>0.56482428200000001</v>
      </c>
    </row>
    <row r="43" spans="1:2" x14ac:dyDescent="0.2">
      <c r="A43">
        <v>351</v>
      </c>
      <c r="B43">
        <v>0.56800692399999997</v>
      </c>
    </row>
    <row r="44" spans="1:2" x14ac:dyDescent="0.2">
      <c r="A44">
        <v>352</v>
      </c>
      <c r="B44">
        <v>0.57110131099999994</v>
      </c>
    </row>
    <row r="45" spans="1:2" x14ac:dyDescent="0.2">
      <c r="A45">
        <v>353</v>
      </c>
      <c r="B45">
        <v>0.57411158500000004</v>
      </c>
    </row>
    <row r="46" spans="1:2" x14ac:dyDescent="0.2">
      <c r="A46">
        <v>354</v>
      </c>
      <c r="B46">
        <v>0.57712185900000001</v>
      </c>
    </row>
    <row r="47" spans="1:2" x14ac:dyDescent="0.2">
      <c r="A47">
        <v>355</v>
      </c>
      <c r="B47">
        <v>0.58013213299999999</v>
      </c>
    </row>
    <row r="48" spans="1:2" x14ac:dyDescent="0.2">
      <c r="A48">
        <v>356</v>
      </c>
      <c r="B48">
        <v>0.58314240699999997</v>
      </c>
    </row>
    <row r="49" spans="1:2" x14ac:dyDescent="0.2">
      <c r="A49">
        <v>357</v>
      </c>
      <c r="B49">
        <v>0.58615268099999995</v>
      </c>
    </row>
    <row r="50" spans="1:2" x14ac:dyDescent="0.2">
      <c r="A50">
        <v>358</v>
      </c>
      <c r="B50">
        <v>0.58916295500000004</v>
      </c>
    </row>
    <row r="51" spans="1:2" x14ac:dyDescent="0.2">
      <c r="A51">
        <v>359</v>
      </c>
      <c r="B51">
        <v>0.59217322900000002</v>
      </c>
    </row>
    <row r="52" spans="1:2" x14ac:dyDescent="0.2">
      <c r="A52">
        <v>360</v>
      </c>
      <c r="B52">
        <v>0.59518350200000003</v>
      </c>
    </row>
    <row r="53" spans="1:2" x14ac:dyDescent="0.2">
      <c r="A53">
        <v>361</v>
      </c>
      <c r="B53">
        <v>0.59819377600000001</v>
      </c>
    </row>
    <row r="54" spans="1:2" x14ac:dyDescent="0.2">
      <c r="A54">
        <v>362</v>
      </c>
      <c r="B54">
        <v>0.60120404999999999</v>
      </c>
    </row>
    <row r="55" spans="1:2" x14ac:dyDescent="0.2">
      <c r="A55">
        <v>363</v>
      </c>
      <c r="B55">
        <v>0.60421432399999997</v>
      </c>
    </row>
    <row r="56" spans="1:2" x14ac:dyDescent="0.2">
      <c r="A56">
        <v>364</v>
      </c>
      <c r="B56">
        <v>0.60712633699999996</v>
      </c>
    </row>
    <row r="57" spans="1:2" x14ac:dyDescent="0.2">
      <c r="A57">
        <v>365</v>
      </c>
      <c r="B57">
        <v>0.61001461300000004</v>
      </c>
    </row>
    <row r="58" spans="1:2" x14ac:dyDescent="0.2">
      <c r="A58">
        <v>366</v>
      </c>
      <c r="B58">
        <v>0.61290288999999998</v>
      </c>
    </row>
    <row r="59" spans="1:2" x14ac:dyDescent="0.2">
      <c r="A59">
        <v>367</v>
      </c>
      <c r="B59">
        <v>0.61579116700000003</v>
      </c>
    </row>
    <row r="60" spans="1:2" x14ac:dyDescent="0.2">
      <c r="A60">
        <v>368</v>
      </c>
      <c r="B60">
        <v>0.61867944399999997</v>
      </c>
    </row>
    <row r="61" spans="1:2" x14ac:dyDescent="0.2">
      <c r="A61">
        <v>369</v>
      </c>
      <c r="B61">
        <v>0.62156772100000002</v>
      </c>
    </row>
    <row r="62" spans="1:2" x14ac:dyDescent="0.2">
      <c r="A62">
        <v>370</v>
      </c>
      <c r="B62">
        <v>0.62445599799999996</v>
      </c>
    </row>
    <row r="63" spans="1:2" x14ac:dyDescent="0.2">
      <c r="A63">
        <v>371</v>
      </c>
      <c r="B63">
        <v>0.62734427400000004</v>
      </c>
    </row>
    <row r="64" spans="1:2" x14ac:dyDescent="0.2">
      <c r="A64">
        <v>372</v>
      </c>
      <c r="B64">
        <v>0.63023255099999997</v>
      </c>
    </row>
    <row r="65" spans="1:2" x14ac:dyDescent="0.2">
      <c r="A65">
        <v>373</v>
      </c>
      <c r="B65">
        <v>0.632916586</v>
      </c>
    </row>
    <row r="66" spans="1:2" x14ac:dyDescent="0.2">
      <c r="A66">
        <v>374</v>
      </c>
      <c r="B66">
        <v>0.635238097</v>
      </c>
    </row>
    <row r="67" spans="1:2" x14ac:dyDescent="0.2">
      <c r="A67">
        <v>375</v>
      </c>
      <c r="B67">
        <v>0.637559608</v>
      </c>
    </row>
    <row r="68" spans="1:2" x14ac:dyDescent="0.2">
      <c r="A68">
        <v>376</v>
      </c>
      <c r="B68">
        <v>0.63988111800000003</v>
      </c>
    </row>
    <row r="69" spans="1:2" x14ac:dyDescent="0.2">
      <c r="A69">
        <v>377</v>
      </c>
      <c r="B69">
        <v>0.64220262900000002</v>
      </c>
    </row>
    <row r="70" spans="1:2" x14ac:dyDescent="0.2">
      <c r="A70">
        <v>378</v>
      </c>
      <c r="B70">
        <v>0.64452413900000005</v>
      </c>
    </row>
    <row r="71" spans="1:2" x14ac:dyDescent="0.2">
      <c r="A71">
        <v>379</v>
      </c>
      <c r="B71">
        <v>0.64684565000000005</v>
      </c>
    </row>
    <row r="72" spans="1:2" x14ac:dyDescent="0.2">
      <c r="A72">
        <v>380</v>
      </c>
      <c r="B72">
        <v>0.64916715999999997</v>
      </c>
    </row>
    <row r="73" spans="1:2" x14ac:dyDescent="0.2">
      <c r="A73">
        <v>381</v>
      </c>
      <c r="B73">
        <v>0.65148867099999996</v>
      </c>
    </row>
    <row r="74" spans="1:2" x14ac:dyDescent="0.2">
      <c r="A74">
        <v>382</v>
      </c>
      <c r="B74">
        <v>0.65381018099999999</v>
      </c>
    </row>
    <row r="75" spans="1:2" x14ac:dyDescent="0.2">
      <c r="A75">
        <v>383</v>
      </c>
      <c r="B75">
        <v>0.65613169199999999</v>
      </c>
    </row>
    <row r="76" spans="1:2" x14ac:dyDescent="0.2">
      <c r="A76">
        <v>384</v>
      </c>
      <c r="B76">
        <v>0.65845320200000002</v>
      </c>
    </row>
    <row r="77" spans="1:2" x14ac:dyDescent="0.2">
      <c r="A77">
        <v>385</v>
      </c>
      <c r="B77">
        <v>0.66077471300000001</v>
      </c>
    </row>
    <row r="78" spans="1:2" x14ac:dyDescent="0.2">
      <c r="A78">
        <v>386</v>
      </c>
      <c r="B78">
        <v>0.66309622300000004</v>
      </c>
    </row>
    <row r="79" spans="1:2" x14ac:dyDescent="0.2">
      <c r="A79">
        <v>387</v>
      </c>
      <c r="B79">
        <v>0.66541773400000004</v>
      </c>
    </row>
    <row r="80" spans="1:2" x14ac:dyDescent="0.2">
      <c r="A80">
        <v>388</v>
      </c>
      <c r="B80">
        <v>0.66760224099999999</v>
      </c>
    </row>
    <row r="81" spans="1:2" x14ac:dyDescent="0.2">
      <c r="A81">
        <v>389</v>
      </c>
      <c r="B81">
        <v>0.66969314999999996</v>
      </c>
    </row>
    <row r="82" spans="1:2" x14ac:dyDescent="0.2">
      <c r="A82">
        <v>390</v>
      </c>
      <c r="B82">
        <v>0.67178406000000002</v>
      </c>
    </row>
    <row r="83" spans="1:2" x14ac:dyDescent="0.2">
      <c r="A83">
        <v>391</v>
      </c>
      <c r="B83">
        <v>0.67387496899999999</v>
      </c>
    </row>
    <row r="84" spans="1:2" x14ac:dyDescent="0.2">
      <c r="A84">
        <v>392</v>
      </c>
      <c r="B84">
        <v>0.67596587900000005</v>
      </c>
    </row>
    <row r="85" spans="1:2" x14ac:dyDescent="0.2">
      <c r="A85">
        <v>393</v>
      </c>
      <c r="B85">
        <v>0.67805678800000002</v>
      </c>
    </row>
    <row r="86" spans="1:2" x14ac:dyDescent="0.2">
      <c r="A86">
        <v>394</v>
      </c>
      <c r="B86">
        <v>0.68014769799999997</v>
      </c>
    </row>
    <row r="87" spans="1:2" x14ac:dyDescent="0.2">
      <c r="A87">
        <v>395</v>
      </c>
      <c r="B87">
        <v>0.68223860800000002</v>
      </c>
    </row>
    <row r="88" spans="1:2" x14ac:dyDescent="0.2">
      <c r="A88">
        <v>396</v>
      </c>
      <c r="B88">
        <v>0.684329517</v>
      </c>
    </row>
    <row r="89" spans="1:2" x14ac:dyDescent="0.2">
      <c r="A89">
        <v>397</v>
      </c>
      <c r="B89">
        <v>0.68642042700000006</v>
      </c>
    </row>
    <row r="90" spans="1:2" x14ac:dyDescent="0.2">
      <c r="A90">
        <v>398</v>
      </c>
      <c r="B90">
        <v>0.68851133600000003</v>
      </c>
    </row>
    <row r="91" spans="1:2" x14ac:dyDescent="0.2">
      <c r="A91">
        <v>399</v>
      </c>
      <c r="B91">
        <v>0.69060224599999998</v>
      </c>
    </row>
    <row r="92" spans="1:2" x14ac:dyDescent="0.2">
      <c r="A92">
        <v>400</v>
      </c>
      <c r="B92">
        <v>0.69262461900000005</v>
      </c>
    </row>
    <row r="93" spans="1:2" x14ac:dyDescent="0.2">
      <c r="A93">
        <v>401</v>
      </c>
      <c r="B93">
        <v>0.69452269700000002</v>
      </c>
    </row>
    <row r="94" spans="1:2" x14ac:dyDescent="0.2">
      <c r="A94">
        <v>402</v>
      </c>
      <c r="B94">
        <v>0.69642077599999996</v>
      </c>
    </row>
    <row r="95" spans="1:2" x14ac:dyDescent="0.2">
      <c r="A95">
        <v>403</v>
      </c>
      <c r="B95">
        <v>0.69831885400000004</v>
      </c>
    </row>
    <row r="96" spans="1:2" x14ac:dyDescent="0.2">
      <c r="A96">
        <v>404</v>
      </c>
      <c r="B96">
        <v>0.70021693299999999</v>
      </c>
    </row>
    <row r="97" spans="1:2" x14ac:dyDescent="0.2">
      <c r="A97">
        <v>405</v>
      </c>
      <c r="B97">
        <v>0.70211501200000004</v>
      </c>
    </row>
    <row r="98" spans="1:2" x14ac:dyDescent="0.2">
      <c r="A98">
        <v>406</v>
      </c>
      <c r="B98">
        <v>0.70401309000000001</v>
      </c>
    </row>
    <row r="99" spans="1:2" x14ac:dyDescent="0.2">
      <c r="A99">
        <v>407</v>
      </c>
      <c r="B99">
        <v>0.70591116899999995</v>
      </c>
    </row>
    <row r="100" spans="1:2" x14ac:dyDescent="0.2">
      <c r="A100">
        <v>408</v>
      </c>
      <c r="B100">
        <v>0.70780924700000003</v>
      </c>
    </row>
    <row r="101" spans="1:2" x14ac:dyDescent="0.2">
      <c r="A101">
        <v>409</v>
      </c>
      <c r="B101">
        <v>0.70970732599999997</v>
      </c>
    </row>
    <row r="102" spans="1:2" x14ac:dyDescent="0.2">
      <c r="A102">
        <v>410</v>
      </c>
      <c r="B102">
        <v>0.71160540400000005</v>
      </c>
    </row>
    <row r="103" spans="1:2" x14ac:dyDescent="0.2">
      <c r="A103">
        <v>411</v>
      </c>
      <c r="B103">
        <v>0.71350348299999999</v>
      </c>
    </row>
    <row r="104" spans="1:2" x14ac:dyDescent="0.2">
      <c r="A104">
        <v>412</v>
      </c>
      <c r="B104">
        <v>0.71540156099999996</v>
      </c>
    </row>
    <row r="105" spans="1:2" x14ac:dyDescent="0.2">
      <c r="A105">
        <v>413</v>
      </c>
      <c r="B105">
        <v>0.71729964000000002</v>
      </c>
    </row>
    <row r="106" spans="1:2" x14ac:dyDescent="0.2">
      <c r="A106">
        <v>414</v>
      </c>
      <c r="B106">
        <v>0.71919771799999999</v>
      </c>
    </row>
    <row r="107" spans="1:2" x14ac:dyDescent="0.2">
      <c r="A107">
        <v>415</v>
      </c>
      <c r="B107">
        <v>0.72093733999999998</v>
      </c>
    </row>
    <row r="108" spans="1:2" x14ac:dyDescent="0.2">
      <c r="A108">
        <v>416</v>
      </c>
      <c r="B108">
        <v>0.72267508000000003</v>
      </c>
    </row>
    <row r="109" spans="1:2" x14ac:dyDescent="0.2">
      <c r="A109">
        <v>417</v>
      </c>
      <c r="B109">
        <v>0.72441281899999999</v>
      </c>
    </row>
    <row r="110" spans="1:2" x14ac:dyDescent="0.2">
      <c r="A110">
        <v>418</v>
      </c>
      <c r="B110">
        <v>0.72615055900000003</v>
      </c>
    </row>
    <row r="111" spans="1:2" x14ac:dyDescent="0.2">
      <c r="A111">
        <v>419</v>
      </c>
      <c r="B111">
        <v>0.72788829799999999</v>
      </c>
    </row>
    <row r="112" spans="1:2" x14ac:dyDescent="0.2">
      <c r="A112">
        <v>420</v>
      </c>
      <c r="B112">
        <v>0.72962603800000003</v>
      </c>
    </row>
    <row r="113" spans="1:2" x14ac:dyDescent="0.2">
      <c r="A113">
        <v>421</v>
      </c>
      <c r="B113">
        <v>0.73136377699999999</v>
      </c>
    </row>
    <row r="114" spans="1:2" x14ac:dyDescent="0.2">
      <c r="A114">
        <v>422</v>
      </c>
      <c r="B114">
        <v>0.73310151700000004</v>
      </c>
    </row>
    <row r="115" spans="1:2" x14ac:dyDescent="0.2">
      <c r="A115">
        <v>423</v>
      </c>
      <c r="B115">
        <v>0.734839256</v>
      </c>
    </row>
    <row r="116" spans="1:2" x14ac:dyDescent="0.2">
      <c r="A116">
        <v>424</v>
      </c>
      <c r="B116">
        <v>0.73657699600000004</v>
      </c>
    </row>
    <row r="117" spans="1:2" x14ac:dyDescent="0.2">
      <c r="A117">
        <v>425</v>
      </c>
      <c r="B117">
        <v>0.738314735</v>
      </c>
    </row>
    <row r="118" spans="1:2" x14ac:dyDescent="0.2">
      <c r="A118">
        <v>426</v>
      </c>
      <c r="B118">
        <v>0.74005247500000004</v>
      </c>
    </row>
    <row r="119" spans="1:2" x14ac:dyDescent="0.2">
      <c r="A119">
        <v>427</v>
      </c>
      <c r="B119">
        <v>0.74165954000000001</v>
      </c>
    </row>
    <row r="120" spans="1:2" x14ac:dyDescent="0.2">
      <c r="A120">
        <v>428</v>
      </c>
      <c r="B120">
        <v>0.74312701699999995</v>
      </c>
    </row>
    <row r="121" spans="1:2" x14ac:dyDescent="0.2">
      <c r="A121">
        <v>429</v>
      </c>
      <c r="B121">
        <v>0.744594494</v>
      </c>
    </row>
    <row r="122" spans="1:2" x14ac:dyDescent="0.2">
      <c r="A122">
        <v>430</v>
      </c>
      <c r="B122">
        <v>0.74606197100000005</v>
      </c>
    </row>
    <row r="123" spans="1:2" x14ac:dyDescent="0.2">
      <c r="A123">
        <v>431</v>
      </c>
      <c r="B123">
        <v>0.74752944799999999</v>
      </c>
    </row>
    <row r="124" spans="1:2" x14ac:dyDescent="0.2">
      <c r="A124">
        <v>432</v>
      </c>
      <c r="B124">
        <v>0.74899692500000004</v>
      </c>
    </row>
    <row r="125" spans="1:2" x14ac:dyDescent="0.2">
      <c r="A125">
        <v>433</v>
      </c>
      <c r="B125">
        <v>0.75046440199999997</v>
      </c>
    </row>
    <row r="126" spans="1:2" x14ac:dyDescent="0.2">
      <c r="A126">
        <v>434</v>
      </c>
      <c r="B126">
        <v>0.75193187900000003</v>
      </c>
    </row>
    <row r="127" spans="1:2" x14ac:dyDescent="0.2">
      <c r="A127">
        <v>435</v>
      </c>
      <c r="B127">
        <v>0.75339935599999996</v>
      </c>
    </row>
    <row r="128" spans="1:2" x14ac:dyDescent="0.2">
      <c r="A128">
        <v>436</v>
      </c>
      <c r="B128">
        <v>0.75486683399999999</v>
      </c>
    </row>
    <row r="129" spans="1:2" x14ac:dyDescent="0.2">
      <c r="A129">
        <v>437</v>
      </c>
      <c r="B129">
        <v>0.75633431100000004</v>
      </c>
    </row>
    <row r="130" spans="1:2" x14ac:dyDescent="0.2">
      <c r="A130">
        <v>438</v>
      </c>
      <c r="B130">
        <v>0.75780178799999998</v>
      </c>
    </row>
    <row r="131" spans="1:2" x14ac:dyDescent="0.2">
      <c r="A131">
        <v>439</v>
      </c>
      <c r="B131">
        <v>0.75926926500000003</v>
      </c>
    </row>
    <row r="132" spans="1:2" x14ac:dyDescent="0.2">
      <c r="A132">
        <v>440</v>
      </c>
      <c r="B132">
        <v>0.76073674199999997</v>
      </c>
    </row>
    <row r="133" spans="1:2" x14ac:dyDescent="0.2">
      <c r="A133">
        <v>441</v>
      </c>
      <c r="B133">
        <v>0.76220421900000002</v>
      </c>
    </row>
    <row r="134" spans="1:2" x14ac:dyDescent="0.2">
      <c r="A134">
        <v>442</v>
      </c>
      <c r="B134">
        <v>0.763620042</v>
      </c>
    </row>
    <row r="135" spans="1:2" x14ac:dyDescent="0.2">
      <c r="A135">
        <v>443</v>
      </c>
      <c r="B135">
        <v>0.76480852799999999</v>
      </c>
    </row>
    <row r="136" spans="1:2" x14ac:dyDescent="0.2">
      <c r="A136">
        <v>444</v>
      </c>
      <c r="B136">
        <v>0.76599701499999995</v>
      </c>
    </row>
    <row r="137" spans="1:2" x14ac:dyDescent="0.2">
      <c r="A137">
        <v>445</v>
      </c>
      <c r="B137">
        <v>0.76718550100000005</v>
      </c>
    </row>
    <row r="138" spans="1:2" x14ac:dyDescent="0.2">
      <c r="A138">
        <v>446</v>
      </c>
      <c r="B138">
        <v>0.76837398700000004</v>
      </c>
    </row>
    <row r="139" spans="1:2" x14ac:dyDescent="0.2">
      <c r="A139">
        <v>447</v>
      </c>
      <c r="B139">
        <v>0.76956247300000002</v>
      </c>
    </row>
    <row r="140" spans="1:2" x14ac:dyDescent="0.2">
      <c r="A140">
        <v>448</v>
      </c>
      <c r="B140">
        <v>0.77075095900000001</v>
      </c>
    </row>
    <row r="141" spans="1:2" x14ac:dyDescent="0.2">
      <c r="A141">
        <v>449</v>
      </c>
      <c r="B141">
        <v>0.77193944599999997</v>
      </c>
    </row>
    <row r="142" spans="1:2" x14ac:dyDescent="0.2">
      <c r="A142">
        <v>450</v>
      </c>
      <c r="B142">
        <v>0.77312793199999996</v>
      </c>
    </row>
    <row r="143" spans="1:2" x14ac:dyDescent="0.2">
      <c r="A143">
        <v>451</v>
      </c>
      <c r="B143">
        <v>0.77431641799999995</v>
      </c>
    </row>
    <row r="144" spans="1:2" x14ac:dyDescent="0.2">
      <c r="A144">
        <v>452</v>
      </c>
      <c r="B144">
        <v>0.77550490400000005</v>
      </c>
    </row>
    <row r="145" spans="1:2" x14ac:dyDescent="0.2">
      <c r="A145">
        <v>453</v>
      </c>
      <c r="B145">
        <v>0.77669339000000004</v>
      </c>
    </row>
    <row r="146" spans="1:2" x14ac:dyDescent="0.2">
      <c r="A146">
        <v>454</v>
      </c>
      <c r="B146">
        <v>0.777881877</v>
      </c>
    </row>
    <row r="147" spans="1:2" x14ac:dyDescent="0.2">
      <c r="A147">
        <v>455</v>
      </c>
      <c r="B147">
        <v>0.77907036299999999</v>
      </c>
    </row>
    <row r="148" spans="1:2" x14ac:dyDescent="0.2">
      <c r="A148">
        <v>456</v>
      </c>
      <c r="B148">
        <v>0.78025884899999998</v>
      </c>
    </row>
    <row r="149" spans="1:2" x14ac:dyDescent="0.2">
      <c r="A149">
        <v>457</v>
      </c>
      <c r="B149">
        <v>0.78144733499999997</v>
      </c>
    </row>
    <row r="150" spans="1:2" x14ac:dyDescent="0.2">
      <c r="A150">
        <v>458</v>
      </c>
      <c r="B150">
        <v>0.78241914400000001</v>
      </c>
    </row>
    <row r="151" spans="1:2" x14ac:dyDescent="0.2">
      <c r="A151">
        <v>459</v>
      </c>
      <c r="B151">
        <v>0.78332016400000004</v>
      </c>
    </row>
    <row r="152" spans="1:2" x14ac:dyDescent="0.2">
      <c r="A152">
        <v>460</v>
      </c>
      <c r="B152">
        <v>0.78422118500000004</v>
      </c>
    </row>
    <row r="153" spans="1:2" x14ac:dyDescent="0.2">
      <c r="A153">
        <v>461</v>
      </c>
      <c r="B153">
        <v>0.78512220499999996</v>
      </c>
    </row>
    <row r="154" spans="1:2" x14ac:dyDescent="0.2">
      <c r="A154">
        <v>462</v>
      </c>
      <c r="B154">
        <v>0.78602322499999999</v>
      </c>
    </row>
    <row r="155" spans="1:2" x14ac:dyDescent="0.2">
      <c r="A155">
        <v>463</v>
      </c>
      <c r="B155">
        <v>0.78692424500000002</v>
      </c>
    </row>
    <row r="156" spans="1:2" x14ac:dyDescent="0.2">
      <c r="A156">
        <v>464</v>
      </c>
      <c r="B156">
        <v>0.78782526600000002</v>
      </c>
    </row>
    <row r="157" spans="1:2" x14ac:dyDescent="0.2">
      <c r="A157">
        <v>465</v>
      </c>
      <c r="B157">
        <v>0.78872628600000005</v>
      </c>
    </row>
    <row r="158" spans="1:2" x14ac:dyDescent="0.2">
      <c r="A158">
        <v>466</v>
      </c>
      <c r="B158">
        <v>0.78962730599999997</v>
      </c>
    </row>
    <row r="159" spans="1:2" x14ac:dyDescent="0.2">
      <c r="A159">
        <v>467</v>
      </c>
      <c r="B159">
        <v>0.79052832699999998</v>
      </c>
    </row>
    <row r="160" spans="1:2" x14ac:dyDescent="0.2">
      <c r="A160">
        <v>468</v>
      </c>
      <c r="B160">
        <v>0.79142934700000001</v>
      </c>
    </row>
    <row r="161" spans="1:2" x14ac:dyDescent="0.2">
      <c r="A161">
        <v>469</v>
      </c>
      <c r="B161">
        <v>0.79233036700000004</v>
      </c>
    </row>
    <row r="162" spans="1:2" x14ac:dyDescent="0.2">
      <c r="A162">
        <v>470</v>
      </c>
      <c r="B162">
        <v>0.79323138699999995</v>
      </c>
    </row>
    <row r="163" spans="1:2" x14ac:dyDescent="0.2">
      <c r="A163">
        <v>471</v>
      </c>
      <c r="B163">
        <v>0.79413240799999996</v>
      </c>
    </row>
    <row r="164" spans="1:2" x14ac:dyDescent="0.2">
      <c r="A164">
        <v>472</v>
      </c>
      <c r="B164">
        <v>0.79503342799999999</v>
      </c>
    </row>
    <row r="165" spans="1:2" x14ac:dyDescent="0.2">
      <c r="A165">
        <v>473</v>
      </c>
      <c r="B165">
        <v>0.79593444800000002</v>
      </c>
    </row>
    <row r="166" spans="1:2" x14ac:dyDescent="0.2">
      <c r="A166">
        <v>474</v>
      </c>
      <c r="B166">
        <v>0.79683546800000005</v>
      </c>
    </row>
    <row r="167" spans="1:2" x14ac:dyDescent="0.2">
      <c r="A167">
        <v>475</v>
      </c>
      <c r="B167">
        <v>0.79773648900000005</v>
      </c>
    </row>
    <row r="168" spans="1:2" x14ac:dyDescent="0.2">
      <c r="A168">
        <v>476</v>
      </c>
      <c r="B168">
        <v>0.79863750899999997</v>
      </c>
    </row>
    <row r="169" spans="1:2" x14ac:dyDescent="0.2">
      <c r="A169">
        <v>477</v>
      </c>
      <c r="B169">
        <v>0.79955587800000005</v>
      </c>
    </row>
    <row r="170" spans="1:2" x14ac:dyDescent="0.2">
      <c r="A170">
        <v>478</v>
      </c>
      <c r="B170">
        <v>0.80049424700000005</v>
      </c>
    </row>
    <row r="171" spans="1:2" x14ac:dyDescent="0.2">
      <c r="A171">
        <v>479</v>
      </c>
      <c r="B171">
        <v>0.80143261600000004</v>
      </c>
    </row>
    <row r="172" spans="1:2" x14ac:dyDescent="0.2">
      <c r="A172">
        <v>480</v>
      </c>
      <c r="B172">
        <v>0.80237098399999995</v>
      </c>
    </row>
    <row r="173" spans="1:2" x14ac:dyDescent="0.2">
      <c r="A173">
        <v>481</v>
      </c>
      <c r="B173">
        <v>0.80330935299999995</v>
      </c>
    </row>
    <row r="174" spans="1:2" x14ac:dyDescent="0.2">
      <c r="A174">
        <v>482</v>
      </c>
      <c r="B174">
        <v>0.80424772200000005</v>
      </c>
    </row>
    <row r="175" spans="1:2" x14ac:dyDescent="0.2">
      <c r="A175">
        <v>483</v>
      </c>
      <c r="B175">
        <v>0.80518609100000005</v>
      </c>
    </row>
    <row r="176" spans="1:2" x14ac:dyDescent="0.2">
      <c r="A176">
        <v>484</v>
      </c>
      <c r="B176">
        <v>0.80612445899999996</v>
      </c>
    </row>
    <row r="177" spans="1:2" x14ac:dyDescent="0.2">
      <c r="A177">
        <v>485</v>
      </c>
      <c r="B177">
        <v>0.80706282799999995</v>
      </c>
    </row>
    <row r="178" spans="1:2" x14ac:dyDescent="0.2">
      <c r="A178">
        <v>486</v>
      </c>
      <c r="B178">
        <v>0.80800119699999995</v>
      </c>
    </row>
    <row r="179" spans="1:2" x14ac:dyDescent="0.2">
      <c r="A179">
        <v>487</v>
      </c>
      <c r="B179">
        <v>0.80893956600000005</v>
      </c>
    </row>
    <row r="180" spans="1:2" x14ac:dyDescent="0.2">
      <c r="A180">
        <v>488</v>
      </c>
      <c r="B180">
        <v>0.80987793500000005</v>
      </c>
    </row>
    <row r="181" spans="1:2" x14ac:dyDescent="0.2">
      <c r="A181">
        <v>489</v>
      </c>
      <c r="B181">
        <v>0.81081630299999996</v>
      </c>
    </row>
    <row r="182" spans="1:2" x14ac:dyDescent="0.2">
      <c r="A182">
        <v>490</v>
      </c>
      <c r="B182">
        <v>0.81175467199999995</v>
      </c>
    </row>
    <row r="183" spans="1:2" x14ac:dyDescent="0.2">
      <c r="A183">
        <v>491</v>
      </c>
      <c r="B183">
        <v>0.81269304099999995</v>
      </c>
    </row>
    <row r="184" spans="1:2" x14ac:dyDescent="0.2">
      <c r="A184">
        <v>492</v>
      </c>
      <c r="B184">
        <v>0.81363141000000005</v>
      </c>
    </row>
    <row r="185" spans="1:2" x14ac:dyDescent="0.2">
      <c r="A185">
        <v>493</v>
      </c>
      <c r="B185">
        <v>0.81422165300000005</v>
      </c>
    </row>
    <row r="186" spans="1:2" x14ac:dyDescent="0.2">
      <c r="A186">
        <v>494</v>
      </c>
      <c r="B186">
        <v>0.81470617400000001</v>
      </c>
    </row>
    <row r="187" spans="1:2" x14ac:dyDescent="0.2">
      <c r="A187">
        <v>495</v>
      </c>
      <c r="B187">
        <v>0.81519069499999997</v>
      </c>
    </row>
    <row r="188" spans="1:2" x14ac:dyDescent="0.2">
      <c r="A188">
        <v>496</v>
      </c>
      <c r="B188">
        <v>0.81567521499999995</v>
      </c>
    </row>
    <row r="189" spans="1:2" x14ac:dyDescent="0.2">
      <c r="A189">
        <v>497</v>
      </c>
      <c r="B189">
        <v>0.81615973600000002</v>
      </c>
    </row>
    <row r="190" spans="1:2" x14ac:dyDescent="0.2">
      <c r="A190">
        <v>498</v>
      </c>
      <c r="B190">
        <v>0.81664425699999998</v>
      </c>
    </row>
    <row r="191" spans="1:2" x14ac:dyDescent="0.2">
      <c r="A191">
        <v>499</v>
      </c>
      <c r="B191">
        <v>0.81712877799999994</v>
      </c>
    </row>
    <row r="192" spans="1:2" x14ac:dyDescent="0.2">
      <c r="A192">
        <v>500</v>
      </c>
      <c r="B192">
        <v>0.81761329900000002</v>
      </c>
    </row>
    <row r="193" spans="1:2" x14ac:dyDescent="0.2">
      <c r="A193">
        <v>501</v>
      </c>
      <c r="B193">
        <v>0.818097819</v>
      </c>
    </row>
    <row r="194" spans="1:2" x14ac:dyDescent="0.2">
      <c r="A194">
        <v>502</v>
      </c>
      <c r="B194">
        <v>0.81858233999999996</v>
      </c>
    </row>
    <row r="195" spans="1:2" x14ac:dyDescent="0.2">
      <c r="A195">
        <v>503</v>
      </c>
      <c r="B195">
        <v>0.81906686100000003</v>
      </c>
    </row>
    <row r="196" spans="1:2" x14ac:dyDescent="0.2">
      <c r="A196">
        <v>504</v>
      </c>
      <c r="B196">
        <v>0.81955138199999999</v>
      </c>
    </row>
    <row r="197" spans="1:2" x14ac:dyDescent="0.2">
      <c r="A197">
        <v>505</v>
      </c>
      <c r="B197">
        <v>0.82003590299999995</v>
      </c>
    </row>
    <row r="198" spans="1:2" x14ac:dyDescent="0.2">
      <c r="A198">
        <v>506</v>
      </c>
      <c r="B198">
        <v>0.82056213600000005</v>
      </c>
    </row>
    <row r="199" spans="1:2" x14ac:dyDescent="0.2">
      <c r="A199">
        <v>507</v>
      </c>
      <c r="B199">
        <v>0.82117264099999998</v>
      </c>
    </row>
    <row r="200" spans="1:2" x14ac:dyDescent="0.2">
      <c r="A200">
        <v>508</v>
      </c>
      <c r="B200">
        <v>0.82178314500000005</v>
      </c>
    </row>
    <row r="201" spans="1:2" x14ac:dyDescent="0.2">
      <c r="A201">
        <v>509</v>
      </c>
      <c r="B201">
        <v>0.822393649</v>
      </c>
    </row>
    <row r="202" spans="1:2" x14ac:dyDescent="0.2">
      <c r="A202">
        <v>510</v>
      </c>
      <c r="B202">
        <v>0.82300415400000004</v>
      </c>
    </row>
    <row r="203" spans="1:2" x14ac:dyDescent="0.2">
      <c r="A203">
        <v>511</v>
      </c>
      <c r="B203">
        <v>0.823614658</v>
      </c>
    </row>
    <row r="204" spans="1:2" x14ac:dyDescent="0.2">
      <c r="A204">
        <v>512</v>
      </c>
      <c r="B204">
        <v>0.82422516199999996</v>
      </c>
    </row>
    <row r="205" spans="1:2" x14ac:dyDescent="0.2">
      <c r="A205">
        <v>513</v>
      </c>
      <c r="B205">
        <v>0.82483566699999999</v>
      </c>
    </row>
    <row r="206" spans="1:2" x14ac:dyDescent="0.2">
      <c r="A206">
        <v>514</v>
      </c>
      <c r="B206">
        <v>0.82544617099999995</v>
      </c>
    </row>
    <row r="207" spans="1:2" x14ac:dyDescent="0.2">
      <c r="A207">
        <v>515</v>
      </c>
      <c r="B207">
        <v>0.82605667599999999</v>
      </c>
    </row>
    <row r="208" spans="1:2" x14ac:dyDescent="0.2">
      <c r="A208">
        <v>516</v>
      </c>
      <c r="B208">
        <v>0.82666717999999995</v>
      </c>
    </row>
    <row r="209" spans="1:2" x14ac:dyDescent="0.2">
      <c r="A209">
        <v>517</v>
      </c>
      <c r="B209">
        <v>0.82727768400000001</v>
      </c>
    </row>
    <row r="210" spans="1:2" x14ac:dyDescent="0.2">
      <c r="A210">
        <v>518</v>
      </c>
      <c r="B210">
        <v>0.82788818900000005</v>
      </c>
    </row>
    <row r="211" spans="1:2" x14ac:dyDescent="0.2">
      <c r="A211">
        <v>519</v>
      </c>
      <c r="B211">
        <v>0.82849869300000001</v>
      </c>
    </row>
    <row r="212" spans="1:2" x14ac:dyDescent="0.2">
      <c r="A212">
        <v>520</v>
      </c>
      <c r="B212">
        <v>0.82906957199999998</v>
      </c>
    </row>
    <row r="213" spans="1:2" x14ac:dyDescent="0.2">
      <c r="A213">
        <v>521</v>
      </c>
      <c r="B213">
        <v>0.82927142200000004</v>
      </c>
    </row>
    <row r="214" spans="1:2" x14ac:dyDescent="0.2">
      <c r="A214">
        <v>522</v>
      </c>
      <c r="B214">
        <v>0.82947327100000001</v>
      </c>
    </row>
    <row r="215" spans="1:2" x14ac:dyDescent="0.2">
      <c r="A215">
        <v>523</v>
      </c>
      <c r="B215">
        <v>0.82967511999999999</v>
      </c>
    </row>
    <row r="216" spans="1:2" x14ac:dyDescent="0.2">
      <c r="A216">
        <v>524</v>
      </c>
      <c r="B216">
        <v>0.82987696899999996</v>
      </c>
    </row>
    <row r="217" spans="1:2" x14ac:dyDescent="0.2">
      <c r="A217">
        <v>525</v>
      </c>
      <c r="B217">
        <v>0.83007881800000005</v>
      </c>
    </row>
    <row r="218" spans="1:2" x14ac:dyDescent="0.2">
      <c r="A218">
        <v>526</v>
      </c>
      <c r="B218">
        <v>0.830280668</v>
      </c>
    </row>
    <row r="219" spans="1:2" x14ac:dyDescent="0.2">
      <c r="A219">
        <v>527</v>
      </c>
      <c r="B219">
        <v>0.83048251699999998</v>
      </c>
    </row>
    <row r="220" spans="1:2" x14ac:dyDescent="0.2">
      <c r="A220">
        <v>528</v>
      </c>
      <c r="B220">
        <v>0.83068436599999995</v>
      </c>
    </row>
    <row r="221" spans="1:2" x14ac:dyDescent="0.2">
      <c r="A221">
        <v>529</v>
      </c>
      <c r="B221">
        <v>0.83088621500000004</v>
      </c>
    </row>
    <row r="222" spans="1:2" x14ac:dyDescent="0.2">
      <c r="A222">
        <v>530</v>
      </c>
      <c r="B222">
        <v>0.83108806400000002</v>
      </c>
    </row>
    <row r="223" spans="1:2" x14ac:dyDescent="0.2">
      <c r="A223">
        <v>531</v>
      </c>
      <c r="B223">
        <v>0.83128991399999996</v>
      </c>
    </row>
    <row r="224" spans="1:2" x14ac:dyDescent="0.2">
      <c r="A224">
        <v>532</v>
      </c>
      <c r="B224">
        <v>0.83149176300000005</v>
      </c>
    </row>
    <row r="225" spans="1:2" x14ac:dyDescent="0.2">
      <c r="A225">
        <v>533</v>
      </c>
      <c r="B225">
        <v>0.83169361200000003</v>
      </c>
    </row>
    <row r="226" spans="1:2" x14ac:dyDescent="0.2">
      <c r="A226">
        <v>534</v>
      </c>
      <c r="B226">
        <v>0.831895461</v>
      </c>
    </row>
    <row r="227" spans="1:2" x14ac:dyDescent="0.2">
      <c r="A227">
        <v>535</v>
      </c>
      <c r="B227">
        <v>0.83227485999999995</v>
      </c>
    </row>
    <row r="228" spans="1:2" x14ac:dyDescent="0.2">
      <c r="A228">
        <v>536</v>
      </c>
      <c r="B228">
        <v>0.83271999200000002</v>
      </c>
    </row>
    <row r="229" spans="1:2" x14ac:dyDescent="0.2">
      <c r="A229">
        <v>537</v>
      </c>
      <c r="B229">
        <v>0.83316512499999995</v>
      </c>
    </row>
    <row r="230" spans="1:2" x14ac:dyDescent="0.2">
      <c r="A230">
        <v>538</v>
      </c>
      <c r="B230">
        <v>0.83361025799999999</v>
      </c>
    </row>
    <row r="231" spans="1:2" x14ac:dyDescent="0.2">
      <c r="A231">
        <v>539</v>
      </c>
      <c r="B231">
        <v>0.83405539100000003</v>
      </c>
    </row>
    <row r="232" spans="1:2" x14ac:dyDescent="0.2">
      <c r="A232">
        <v>540</v>
      </c>
      <c r="B232">
        <v>0.83450052399999997</v>
      </c>
    </row>
    <row r="233" spans="1:2" x14ac:dyDescent="0.2">
      <c r="A233">
        <v>541</v>
      </c>
      <c r="B233">
        <v>0.83494565600000004</v>
      </c>
    </row>
    <row r="234" spans="1:2" x14ac:dyDescent="0.2">
      <c r="A234">
        <v>542</v>
      </c>
      <c r="B234">
        <v>0.83539078899999997</v>
      </c>
    </row>
    <row r="235" spans="1:2" x14ac:dyDescent="0.2">
      <c r="A235">
        <v>543</v>
      </c>
      <c r="B235">
        <v>0.83583592200000001</v>
      </c>
    </row>
    <row r="236" spans="1:2" x14ac:dyDescent="0.2">
      <c r="A236">
        <v>544</v>
      </c>
      <c r="B236">
        <v>0.83628105500000005</v>
      </c>
    </row>
    <row r="237" spans="1:2" x14ac:dyDescent="0.2">
      <c r="A237">
        <v>545</v>
      </c>
      <c r="B237">
        <v>0.83672618700000001</v>
      </c>
    </row>
    <row r="238" spans="1:2" x14ac:dyDescent="0.2">
      <c r="A238">
        <v>546</v>
      </c>
      <c r="B238">
        <v>0.83717132000000005</v>
      </c>
    </row>
    <row r="239" spans="1:2" x14ac:dyDescent="0.2">
      <c r="A239">
        <v>547</v>
      </c>
      <c r="B239">
        <v>0.83761645299999998</v>
      </c>
    </row>
    <row r="240" spans="1:2" x14ac:dyDescent="0.2">
      <c r="A240">
        <v>548</v>
      </c>
      <c r="B240">
        <v>0.83801624699999999</v>
      </c>
    </row>
    <row r="241" spans="1:2" x14ac:dyDescent="0.2">
      <c r="A241">
        <v>549</v>
      </c>
      <c r="B241">
        <v>0.83817945699999996</v>
      </c>
    </row>
    <row r="242" spans="1:2" x14ac:dyDescent="0.2">
      <c r="A242">
        <v>550</v>
      </c>
      <c r="B242">
        <v>0.83834266700000004</v>
      </c>
    </row>
    <row r="243" spans="1:2" x14ac:dyDescent="0.2">
      <c r="A243">
        <v>551</v>
      </c>
      <c r="B243">
        <v>0.83850587700000001</v>
      </c>
    </row>
    <row r="244" spans="1:2" x14ac:dyDescent="0.2">
      <c r="A244">
        <v>552</v>
      </c>
      <c r="B244">
        <v>0.83866908699999998</v>
      </c>
    </row>
    <row r="245" spans="1:2" x14ac:dyDescent="0.2">
      <c r="A245">
        <v>553</v>
      </c>
      <c r="B245">
        <v>0.83883229800000003</v>
      </c>
    </row>
    <row r="246" spans="1:2" x14ac:dyDescent="0.2">
      <c r="A246">
        <v>554</v>
      </c>
      <c r="B246">
        <v>0.838995508</v>
      </c>
    </row>
    <row r="247" spans="1:2" x14ac:dyDescent="0.2">
      <c r="A247">
        <v>555</v>
      </c>
      <c r="B247">
        <v>0.83915871799999997</v>
      </c>
    </row>
    <row r="248" spans="1:2" x14ac:dyDescent="0.2">
      <c r="A248">
        <v>556</v>
      </c>
      <c r="B248">
        <v>0.83932192800000005</v>
      </c>
    </row>
    <row r="249" spans="1:2" x14ac:dyDescent="0.2">
      <c r="A249">
        <v>557</v>
      </c>
      <c r="B249">
        <v>0.83948513800000002</v>
      </c>
    </row>
    <row r="250" spans="1:2" x14ac:dyDescent="0.2">
      <c r="A250">
        <v>558</v>
      </c>
      <c r="B250">
        <v>0.83964834799999999</v>
      </c>
    </row>
    <row r="251" spans="1:2" x14ac:dyDescent="0.2">
      <c r="A251">
        <v>559</v>
      </c>
      <c r="B251">
        <v>0.83981155799999996</v>
      </c>
    </row>
    <row r="252" spans="1:2" x14ac:dyDescent="0.2">
      <c r="A252">
        <v>560</v>
      </c>
      <c r="B252">
        <v>0.83997476800000004</v>
      </c>
    </row>
    <row r="253" spans="1:2" x14ac:dyDescent="0.2">
      <c r="A253">
        <v>561</v>
      </c>
      <c r="B253">
        <v>0.84013797800000001</v>
      </c>
    </row>
    <row r="254" spans="1:2" x14ac:dyDescent="0.2">
      <c r="A254">
        <v>562</v>
      </c>
      <c r="B254">
        <v>0.84030118799999998</v>
      </c>
    </row>
    <row r="255" spans="1:2" x14ac:dyDescent="0.2">
      <c r="A255">
        <v>563</v>
      </c>
      <c r="B255">
        <v>0.84020166799999996</v>
      </c>
    </row>
    <row r="256" spans="1:2" x14ac:dyDescent="0.2">
      <c r="A256">
        <v>564</v>
      </c>
      <c r="B256">
        <v>0.83969901599999996</v>
      </c>
    </row>
    <row r="257" spans="1:2" x14ac:dyDescent="0.2">
      <c r="A257">
        <v>565</v>
      </c>
      <c r="B257">
        <v>0.839196363</v>
      </c>
    </row>
    <row r="258" spans="1:2" x14ac:dyDescent="0.2">
      <c r="A258">
        <v>566</v>
      </c>
      <c r="B258">
        <v>0.83869371100000001</v>
      </c>
    </row>
    <row r="259" spans="1:2" x14ac:dyDescent="0.2">
      <c r="A259">
        <v>567</v>
      </c>
      <c r="B259">
        <v>0.83819105900000002</v>
      </c>
    </row>
    <row r="260" spans="1:2" x14ac:dyDescent="0.2">
      <c r="A260">
        <v>568</v>
      </c>
      <c r="B260">
        <v>0.83768840600000005</v>
      </c>
    </row>
    <row r="261" spans="1:2" x14ac:dyDescent="0.2">
      <c r="A261">
        <v>569</v>
      </c>
      <c r="B261">
        <v>0.83718575399999995</v>
      </c>
    </row>
    <row r="262" spans="1:2" x14ac:dyDescent="0.2">
      <c r="A262">
        <v>570</v>
      </c>
      <c r="B262">
        <v>0.83668310199999996</v>
      </c>
    </row>
    <row r="263" spans="1:2" x14ac:dyDescent="0.2">
      <c r="A263">
        <v>571</v>
      </c>
      <c r="B263">
        <v>0.83618044899999999</v>
      </c>
    </row>
    <row r="264" spans="1:2" x14ac:dyDescent="0.2">
      <c r="A264">
        <v>572</v>
      </c>
      <c r="B264">
        <v>0.835677797</v>
      </c>
    </row>
    <row r="265" spans="1:2" x14ac:dyDescent="0.2">
      <c r="A265">
        <v>573</v>
      </c>
      <c r="B265">
        <v>0.83517514500000001</v>
      </c>
    </row>
    <row r="266" spans="1:2" x14ac:dyDescent="0.2">
      <c r="A266">
        <v>574</v>
      </c>
      <c r="B266">
        <v>0.83521516399999995</v>
      </c>
    </row>
    <row r="267" spans="1:2" x14ac:dyDescent="0.2">
      <c r="A267">
        <v>575</v>
      </c>
      <c r="B267">
        <v>0.83624920899999999</v>
      </c>
    </row>
    <row r="268" spans="1:2" x14ac:dyDescent="0.2">
      <c r="A268">
        <v>576</v>
      </c>
      <c r="B268">
        <v>0.83728325299999995</v>
      </c>
    </row>
    <row r="269" spans="1:2" x14ac:dyDescent="0.2">
      <c r="A269">
        <v>577</v>
      </c>
      <c r="B269">
        <v>0.83831729700000002</v>
      </c>
    </row>
    <row r="270" spans="1:2" x14ac:dyDescent="0.2">
      <c r="A270">
        <v>578</v>
      </c>
      <c r="B270">
        <v>0.83935134099999997</v>
      </c>
    </row>
    <row r="271" spans="1:2" x14ac:dyDescent="0.2">
      <c r="A271">
        <v>579</v>
      </c>
      <c r="B271">
        <v>0.84038538500000004</v>
      </c>
    </row>
    <row r="272" spans="1:2" x14ac:dyDescent="0.2">
      <c r="A272">
        <v>580</v>
      </c>
      <c r="B272">
        <v>0.841419429</v>
      </c>
    </row>
    <row r="273" spans="1:2" x14ac:dyDescent="0.2">
      <c r="A273">
        <v>581</v>
      </c>
      <c r="B273">
        <v>0.84245347400000004</v>
      </c>
    </row>
    <row r="274" spans="1:2" x14ac:dyDescent="0.2">
      <c r="A274">
        <v>582</v>
      </c>
      <c r="B274">
        <v>0.84348751799999999</v>
      </c>
    </row>
    <row r="275" spans="1:2" x14ac:dyDescent="0.2">
      <c r="A275">
        <v>583</v>
      </c>
      <c r="B275">
        <v>0.84452156199999995</v>
      </c>
    </row>
    <row r="276" spans="1:2" x14ac:dyDescent="0.2">
      <c r="A276">
        <v>584</v>
      </c>
      <c r="B276">
        <v>0.84555560600000002</v>
      </c>
    </row>
    <row r="277" spans="1:2" x14ac:dyDescent="0.2">
      <c r="A277">
        <v>585</v>
      </c>
      <c r="B277">
        <v>0.84658964999999997</v>
      </c>
    </row>
    <row r="278" spans="1:2" x14ac:dyDescent="0.2">
      <c r="A278">
        <v>586</v>
      </c>
      <c r="B278">
        <v>0.84679148000000004</v>
      </c>
    </row>
    <row r="279" spans="1:2" x14ac:dyDescent="0.2">
      <c r="A279">
        <v>587</v>
      </c>
      <c r="B279">
        <v>0.84691363399999997</v>
      </c>
    </row>
    <row r="280" spans="1:2" x14ac:dyDescent="0.2">
      <c r="A280">
        <v>588</v>
      </c>
      <c r="B280">
        <v>0.84703578800000001</v>
      </c>
    </row>
    <row r="281" spans="1:2" x14ac:dyDescent="0.2">
      <c r="A281">
        <v>589</v>
      </c>
      <c r="B281">
        <v>0.84715794099999997</v>
      </c>
    </row>
    <row r="282" spans="1:2" x14ac:dyDescent="0.2">
      <c r="A282">
        <v>590</v>
      </c>
      <c r="B282">
        <v>0.84728009500000001</v>
      </c>
    </row>
    <row r="283" spans="1:2" x14ac:dyDescent="0.2">
      <c r="A283">
        <v>591</v>
      </c>
      <c r="B283">
        <v>0.84740224799999997</v>
      </c>
    </row>
    <row r="284" spans="1:2" x14ac:dyDescent="0.2">
      <c r="A284">
        <v>592</v>
      </c>
      <c r="B284">
        <v>0.84752440200000001</v>
      </c>
    </row>
    <row r="285" spans="1:2" x14ac:dyDescent="0.2">
      <c r="A285">
        <v>593</v>
      </c>
      <c r="B285">
        <v>0.84764655499999997</v>
      </c>
    </row>
    <row r="286" spans="1:2" x14ac:dyDescent="0.2">
      <c r="A286">
        <v>594</v>
      </c>
      <c r="B286">
        <v>0.84776870900000001</v>
      </c>
    </row>
    <row r="287" spans="1:2" x14ac:dyDescent="0.2">
      <c r="A287">
        <v>595</v>
      </c>
      <c r="B287">
        <v>0.84789086300000005</v>
      </c>
    </row>
    <row r="288" spans="1:2" x14ac:dyDescent="0.2">
      <c r="A288">
        <v>596</v>
      </c>
      <c r="B288">
        <v>0.84801301600000001</v>
      </c>
    </row>
    <row r="289" spans="1:2" x14ac:dyDescent="0.2">
      <c r="A289">
        <v>597</v>
      </c>
      <c r="B289">
        <v>0.84813517000000005</v>
      </c>
    </row>
    <row r="290" spans="1:2" x14ac:dyDescent="0.2">
      <c r="A290">
        <v>598</v>
      </c>
      <c r="B290">
        <v>0.84825732300000001</v>
      </c>
    </row>
    <row r="291" spans="1:2" x14ac:dyDescent="0.2">
      <c r="A291">
        <v>599</v>
      </c>
      <c r="B291">
        <v>0.84841764200000003</v>
      </c>
    </row>
    <row r="292" spans="1:2" x14ac:dyDescent="0.2">
      <c r="A292">
        <v>600</v>
      </c>
      <c r="B292">
        <v>0.84903173499999995</v>
      </c>
    </row>
    <row r="293" spans="1:2" x14ac:dyDescent="0.2">
      <c r="A293">
        <v>601</v>
      </c>
      <c r="B293">
        <v>0.84964582700000002</v>
      </c>
    </row>
    <row r="294" spans="1:2" x14ac:dyDescent="0.2">
      <c r="A294">
        <v>602</v>
      </c>
      <c r="B294">
        <v>0.85025991999999995</v>
      </c>
    </row>
    <row r="295" spans="1:2" x14ac:dyDescent="0.2">
      <c r="A295">
        <v>603</v>
      </c>
      <c r="B295">
        <v>0.85087401299999998</v>
      </c>
    </row>
    <row r="296" spans="1:2" x14ac:dyDescent="0.2">
      <c r="A296">
        <v>604</v>
      </c>
      <c r="B296">
        <v>0.85148810600000002</v>
      </c>
    </row>
    <row r="297" spans="1:2" x14ac:dyDescent="0.2">
      <c r="A297">
        <v>605</v>
      </c>
      <c r="B297">
        <v>0.85210219799999998</v>
      </c>
    </row>
    <row r="298" spans="1:2" x14ac:dyDescent="0.2">
      <c r="A298">
        <v>606</v>
      </c>
      <c r="B298">
        <v>0.85271629100000002</v>
      </c>
    </row>
    <row r="299" spans="1:2" x14ac:dyDescent="0.2">
      <c r="A299">
        <v>607</v>
      </c>
      <c r="B299">
        <v>0.85333038400000005</v>
      </c>
    </row>
    <row r="300" spans="1:2" x14ac:dyDescent="0.2">
      <c r="A300">
        <v>608</v>
      </c>
      <c r="B300">
        <v>0.85394447699999998</v>
      </c>
    </row>
    <row r="301" spans="1:2" x14ac:dyDescent="0.2">
      <c r="A301">
        <v>609</v>
      </c>
      <c r="B301">
        <v>0.85455856900000005</v>
      </c>
    </row>
    <row r="302" spans="1:2" x14ac:dyDescent="0.2">
      <c r="A302">
        <v>610</v>
      </c>
      <c r="B302">
        <v>0.85517266199999997</v>
      </c>
    </row>
    <row r="303" spans="1:2" x14ac:dyDescent="0.2">
      <c r="A303">
        <v>611</v>
      </c>
      <c r="B303">
        <v>0.85578675500000001</v>
      </c>
    </row>
    <row r="304" spans="1:2" x14ac:dyDescent="0.2">
      <c r="A304">
        <v>612</v>
      </c>
      <c r="B304">
        <v>0.85640084699999997</v>
      </c>
    </row>
    <row r="305" spans="1:2" x14ac:dyDescent="0.2">
      <c r="A305">
        <v>613</v>
      </c>
      <c r="B305">
        <v>0.85701494</v>
      </c>
    </row>
    <row r="306" spans="1:2" x14ac:dyDescent="0.2">
      <c r="A306">
        <v>614</v>
      </c>
      <c r="B306">
        <v>0.85762903300000004</v>
      </c>
    </row>
    <row r="307" spans="1:2" x14ac:dyDescent="0.2">
      <c r="A307">
        <v>615</v>
      </c>
      <c r="B307">
        <v>0.85824312599999997</v>
      </c>
    </row>
    <row r="308" spans="1:2" x14ac:dyDescent="0.2">
      <c r="A308">
        <v>616</v>
      </c>
      <c r="B308">
        <v>0.85885721800000003</v>
      </c>
    </row>
    <row r="309" spans="1:2" x14ac:dyDescent="0.2">
      <c r="A309">
        <v>617</v>
      </c>
      <c r="B309">
        <v>0.85920953799999999</v>
      </c>
    </row>
    <row r="310" spans="1:2" x14ac:dyDescent="0.2">
      <c r="A310">
        <v>618</v>
      </c>
      <c r="B310">
        <v>0.85948964100000003</v>
      </c>
    </row>
    <row r="311" spans="1:2" x14ac:dyDescent="0.2">
      <c r="A311">
        <v>619</v>
      </c>
      <c r="B311">
        <v>0.85976974399999995</v>
      </c>
    </row>
    <row r="312" spans="1:2" x14ac:dyDescent="0.2">
      <c r="A312">
        <v>620</v>
      </c>
      <c r="B312">
        <v>0.86004984699999998</v>
      </c>
    </row>
    <row r="313" spans="1:2" x14ac:dyDescent="0.2">
      <c r="A313">
        <v>621</v>
      </c>
      <c r="B313">
        <v>0.86032995000000001</v>
      </c>
    </row>
    <row r="314" spans="1:2" x14ac:dyDescent="0.2">
      <c r="A314">
        <v>622</v>
      </c>
      <c r="B314">
        <v>0.86061005300000004</v>
      </c>
    </row>
    <row r="315" spans="1:2" x14ac:dyDescent="0.2">
      <c r="A315">
        <v>623</v>
      </c>
      <c r="B315">
        <v>0.86089015599999996</v>
      </c>
    </row>
    <row r="316" spans="1:2" x14ac:dyDescent="0.2">
      <c r="A316">
        <v>624</v>
      </c>
      <c r="B316">
        <v>0.86117025999999997</v>
      </c>
    </row>
    <row r="317" spans="1:2" x14ac:dyDescent="0.2">
      <c r="A317">
        <v>625</v>
      </c>
      <c r="B317">
        <v>0.861450363</v>
      </c>
    </row>
    <row r="318" spans="1:2" x14ac:dyDescent="0.2">
      <c r="A318">
        <v>626</v>
      </c>
      <c r="B318">
        <v>0.86173046600000003</v>
      </c>
    </row>
    <row r="319" spans="1:2" x14ac:dyDescent="0.2">
      <c r="A319">
        <v>627</v>
      </c>
      <c r="B319">
        <v>0.86201056899999995</v>
      </c>
    </row>
    <row r="320" spans="1:2" x14ac:dyDescent="0.2">
      <c r="A320">
        <v>628</v>
      </c>
      <c r="B320">
        <v>0.85231236600000004</v>
      </c>
    </row>
    <row r="321" spans="1:2" x14ac:dyDescent="0.2">
      <c r="A321">
        <v>629</v>
      </c>
      <c r="B321">
        <v>0.84752403099999996</v>
      </c>
    </row>
    <row r="322" spans="1:2" x14ac:dyDescent="0.2">
      <c r="A322">
        <v>630</v>
      </c>
      <c r="B322">
        <v>0.85217291399999995</v>
      </c>
    </row>
    <row r="323" spans="1:2" x14ac:dyDescent="0.2">
      <c r="A323">
        <v>631</v>
      </c>
      <c r="B323">
        <v>0.85682179700000005</v>
      </c>
    </row>
    <row r="324" spans="1:2" x14ac:dyDescent="0.2">
      <c r="A324">
        <v>632</v>
      </c>
      <c r="B324">
        <v>0.86147067899999996</v>
      </c>
    </row>
    <row r="325" spans="1:2" x14ac:dyDescent="0.2">
      <c r="A325">
        <v>633</v>
      </c>
      <c r="B325">
        <v>0.86511841199999995</v>
      </c>
    </row>
    <row r="326" spans="1:2" x14ac:dyDescent="0.2">
      <c r="A326">
        <v>634</v>
      </c>
      <c r="B326">
        <v>0.86629285499999997</v>
      </c>
    </row>
    <row r="327" spans="1:2" x14ac:dyDescent="0.2">
      <c r="A327">
        <v>635</v>
      </c>
      <c r="B327">
        <v>0.867467298</v>
      </c>
    </row>
    <row r="328" spans="1:2" x14ac:dyDescent="0.2">
      <c r="A328">
        <v>636</v>
      </c>
      <c r="B328">
        <v>0.86864174199999999</v>
      </c>
    </row>
    <row r="329" spans="1:2" x14ac:dyDescent="0.2">
      <c r="A329">
        <v>637</v>
      </c>
      <c r="B329">
        <v>0.86981618500000002</v>
      </c>
    </row>
    <row r="330" spans="1:2" x14ac:dyDescent="0.2">
      <c r="A330">
        <v>638</v>
      </c>
      <c r="B330">
        <v>0.87099062800000004</v>
      </c>
    </row>
    <row r="331" spans="1:2" x14ac:dyDescent="0.2">
      <c r="A331">
        <v>639</v>
      </c>
      <c r="B331">
        <v>0.87216507099999996</v>
      </c>
    </row>
    <row r="332" spans="1:2" x14ac:dyDescent="0.2">
      <c r="A332">
        <v>640</v>
      </c>
      <c r="B332">
        <v>0.87333951399999998</v>
      </c>
    </row>
    <row r="333" spans="1:2" x14ac:dyDescent="0.2">
      <c r="A333">
        <v>641</v>
      </c>
      <c r="B333">
        <v>0.87451395700000001</v>
      </c>
    </row>
    <row r="334" spans="1:2" x14ac:dyDescent="0.2">
      <c r="A334">
        <v>642</v>
      </c>
      <c r="B334">
        <v>0.87568840000000003</v>
      </c>
    </row>
    <row r="335" spans="1:2" x14ac:dyDescent="0.2">
      <c r="A335">
        <v>643</v>
      </c>
      <c r="B335">
        <v>0.87686284299999995</v>
      </c>
    </row>
    <row r="336" spans="1:2" x14ac:dyDescent="0.2">
      <c r="A336">
        <v>644</v>
      </c>
      <c r="B336">
        <v>0.87803728599999997</v>
      </c>
    </row>
    <row r="337" spans="1:2" x14ac:dyDescent="0.2">
      <c r="A337">
        <v>645</v>
      </c>
      <c r="B337">
        <v>0.87843193900000005</v>
      </c>
    </row>
    <row r="338" spans="1:2" x14ac:dyDescent="0.2">
      <c r="A338">
        <v>646</v>
      </c>
      <c r="B338">
        <v>0.87881121299999998</v>
      </c>
    </row>
    <row r="339" spans="1:2" x14ac:dyDescent="0.2">
      <c r="A339">
        <v>647</v>
      </c>
      <c r="B339">
        <v>0.87919048700000002</v>
      </c>
    </row>
    <row r="340" spans="1:2" x14ac:dyDescent="0.2">
      <c r="A340">
        <v>648</v>
      </c>
      <c r="B340">
        <v>0.87956976099999995</v>
      </c>
    </row>
    <row r="341" spans="1:2" x14ac:dyDescent="0.2">
      <c r="A341">
        <v>649</v>
      </c>
      <c r="B341">
        <v>0.87994903499999999</v>
      </c>
    </row>
    <row r="342" spans="1:2" x14ac:dyDescent="0.2">
      <c r="A342">
        <v>650</v>
      </c>
      <c r="B342">
        <v>0.88032830900000003</v>
      </c>
    </row>
    <row r="343" spans="1:2" x14ac:dyDescent="0.2">
      <c r="A343">
        <v>651</v>
      </c>
      <c r="B343">
        <v>0.88070758299999996</v>
      </c>
    </row>
    <row r="344" spans="1:2" x14ac:dyDescent="0.2">
      <c r="A344">
        <v>652</v>
      </c>
      <c r="B344">
        <v>0.881086857</v>
      </c>
    </row>
    <row r="345" spans="1:2" x14ac:dyDescent="0.2">
      <c r="A345">
        <v>653</v>
      </c>
      <c r="B345">
        <v>0.88146613100000004</v>
      </c>
    </row>
    <row r="346" spans="1:2" x14ac:dyDescent="0.2">
      <c r="A346">
        <v>654</v>
      </c>
      <c r="B346">
        <v>0.88184540499999997</v>
      </c>
    </row>
    <row r="347" spans="1:2" x14ac:dyDescent="0.2">
      <c r="A347">
        <v>655</v>
      </c>
      <c r="B347">
        <v>0.88222467900000001</v>
      </c>
    </row>
    <row r="348" spans="1:2" x14ac:dyDescent="0.2">
      <c r="A348">
        <v>656</v>
      </c>
      <c r="B348">
        <v>0.88260395300000005</v>
      </c>
    </row>
    <row r="349" spans="1:2" x14ac:dyDescent="0.2">
      <c r="A349">
        <v>657</v>
      </c>
      <c r="B349">
        <v>0.88298322699999998</v>
      </c>
    </row>
    <row r="350" spans="1:2" x14ac:dyDescent="0.2">
      <c r="A350">
        <v>658</v>
      </c>
      <c r="B350">
        <v>0.88336250100000002</v>
      </c>
    </row>
    <row r="351" spans="1:2" x14ac:dyDescent="0.2">
      <c r="A351">
        <v>659</v>
      </c>
      <c r="B351">
        <v>0.88380837599999995</v>
      </c>
    </row>
    <row r="352" spans="1:2" x14ac:dyDescent="0.2">
      <c r="A352">
        <v>660</v>
      </c>
      <c r="B352">
        <v>0.88437934100000004</v>
      </c>
    </row>
    <row r="353" spans="1:2" x14ac:dyDescent="0.2">
      <c r="A353">
        <v>661</v>
      </c>
      <c r="B353">
        <v>0.88495030600000002</v>
      </c>
    </row>
    <row r="354" spans="1:2" x14ac:dyDescent="0.2">
      <c r="A354">
        <v>662</v>
      </c>
      <c r="B354">
        <v>0.885521271</v>
      </c>
    </row>
    <row r="355" spans="1:2" x14ac:dyDescent="0.2">
      <c r="A355">
        <v>663</v>
      </c>
      <c r="B355">
        <v>0.88609223599999998</v>
      </c>
    </row>
    <row r="356" spans="1:2" x14ac:dyDescent="0.2">
      <c r="A356">
        <v>664</v>
      </c>
      <c r="B356">
        <v>0.88666320099999996</v>
      </c>
    </row>
    <row r="357" spans="1:2" x14ac:dyDescent="0.2">
      <c r="A357">
        <v>665</v>
      </c>
      <c r="B357">
        <v>0.88723416600000005</v>
      </c>
    </row>
    <row r="358" spans="1:2" x14ac:dyDescent="0.2">
      <c r="A358">
        <v>666</v>
      </c>
      <c r="B358">
        <v>0.88780513100000003</v>
      </c>
    </row>
    <row r="359" spans="1:2" x14ac:dyDescent="0.2">
      <c r="A359">
        <v>667</v>
      </c>
      <c r="B359">
        <v>0.888376096</v>
      </c>
    </row>
    <row r="360" spans="1:2" x14ac:dyDescent="0.2">
      <c r="A360">
        <v>668</v>
      </c>
      <c r="B360">
        <v>0.88894706099999998</v>
      </c>
    </row>
    <row r="361" spans="1:2" x14ac:dyDescent="0.2">
      <c r="A361">
        <v>669</v>
      </c>
      <c r="B361">
        <v>0.88951802700000004</v>
      </c>
    </row>
    <row r="362" spans="1:2" x14ac:dyDescent="0.2">
      <c r="A362">
        <v>670</v>
      </c>
      <c r="B362">
        <v>0.89008899200000002</v>
      </c>
    </row>
    <row r="363" spans="1:2" x14ac:dyDescent="0.2">
      <c r="A363">
        <v>671</v>
      </c>
      <c r="B363">
        <v>0.89055916999999996</v>
      </c>
    </row>
    <row r="364" spans="1:2" x14ac:dyDescent="0.2">
      <c r="A364">
        <v>672</v>
      </c>
      <c r="B364">
        <v>0.89093167100000004</v>
      </c>
    </row>
    <row r="365" spans="1:2" x14ac:dyDescent="0.2">
      <c r="A365">
        <v>673</v>
      </c>
      <c r="B365">
        <v>0.89130417200000001</v>
      </c>
    </row>
    <row r="366" spans="1:2" x14ac:dyDescent="0.2">
      <c r="A366">
        <v>674</v>
      </c>
      <c r="B366">
        <v>0.89167667299999998</v>
      </c>
    </row>
    <row r="367" spans="1:2" x14ac:dyDescent="0.2">
      <c r="A367">
        <v>675</v>
      </c>
      <c r="B367">
        <v>0.89204917500000003</v>
      </c>
    </row>
    <row r="368" spans="1:2" x14ac:dyDescent="0.2">
      <c r="A368">
        <v>676</v>
      </c>
      <c r="B368">
        <v>0.892421676</v>
      </c>
    </row>
    <row r="369" spans="1:2" x14ac:dyDescent="0.2">
      <c r="A369">
        <v>677</v>
      </c>
      <c r="B369">
        <v>0.89279417699999997</v>
      </c>
    </row>
    <row r="370" spans="1:2" x14ac:dyDescent="0.2">
      <c r="A370">
        <v>678</v>
      </c>
      <c r="B370">
        <v>0.89316667800000005</v>
      </c>
    </row>
    <row r="371" spans="1:2" x14ac:dyDescent="0.2">
      <c r="A371">
        <v>679</v>
      </c>
      <c r="B371">
        <v>0.89353917999999999</v>
      </c>
    </row>
    <row r="372" spans="1:2" x14ac:dyDescent="0.2">
      <c r="A372">
        <v>680</v>
      </c>
      <c r="B372">
        <v>0.89391168099999996</v>
      </c>
    </row>
    <row r="373" spans="1:2" x14ac:dyDescent="0.2">
      <c r="A373">
        <v>681</v>
      </c>
      <c r="B373">
        <v>0.89428418200000004</v>
      </c>
    </row>
    <row r="374" spans="1:2" x14ac:dyDescent="0.2">
      <c r="A374">
        <v>682</v>
      </c>
      <c r="B374">
        <v>0.89465668399999998</v>
      </c>
    </row>
    <row r="375" spans="1:2" x14ac:dyDescent="0.2">
      <c r="A375">
        <v>683</v>
      </c>
      <c r="B375">
        <v>0.89502918499999995</v>
      </c>
    </row>
    <row r="376" spans="1:2" x14ac:dyDescent="0.2">
      <c r="A376">
        <v>684</v>
      </c>
      <c r="B376">
        <v>0.89540168600000003</v>
      </c>
    </row>
    <row r="377" spans="1:2" x14ac:dyDescent="0.2">
      <c r="A377">
        <v>685</v>
      </c>
      <c r="B377">
        <v>0.895774187</v>
      </c>
    </row>
    <row r="378" spans="1:2" x14ac:dyDescent="0.2">
      <c r="A378">
        <v>686</v>
      </c>
      <c r="B378">
        <v>0.85802531299999996</v>
      </c>
    </row>
    <row r="379" spans="1:2" x14ac:dyDescent="0.2">
      <c r="A379">
        <v>687</v>
      </c>
      <c r="B379">
        <v>0.79575567400000002</v>
      </c>
    </row>
    <row r="380" spans="1:2" x14ac:dyDescent="0.2">
      <c r="A380">
        <v>688</v>
      </c>
      <c r="B380">
        <v>0.74111562600000003</v>
      </c>
    </row>
    <row r="381" spans="1:2" x14ac:dyDescent="0.2">
      <c r="A381">
        <v>689</v>
      </c>
      <c r="B381">
        <v>0.77303614700000001</v>
      </c>
    </row>
    <row r="382" spans="1:2" x14ac:dyDescent="0.2">
      <c r="A382">
        <v>690</v>
      </c>
      <c r="B382">
        <v>0.80495666700000001</v>
      </c>
    </row>
    <row r="383" spans="1:2" x14ac:dyDescent="0.2">
      <c r="A383">
        <v>691</v>
      </c>
      <c r="B383">
        <v>0.83497498299999995</v>
      </c>
    </row>
    <row r="384" spans="1:2" x14ac:dyDescent="0.2">
      <c r="A384">
        <v>692</v>
      </c>
      <c r="B384">
        <v>0.85457216899999999</v>
      </c>
    </row>
    <row r="385" spans="1:2" x14ac:dyDescent="0.2">
      <c r="A385">
        <v>693</v>
      </c>
      <c r="B385">
        <v>0.87416935500000004</v>
      </c>
    </row>
    <row r="386" spans="1:2" x14ac:dyDescent="0.2">
      <c r="A386">
        <v>694</v>
      </c>
      <c r="B386">
        <v>0.88567077100000002</v>
      </c>
    </row>
    <row r="387" spans="1:2" x14ac:dyDescent="0.2">
      <c r="A387">
        <v>695</v>
      </c>
      <c r="B387">
        <v>0.88887218899999998</v>
      </c>
    </row>
    <row r="388" spans="1:2" x14ac:dyDescent="0.2">
      <c r="A388">
        <v>696</v>
      </c>
      <c r="B388">
        <v>0.89207360800000002</v>
      </c>
    </row>
    <row r="389" spans="1:2" x14ac:dyDescent="0.2">
      <c r="A389">
        <v>697</v>
      </c>
      <c r="B389">
        <v>0.89527502599999997</v>
      </c>
    </row>
    <row r="390" spans="1:2" x14ac:dyDescent="0.2">
      <c r="A390">
        <v>698</v>
      </c>
      <c r="B390">
        <v>0.89847644500000001</v>
      </c>
    </row>
    <row r="391" spans="1:2" x14ac:dyDescent="0.2">
      <c r="A391">
        <v>699</v>
      </c>
      <c r="B391">
        <v>0.89887330099999996</v>
      </c>
    </row>
    <row r="392" spans="1:2" x14ac:dyDescent="0.2">
      <c r="A392">
        <v>700</v>
      </c>
      <c r="B392">
        <v>0.89918573199999996</v>
      </c>
    </row>
    <row r="393" spans="1:2" x14ac:dyDescent="0.2">
      <c r="A393">
        <v>701</v>
      </c>
      <c r="B393">
        <v>0.89949816400000004</v>
      </c>
    </row>
    <row r="394" spans="1:2" x14ac:dyDescent="0.2">
      <c r="A394">
        <v>702</v>
      </c>
      <c r="B394">
        <v>0.89981059500000005</v>
      </c>
    </row>
    <row r="395" spans="1:2" x14ac:dyDescent="0.2">
      <c r="A395">
        <v>703</v>
      </c>
      <c r="B395">
        <v>0.90012302600000005</v>
      </c>
    </row>
    <row r="396" spans="1:2" x14ac:dyDescent="0.2">
      <c r="A396">
        <v>704</v>
      </c>
      <c r="B396">
        <v>0.90043545700000005</v>
      </c>
    </row>
    <row r="397" spans="1:2" x14ac:dyDescent="0.2">
      <c r="A397">
        <v>705</v>
      </c>
      <c r="B397">
        <v>0.90074788900000002</v>
      </c>
    </row>
    <row r="398" spans="1:2" x14ac:dyDescent="0.2">
      <c r="A398">
        <v>706</v>
      </c>
      <c r="B398">
        <v>0.90106032000000003</v>
      </c>
    </row>
    <row r="399" spans="1:2" x14ac:dyDescent="0.2">
      <c r="A399">
        <v>707</v>
      </c>
      <c r="B399">
        <v>0.90137275100000003</v>
      </c>
    </row>
    <row r="400" spans="1:2" x14ac:dyDescent="0.2">
      <c r="A400">
        <v>708</v>
      </c>
      <c r="B400">
        <v>0.90168518200000003</v>
      </c>
    </row>
    <row r="401" spans="1:2" x14ac:dyDescent="0.2">
      <c r="A401">
        <v>709</v>
      </c>
      <c r="B401">
        <v>0.901997614</v>
      </c>
    </row>
    <row r="402" spans="1:2" x14ac:dyDescent="0.2">
      <c r="A402">
        <v>710</v>
      </c>
      <c r="B402">
        <v>0.90231004500000001</v>
      </c>
    </row>
    <row r="403" spans="1:2" x14ac:dyDescent="0.2">
      <c r="A403">
        <v>711</v>
      </c>
      <c r="B403">
        <v>0.90262247600000001</v>
      </c>
    </row>
    <row r="404" spans="1:2" x14ac:dyDescent="0.2">
      <c r="A404">
        <v>712</v>
      </c>
      <c r="B404">
        <v>0.90293490700000001</v>
      </c>
    </row>
    <row r="405" spans="1:2" x14ac:dyDescent="0.2">
      <c r="A405">
        <v>713</v>
      </c>
      <c r="B405">
        <v>0.90324733899999998</v>
      </c>
    </row>
    <row r="406" spans="1:2" x14ac:dyDescent="0.2">
      <c r="A406">
        <v>714</v>
      </c>
      <c r="B406">
        <v>0.90355976999999998</v>
      </c>
    </row>
    <row r="407" spans="1:2" x14ac:dyDescent="0.2">
      <c r="A407">
        <v>715</v>
      </c>
      <c r="B407">
        <v>0.90387220099999999</v>
      </c>
    </row>
    <row r="408" spans="1:2" x14ac:dyDescent="0.2">
      <c r="A408">
        <v>716</v>
      </c>
      <c r="B408">
        <v>0.89659051899999997</v>
      </c>
    </row>
    <row r="409" spans="1:2" x14ac:dyDescent="0.2">
      <c r="A409">
        <v>717</v>
      </c>
      <c r="B409">
        <v>0.88885007299999996</v>
      </c>
    </row>
    <row r="410" spans="1:2" x14ac:dyDescent="0.2">
      <c r="A410">
        <v>718</v>
      </c>
      <c r="B410">
        <v>0.88110962699999995</v>
      </c>
    </row>
    <row r="411" spans="1:2" x14ac:dyDescent="0.2">
      <c r="A411">
        <v>719</v>
      </c>
      <c r="B411">
        <v>0.87336917999999997</v>
      </c>
    </row>
    <row r="412" spans="1:2" x14ac:dyDescent="0.2">
      <c r="A412">
        <v>720</v>
      </c>
      <c r="B412">
        <v>0.87326362199999996</v>
      </c>
    </row>
    <row r="413" spans="1:2" x14ac:dyDescent="0.2">
      <c r="A413">
        <v>721</v>
      </c>
      <c r="B413">
        <v>0.88369992399999997</v>
      </c>
    </row>
    <row r="414" spans="1:2" x14ac:dyDescent="0.2">
      <c r="A414">
        <v>722</v>
      </c>
      <c r="B414">
        <v>0.89413622500000001</v>
      </c>
    </row>
    <row r="415" spans="1:2" x14ac:dyDescent="0.2">
      <c r="A415">
        <v>723</v>
      </c>
      <c r="B415">
        <v>0.90008210099999997</v>
      </c>
    </row>
    <row r="416" spans="1:2" x14ac:dyDescent="0.2">
      <c r="A416">
        <v>724</v>
      </c>
      <c r="B416">
        <v>0.89076585500000005</v>
      </c>
    </row>
    <row r="417" spans="1:2" x14ac:dyDescent="0.2">
      <c r="A417">
        <v>725</v>
      </c>
      <c r="B417">
        <v>0.88406322900000001</v>
      </c>
    </row>
    <row r="418" spans="1:2" x14ac:dyDescent="0.2">
      <c r="A418">
        <v>726</v>
      </c>
      <c r="B418">
        <v>0.88601768599999997</v>
      </c>
    </row>
    <row r="419" spans="1:2" x14ac:dyDescent="0.2">
      <c r="A419">
        <v>727</v>
      </c>
      <c r="B419">
        <v>0.88797214300000005</v>
      </c>
    </row>
    <row r="420" spans="1:2" x14ac:dyDescent="0.2">
      <c r="A420">
        <v>728</v>
      </c>
      <c r="B420">
        <v>0.88992660000000001</v>
      </c>
    </row>
    <row r="421" spans="1:2" x14ac:dyDescent="0.2">
      <c r="A421">
        <v>729</v>
      </c>
      <c r="B421">
        <v>0.89188105699999998</v>
      </c>
    </row>
    <row r="422" spans="1:2" x14ac:dyDescent="0.2">
      <c r="A422">
        <v>730</v>
      </c>
      <c r="B422">
        <v>0.89383551400000005</v>
      </c>
    </row>
    <row r="423" spans="1:2" x14ac:dyDescent="0.2">
      <c r="A423">
        <v>731</v>
      </c>
      <c r="B423">
        <v>0.89578997100000002</v>
      </c>
    </row>
    <row r="424" spans="1:2" x14ac:dyDescent="0.2">
      <c r="A424">
        <v>732</v>
      </c>
      <c r="B424">
        <v>0.89763808499999997</v>
      </c>
    </row>
    <row r="425" spans="1:2" x14ac:dyDescent="0.2">
      <c r="A425">
        <v>733</v>
      </c>
      <c r="B425">
        <v>0.89925427099999999</v>
      </c>
    </row>
    <row r="426" spans="1:2" x14ac:dyDescent="0.2">
      <c r="A426">
        <v>734</v>
      </c>
      <c r="B426">
        <v>0.90087045700000001</v>
      </c>
    </row>
    <row r="427" spans="1:2" x14ac:dyDescent="0.2">
      <c r="A427">
        <v>735</v>
      </c>
      <c r="B427">
        <v>0.90248664300000003</v>
      </c>
    </row>
    <row r="428" spans="1:2" x14ac:dyDescent="0.2">
      <c r="A428">
        <v>736</v>
      </c>
      <c r="B428">
        <v>0.90410282799999997</v>
      </c>
    </row>
    <row r="429" spans="1:2" x14ac:dyDescent="0.2">
      <c r="A429">
        <v>737</v>
      </c>
      <c r="B429">
        <v>0.90571901399999999</v>
      </c>
    </row>
    <row r="430" spans="1:2" x14ac:dyDescent="0.2">
      <c r="A430">
        <v>738</v>
      </c>
      <c r="B430">
        <v>0.90627486599999996</v>
      </c>
    </row>
    <row r="431" spans="1:2" x14ac:dyDescent="0.2">
      <c r="A431">
        <v>739</v>
      </c>
      <c r="B431">
        <v>0.90245419699999996</v>
      </c>
    </row>
    <row r="432" spans="1:2" x14ac:dyDescent="0.2">
      <c r="A432">
        <v>740</v>
      </c>
      <c r="B432">
        <v>0.89863352699999999</v>
      </c>
    </row>
    <row r="433" spans="1:2" x14ac:dyDescent="0.2">
      <c r="A433">
        <v>741</v>
      </c>
      <c r="B433">
        <v>0.89481285799999999</v>
      </c>
    </row>
    <row r="434" spans="1:2" x14ac:dyDescent="0.2">
      <c r="A434">
        <v>742</v>
      </c>
      <c r="B434">
        <v>0.89099218800000002</v>
      </c>
    </row>
    <row r="435" spans="1:2" x14ac:dyDescent="0.2">
      <c r="A435">
        <v>743</v>
      </c>
      <c r="B435">
        <v>0.88717151900000002</v>
      </c>
    </row>
    <row r="436" spans="1:2" x14ac:dyDescent="0.2">
      <c r="A436">
        <v>744</v>
      </c>
      <c r="B436">
        <v>0.88335084900000005</v>
      </c>
    </row>
    <row r="437" spans="1:2" x14ac:dyDescent="0.2">
      <c r="A437">
        <v>745</v>
      </c>
      <c r="B437">
        <v>0.87953017899999997</v>
      </c>
    </row>
    <row r="438" spans="1:2" x14ac:dyDescent="0.2">
      <c r="A438">
        <v>746</v>
      </c>
      <c r="B438">
        <v>0.87570950999999997</v>
      </c>
    </row>
    <row r="439" spans="1:2" x14ac:dyDescent="0.2">
      <c r="A439">
        <v>747</v>
      </c>
      <c r="B439">
        <v>0.87188884</v>
      </c>
    </row>
    <row r="440" spans="1:2" x14ac:dyDescent="0.2">
      <c r="A440">
        <v>748</v>
      </c>
      <c r="B440">
        <v>0.868068171</v>
      </c>
    </row>
    <row r="441" spans="1:2" x14ac:dyDescent="0.2">
      <c r="A441">
        <v>749</v>
      </c>
      <c r="B441">
        <v>0.86424750100000003</v>
      </c>
    </row>
    <row r="442" spans="1:2" x14ac:dyDescent="0.2">
      <c r="A442">
        <v>750</v>
      </c>
      <c r="B442">
        <v>0.86042683200000003</v>
      </c>
    </row>
    <row r="443" spans="1:2" x14ac:dyDescent="0.2">
      <c r="A443">
        <v>751</v>
      </c>
      <c r="B443">
        <v>0.85660616199999995</v>
      </c>
    </row>
    <row r="444" spans="1:2" x14ac:dyDescent="0.2">
      <c r="A444">
        <v>752</v>
      </c>
      <c r="B444">
        <v>0.85278549299999995</v>
      </c>
    </row>
    <row r="445" spans="1:2" x14ac:dyDescent="0.2">
      <c r="A445">
        <v>753</v>
      </c>
      <c r="B445">
        <v>0.84896482299999998</v>
      </c>
    </row>
    <row r="446" spans="1:2" x14ac:dyDescent="0.2">
      <c r="A446">
        <v>754</v>
      </c>
      <c r="B446">
        <v>0.84514415399999998</v>
      </c>
    </row>
    <row r="447" spans="1:2" x14ac:dyDescent="0.2">
      <c r="A447">
        <v>755</v>
      </c>
      <c r="B447">
        <v>0.84132348400000001</v>
      </c>
    </row>
    <row r="448" spans="1:2" x14ac:dyDescent="0.2">
      <c r="A448">
        <v>756</v>
      </c>
      <c r="B448">
        <v>0.83750281400000004</v>
      </c>
    </row>
    <row r="449" spans="1:2" x14ac:dyDescent="0.2">
      <c r="A449">
        <v>757</v>
      </c>
      <c r="B449">
        <v>0.83368214500000004</v>
      </c>
    </row>
    <row r="450" spans="1:2" x14ac:dyDescent="0.2">
      <c r="A450">
        <v>758</v>
      </c>
      <c r="B450">
        <v>0.82986147499999996</v>
      </c>
    </row>
    <row r="451" spans="1:2" x14ac:dyDescent="0.2">
      <c r="A451">
        <v>759</v>
      </c>
      <c r="B451">
        <v>0.82604080599999996</v>
      </c>
    </row>
    <row r="452" spans="1:2" x14ac:dyDescent="0.2">
      <c r="A452">
        <v>760</v>
      </c>
      <c r="B452">
        <v>0.63627973599999998</v>
      </c>
    </row>
    <row r="453" spans="1:2" x14ac:dyDescent="0.2">
      <c r="A453">
        <v>761</v>
      </c>
      <c r="B453">
        <v>0.39325050700000003</v>
      </c>
    </row>
    <row r="454" spans="1:2" x14ac:dyDescent="0.2">
      <c r="A454">
        <v>762</v>
      </c>
      <c r="B454">
        <v>0.41377942499999998</v>
      </c>
    </row>
    <row r="455" spans="1:2" x14ac:dyDescent="0.2">
      <c r="A455">
        <v>763</v>
      </c>
      <c r="B455">
        <v>0.50783452500000004</v>
      </c>
    </row>
    <row r="456" spans="1:2" x14ac:dyDescent="0.2">
      <c r="A456">
        <v>764</v>
      </c>
      <c r="B456">
        <v>0.60188962499999998</v>
      </c>
    </row>
    <row r="457" spans="1:2" x14ac:dyDescent="0.2">
      <c r="A457">
        <v>765</v>
      </c>
      <c r="B457">
        <v>0.68321095700000001</v>
      </c>
    </row>
    <row r="458" spans="1:2" x14ac:dyDescent="0.2">
      <c r="A458">
        <v>766</v>
      </c>
      <c r="B458">
        <v>0.75565310399999996</v>
      </c>
    </row>
    <row r="459" spans="1:2" x14ac:dyDescent="0.2">
      <c r="A459">
        <v>767</v>
      </c>
      <c r="B459">
        <v>0.82809525100000003</v>
      </c>
    </row>
    <row r="460" spans="1:2" x14ac:dyDescent="0.2">
      <c r="A460">
        <v>768</v>
      </c>
      <c r="B460">
        <v>0.89195046499999997</v>
      </c>
    </row>
    <row r="461" spans="1:2" x14ac:dyDescent="0.2">
      <c r="A461">
        <v>769</v>
      </c>
      <c r="B461">
        <v>0.89854846600000005</v>
      </c>
    </row>
    <row r="462" spans="1:2" x14ac:dyDescent="0.2">
      <c r="A462">
        <v>770</v>
      </c>
      <c r="B462">
        <v>0.90514646700000001</v>
      </c>
    </row>
    <row r="463" spans="1:2" x14ac:dyDescent="0.2">
      <c r="A463">
        <v>771</v>
      </c>
      <c r="B463">
        <v>0.91056452200000004</v>
      </c>
    </row>
    <row r="464" spans="1:2" x14ac:dyDescent="0.2">
      <c r="A464">
        <v>772</v>
      </c>
      <c r="B464">
        <v>0.91137191900000003</v>
      </c>
    </row>
    <row r="465" spans="1:2" x14ac:dyDescent="0.2">
      <c r="A465">
        <v>773</v>
      </c>
      <c r="B465">
        <v>0.91217931600000002</v>
      </c>
    </row>
    <row r="466" spans="1:2" x14ac:dyDescent="0.2">
      <c r="A466">
        <v>774</v>
      </c>
      <c r="B466">
        <v>0.91298671300000001</v>
      </c>
    </row>
    <row r="467" spans="1:2" x14ac:dyDescent="0.2">
      <c r="A467">
        <v>775</v>
      </c>
      <c r="B467">
        <v>0.91379410900000002</v>
      </c>
    </row>
    <row r="468" spans="1:2" x14ac:dyDescent="0.2">
      <c r="A468">
        <v>776</v>
      </c>
      <c r="B468">
        <v>0.91460150600000001</v>
      </c>
    </row>
    <row r="469" spans="1:2" x14ac:dyDescent="0.2">
      <c r="A469">
        <v>777</v>
      </c>
      <c r="B469">
        <v>0.915408903</v>
      </c>
    </row>
    <row r="470" spans="1:2" x14ac:dyDescent="0.2">
      <c r="A470">
        <v>778</v>
      </c>
      <c r="B470">
        <v>0.91620124599999997</v>
      </c>
    </row>
    <row r="471" spans="1:2" x14ac:dyDescent="0.2">
      <c r="A471">
        <v>779</v>
      </c>
      <c r="B471">
        <v>0.91626298299999998</v>
      </c>
    </row>
    <row r="472" spans="1:2" x14ac:dyDescent="0.2">
      <c r="A472">
        <v>780</v>
      </c>
      <c r="B472">
        <v>0.91632471900000001</v>
      </c>
    </row>
    <row r="473" spans="1:2" x14ac:dyDescent="0.2">
      <c r="A473">
        <v>781</v>
      </c>
      <c r="B473">
        <v>0.91638645600000002</v>
      </c>
    </row>
    <row r="474" spans="1:2" x14ac:dyDescent="0.2">
      <c r="A474">
        <v>782</v>
      </c>
      <c r="B474">
        <v>0.91644819200000005</v>
      </c>
    </row>
    <row r="475" spans="1:2" x14ac:dyDescent="0.2">
      <c r="A475">
        <v>783</v>
      </c>
      <c r="B475">
        <v>0.91650992899999995</v>
      </c>
    </row>
    <row r="476" spans="1:2" x14ac:dyDescent="0.2">
      <c r="A476">
        <v>784</v>
      </c>
      <c r="B476">
        <v>0.91657166599999995</v>
      </c>
    </row>
    <row r="477" spans="1:2" x14ac:dyDescent="0.2">
      <c r="A477">
        <v>785</v>
      </c>
      <c r="B477">
        <v>0.91663340199999999</v>
      </c>
    </row>
    <row r="478" spans="1:2" x14ac:dyDescent="0.2">
      <c r="A478">
        <v>786</v>
      </c>
      <c r="B478">
        <v>0.91669513899999999</v>
      </c>
    </row>
    <row r="479" spans="1:2" x14ac:dyDescent="0.2">
      <c r="A479">
        <v>787</v>
      </c>
      <c r="B479">
        <v>0.91675687500000003</v>
      </c>
    </row>
    <row r="480" spans="1:2" x14ac:dyDescent="0.2">
      <c r="A480">
        <v>788</v>
      </c>
      <c r="B480">
        <v>0.91681861200000003</v>
      </c>
    </row>
    <row r="481" spans="1:2" x14ac:dyDescent="0.2">
      <c r="A481">
        <v>789</v>
      </c>
      <c r="B481">
        <v>0.91688034799999996</v>
      </c>
    </row>
    <row r="482" spans="1:2" x14ac:dyDescent="0.2">
      <c r="A482">
        <v>790</v>
      </c>
      <c r="B482">
        <v>0.91694208499999996</v>
      </c>
    </row>
    <row r="483" spans="1:2" x14ac:dyDescent="0.2">
      <c r="A483">
        <v>791</v>
      </c>
      <c r="B483">
        <v>0.917003821</v>
      </c>
    </row>
    <row r="484" spans="1:2" x14ac:dyDescent="0.2">
      <c r="A484">
        <v>792</v>
      </c>
      <c r="B484">
        <v>0.917065558</v>
      </c>
    </row>
    <row r="485" spans="1:2" x14ac:dyDescent="0.2">
      <c r="A485">
        <v>793</v>
      </c>
      <c r="B485">
        <v>0.91712729400000004</v>
      </c>
    </row>
    <row r="486" spans="1:2" x14ac:dyDescent="0.2">
      <c r="A486">
        <v>794</v>
      </c>
      <c r="B486">
        <v>0.91718903100000004</v>
      </c>
    </row>
    <row r="487" spans="1:2" x14ac:dyDescent="0.2">
      <c r="A487">
        <v>795</v>
      </c>
      <c r="B487">
        <v>0.91725076699999997</v>
      </c>
    </row>
    <row r="488" spans="1:2" x14ac:dyDescent="0.2">
      <c r="A488">
        <v>796</v>
      </c>
      <c r="B488">
        <v>0.91731250399999997</v>
      </c>
    </row>
    <row r="489" spans="1:2" x14ac:dyDescent="0.2">
      <c r="A489">
        <v>797</v>
      </c>
      <c r="B489">
        <v>0.91737424099999998</v>
      </c>
    </row>
    <row r="490" spans="1:2" x14ac:dyDescent="0.2">
      <c r="A490">
        <v>798</v>
      </c>
      <c r="B490">
        <v>0.91743597700000001</v>
      </c>
    </row>
    <row r="491" spans="1:2" x14ac:dyDescent="0.2">
      <c r="A491">
        <v>799</v>
      </c>
      <c r="B491">
        <v>0.91749771400000002</v>
      </c>
    </row>
    <row r="492" spans="1:2" x14ac:dyDescent="0.2">
      <c r="A492">
        <v>800</v>
      </c>
      <c r="B492">
        <v>0.91755945000000005</v>
      </c>
    </row>
    <row r="493" spans="1:2" x14ac:dyDescent="0.2">
      <c r="A493">
        <v>801</v>
      </c>
      <c r="B493">
        <v>0.91762118699999995</v>
      </c>
    </row>
    <row r="494" spans="1:2" x14ac:dyDescent="0.2">
      <c r="A494">
        <v>802</v>
      </c>
      <c r="B494">
        <v>0.91768292299999998</v>
      </c>
    </row>
    <row r="495" spans="1:2" x14ac:dyDescent="0.2">
      <c r="A495">
        <v>803</v>
      </c>
      <c r="B495">
        <v>0.91774465999999999</v>
      </c>
    </row>
    <row r="496" spans="1:2" x14ac:dyDescent="0.2">
      <c r="A496">
        <v>804</v>
      </c>
      <c r="B496">
        <v>0.91780639600000002</v>
      </c>
    </row>
    <row r="497" spans="1:2" x14ac:dyDescent="0.2">
      <c r="A497">
        <v>805</v>
      </c>
      <c r="B497">
        <v>0.91786813300000003</v>
      </c>
    </row>
    <row r="498" spans="1:2" x14ac:dyDescent="0.2">
      <c r="A498">
        <v>806</v>
      </c>
      <c r="B498">
        <v>0.91792986899999995</v>
      </c>
    </row>
    <row r="499" spans="1:2" x14ac:dyDescent="0.2">
      <c r="A499">
        <v>807</v>
      </c>
      <c r="B499">
        <v>0.91799160599999996</v>
      </c>
    </row>
    <row r="500" spans="1:2" x14ac:dyDescent="0.2">
      <c r="A500">
        <v>808</v>
      </c>
      <c r="B500">
        <v>0.91805334199999999</v>
      </c>
    </row>
    <row r="501" spans="1:2" x14ac:dyDescent="0.2">
      <c r="A501">
        <v>809</v>
      </c>
      <c r="B501">
        <v>0.918115079</v>
      </c>
    </row>
    <row r="502" spans="1:2" x14ac:dyDescent="0.2">
      <c r="A502">
        <v>810</v>
      </c>
      <c r="B502">
        <v>0.91503999000000003</v>
      </c>
    </row>
    <row r="503" spans="1:2" x14ac:dyDescent="0.2">
      <c r="A503">
        <v>811</v>
      </c>
      <c r="B503">
        <v>0.91096513099999998</v>
      </c>
    </row>
    <row r="504" spans="1:2" x14ac:dyDescent="0.2">
      <c r="A504">
        <v>812</v>
      </c>
      <c r="B504">
        <v>0.90689027200000005</v>
      </c>
    </row>
    <row r="505" spans="1:2" x14ac:dyDescent="0.2">
      <c r="A505">
        <v>813</v>
      </c>
      <c r="B505">
        <v>0.90281541300000001</v>
      </c>
    </row>
    <row r="506" spans="1:2" x14ac:dyDescent="0.2">
      <c r="A506">
        <v>814</v>
      </c>
      <c r="B506">
        <v>0.89874055399999997</v>
      </c>
    </row>
    <row r="507" spans="1:2" x14ac:dyDescent="0.2">
      <c r="A507">
        <v>815</v>
      </c>
      <c r="B507">
        <v>0.89466569600000001</v>
      </c>
    </row>
    <row r="508" spans="1:2" x14ac:dyDescent="0.2">
      <c r="A508">
        <v>816</v>
      </c>
      <c r="B508">
        <v>0.89059083699999997</v>
      </c>
    </row>
    <row r="509" spans="1:2" x14ac:dyDescent="0.2">
      <c r="A509">
        <v>817</v>
      </c>
      <c r="B509">
        <v>0.89255912699999995</v>
      </c>
    </row>
    <row r="510" spans="1:2" x14ac:dyDescent="0.2">
      <c r="A510">
        <v>818</v>
      </c>
      <c r="B510">
        <v>0.89702268500000004</v>
      </c>
    </row>
    <row r="511" spans="1:2" x14ac:dyDescent="0.2">
      <c r="A511">
        <v>819</v>
      </c>
      <c r="B511">
        <v>0.90148624200000005</v>
      </c>
    </row>
    <row r="512" spans="1:2" x14ac:dyDescent="0.2">
      <c r="A512">
        <v>820</v>
      </c>
      <c r="B512">
        <v>0.90594980000000003</v>
      </c>
    </row>
    <row r="513" spans="1:2" x14ac:dyDescent="0.2">
      <c r="A513">
        <v>821</v>
      </c>
      <c r="B513">
        <v>0.91041335700000003</v>
      </c>
    </row>
    <row r="514" spans="1:2" x14ac:dyDescent="0.2">
      <c r="A514">
        <v>822</v>
      </c>
      <c r="B514">
        <v>0.89112407299999996</v>
      </c>
    </row>
    <row r="515" spans="1:2" x14ac:dyDescent="0.2">
      <c r="A515">
        <v>823</v>
      </c>
      <c r="B515">
        <v>0.86535530800000005</v>
      </c>
    </row>
    <row r="516" spans="1:2" x14ac:dyDescent="0.2">
      <c r="A516">
        <v>824</v>
      </c>
      <c r="B516">
        <v>0.87428882799999996</v>
      </c>
    </row>
    <row r="517" spans="1:2" x14ac:dyDescent="0.2">
      <c r="A517">
        <v>825</v>
      </c>
      <c r="B517">
        <v>0.89243377599999996</v>
      </c>
    </row>
    <row r="518" spans="1:2" x14ac:dyDescent="0.2">
      <c r="A518">
        <v>826</v>
      </c>
      <c r="B518">
        <v>0.91057872500000003</v>
      </c>
    </row>
    <row r="519" spans="1:2" x14ac:dyDescent="0.2">
      <c r="A519">
        <v>827</v>
      </c>
      <c r="B519">
        <v>0.90550664800000003</v>
      </c>
    </row>
    <row r="520" spans="1:2" x14ac:dyDescent="0.2">
      <c r="A520">
        <v>828</v>
      </c>
      <c r="B520">
        <v>0.90035590300000001</v>
      </c>
    </row>
    <row r="521" spans="1:2" x14ac:dyDescent="0.2">
      <c r="A521">
        <v>829</v>
      </c>
      <c r="B521">
        <v>0.89520515700000003</v>
      </c>
    </row>
    <row r="522" spans="1:2" x14ac:dyDescent="0.2">
      <c r="A522">
        <v>830</v>
      </c>
      <c r="B522">
        <v>0.897335616</v>
      </c>
    </row>
    <row r="523" spans="1:2" x14ac:dyDescent="0.2">
      <c r="A523">
        <v>831</v>
      </c>
      <c r="B523">
        <v>0.90303790699999997</v>
      </c>
    </row>
    <row r="524" spans="1:2" x14ac:dyDescent="0.2">
      <c r="A524">
        <v>832</v>
      </c>
      <c r="B524">
        <v>0.90874019800000005</v>
      </c>
    </row>
    <row r="525" spans="1:2" x14ac:dyDescent="0.2">
      <c r="A525">
        <v>833</v>
      </c>
      <c r="B525">
        <v>0.91103170099999997</v>
      </c>
    </row>
    <row r="526" spans="1:2" x14ac:dyDescent="0.2">
      <c r="A526">
        <v>834</v>
      </c>
      <c r="B526">
        <v>0.91284606499999998</v>
      </c>
    </row>
    <row r="527" spans="1:2" x14ac:dyDescent="0.2">
      <c r="A527">
        <v>835</v>
      </c>
      <c r="B527">
        <v>0.91466042999999997</v>
      </c>
    </row>
    <row r="528" spans="1:2" x14ac:dyDescent="0.2">
      <c r="A528">
        <v>836</v>
      </c>
      <c r="B528">
        <v>0.91647479499999995</v>
      </c>
    </row>
    <row r="529" spans="1:2" x14ac:dyDescent="0.2">
      <c r="A529">
        <v>837</v>
      </c>
      <c r="B529">
        <v>0.91828916000000005</v>
      </c>
    </row>
    <row r="530" spans="1:2" x14ac:dyDescent="0.2">
      <c r="A530">
        <v>838</v>
      </c>
      <c r="B530">
        <v>0.92006303</v>
      </c>
    </row>
    <row r="531" spans="1:2" x14ac:dyDescent="0.2">
      <c r="A531">
        <v>839</v>
      </c>
      <c r="B531">
        <v>0.92018934900000005</v>
      </c>
    </row>
    <row r="532" spans="1:2" x14ac:dyDescent="0.2">
      <c r="A532">
        <v>840</v>
      </c>
      <c r="B532">
        <v>0.92031566799999998</v>
      </c>
    </row>
    <row r="533" spans="1:2" x14ac:dyDescent="0.2">
      <c r="A533">
        <v>841</v>
      </c>
      <c r="B533">
        <v>0.92044198700000002</v>
      </c>
    </row>
    <row r="534" spans="1:2" x14ac:dyDescent="0.2">
      <c r="A534">
        <v>842</v>
      </c>
      <c r="B534">
        <v>0.92056830599999995</v>
      </c>
    </row>
    <row r="535" spans="1:2" x14ac:dyDescent="0.2">
      <c r="A535">
        <v>843</v>
      </c>
      <c r="B535">
        <v>0.92069462499999999</v>
      </c>
    </row>
    <row r="536" spans="1:2" x14ac:dyDescent="0.2">
      <c r="A536">
        <v>844</v>
      </c>
      <c r="B536">
        <v>0.92082094400000003</v>
      </c>
    </row>
    <row r="537" spans="1:2" x14ac:dyDescent="0.2">
      <c r="A537">
        <v>845</v>
      </c>
      <c r="B537">
        <v>0.92094726299999996</v>
      </c>
    </row>
    <row r="538" spans="1:2" x14ac:dyDescent="0.2">
      <c r="A538">
        <v>846</v>
      </c>
      <c r="B538">
        <v>0.921073582</v>
      </c>
    </row>
    <row r="539" spans="1:2" x14ac:dyDescent="0.2">
      <c r="A539">
        <v>847</v>
      </c>
      <c r="B539">
        <v>0.92119990100000004</v>
      </c>
    </row>
    <row r="540" spans="1:2" x14ac:dyDescent="0.2">
      <c r="A540">
        <v>848</v>
      </c>
      <c r="B540">
        <v>0.92132621999999997</v>
      </c>
    </row>
    <row r="541" spans="1:2" x14ac:dyDescent="0.2">
      <c r="A541">
        <v>849</v>
      </c>
      <c r="B541">
        <v>0.92145253900000001</v>
      </c>
    </row>
    <row r="542" spans="1:2" x14ac:dyDescent="0.2">
      <c r="A542">
        <v>850</v>
      </c>
      <c r="B542">
        <v>0.92157885799999995</v>
      </c>
    </row>
    <row r="543" spans="1:2" x14ac:dyDescent="0.2">
      <c r="A543">
        <v>851</v>
      </c>
      <c r="B543">
        <v>0.92170517699999999</v>
      </c>
    </row>
    <row r="544" spans="1:2" x14ac:dyDescent="0.2">
      <c r="A544">
        <v>852</v>
      </c>
      <c r="B544">
        <v>0.92183149600000003</v>
      </c>
    </row>
    <row r="545" spans="1:2" x14ac:dyDescent="0.2">
      <c r="A545">
        <v>853</v>
      </c>
      <c r="B545">
        <v>0.92195781499999996</v>
      </c>
    </row>
    <row r="546" spans="1:2" x14ac:dyDescent="0.2">
      <c r="A546">
        <v>854</v>
      </c>
      <c r="B546">
        <v>0.922084134</v>
      </c>
    </row>
    <row r="547" spans="1:2" x14ac:dyDescent="0.2">
      <c r="A547">
        <v>855</v>
      </c>
      <c r="B547">
        <v>0.92221045300000004</v>
      </c>
    </row>
    <row r="548" spans="1:2" x14ac:dyDescent="0.2">
      <c r="A548">
        <v>856</v>
      </c>
      <c r="B548">
        <v>0.92233677199999997</v>
      </c>
    </row>
    <row r="549" spans="1:2" x14ac:dyDescent="0.2">
      <c r="A549">
        <v>857</v>
      </c>
      <c r="B549">
        <v>0.92246309100000001</v>
      </c>
    </row>
    <row r="550" spans="1:2" x14ac:dyDescent="0.2">
      <c r="A550">
        <v>858</v>
      </c>
      <c r="B550">
        <v>0.92258941000000005</v>
      </c>
    </row>
    <row r="551" spans="1:2" x14ac:dyDescent="0.2">
      <c r="A551">
        <v>859</v>
      </c>
      <c r="B551">
        <v>0.92271572899999998</v>
      </c>
    </row>
    <row r="552" spans="1:2" x14ac:dyDescent="0.2">
      <c r="A552">
        <v>860</v>
      </c>
      <c r="B552">
        <v>0.92284204800000003</v>
      </c>
    </row>
    <row r="553" spans="1:2" x14ac:dyDescent="0.2">
      <c r="A553">
        <v>861</v>
      </c>
      <c r="B553">
        <v>0.92296836699999996</v>
      </c>
    </row>
    <row r="554" spans="1:2" x14ac:dyDescent="0.2">
      <c r="A554">
        <v>862</v>
      </c>
      <c r="B554">
        <v>0.923094686</v>
      </c>
    </row>
    <row r="555" spans="1:2" x14ac:dyDescent="0.2">
      <c r="A555">
        <v>863</v>
      </c>
      <c r="B555">
        <v>0.92322100500000004</v>
      </c>
    </row>
    <row r="556" spans="1:2" x14ac:dyDescent="0.2">
      <c r="A556">
        <v>864</v>
      </c>
      <c r="B556">
        <v>0.92334732399999997</v>
      </c>
    </row>
    <row r="557" spans="1:2" x14ac:dyDescent="0.2">
      <c r="A557">
        <v>865</v>
      </c>
      <c r="B557">
        <v>0.92347364300000001</v>
      </c>
    </row>
    <row r="558" spans="1:2" x14ac:dyDescent="0.2">
      <c r="A558">
        <v>866</v>
      </c>
      <c r="B558">
        <v>0.92359996200000005</v>
      </c>
    </row>
    <row r="559" spans="1:2" x14ac:dyDescent="0.2">
      <c r="A559">
        <v>867</v>
      </c>
      <c r="B559">
        <v>0.92372628099999998</v>
      </c>
    </row>
    <row r="560" spans="1:2" x14ac:dyDescent="0.2">
      <c r="A560">
        <v>868</v>
      </c>
      <c r="B560">
        <v>0.92385260000000002</v>
      </c>
    </row>
    <row r="561" spans="1:2" x14ac:dyDescent="0.2">
      <c r="A561">
        <v>869</v>
      </c>
      <c r="B561">
        <v>0.92397891899999995</v>
      </c>
    </row>
    <row r="562" spans="1:2" x14ac:dyDescent="0.2">
      <c r="A562">
        <v>870</v>
      </c>
      <c r="B562">
        <v>0.924105238</v>
      </c>
    </row>
    <row r="563" spans="1:2" x14ac:dyDescent="0.2">
      <c r="A563">
        <v>871</v>
      </c>
      <c r="B563">
        <v>0.92423155700000004</v>
      </c>
    </row>
    <row r="564" spans="1:2" x14ac:dyDescent="0.2">
      <c r="A564">
        <v>872</v>
      </c>
      <c r="B564">
        <v>0.92435787599999997</v>
      </c>
    </row>
    <row r="565" spans="1:2" x14ac:dyDescent="0.2">
      <c r="A565">
        <v>873</v>
      </c>
      <c r="B565">
        <v>0.92448419500000001</v>
      </c>
    </row>
    <row r="566" spans="1:2" x14ac:dyDescent="0.2">
      <c r="A566">
        <v>874</v>
      </c>
      <c r="B566">
        <v>0.92461051400000005</v>
      </c>
    </row>
    <row r="567" spans="1:2" x14ac:dyDescent="0.2">
      <c r="A567">
        <v>875</v>
      </c>
      <c r="B567">
        <v>0.92473683299999998</v>
      </c>
    </row>
    <row r="568" spans="1:2" x14ac:dyDescent="0.2">
      <c r="A568">
        <v>876</v>
      </c>
      <c r="B568">
        <v>0.92486315200000002</v>
      </c>
    </row>
    <row r="569" spans="1:2" x14ac:dyDescent="0.2">
      <c r="A569">
        <v>877</v>
      </c>
      <c r="B569">
        <v>0.92498947099999995</v>
      </c>
    </row>
    <row r="570" spans="1:2" x14ac:dyDescent="0.2">
      <c r="A570">
        <v>878</v>
      </c>
      <c r="B570">
        <v>0.92511578999999999</v>
      </c>
    </row>
    <row r="571" spans="1:2" x14ac:dyDescent="0.2">
      <c r="A571">
        <v>879</v>
      </c>
      <c r="B571">
        <v>0.92524210900000003</v>
      </c>
    </row>
    <row r="572" spans="1:2" x14ac:dyDescent="0.2">
      <c r="A572">
        <v>880</v>
      </c>
      <c r="B572">
        <v>0.92536842799999997</v>
      </c>
    </row>
    <row r="573" spans="1:2" x14ac:dyDescent="0.2">
      <c r="A573">
        <v>881</v>
      </c>
      <c r="B573">
        <v>0.92549474700000001</v>
      </c>
    </row>
    <row r="574" spans="1:2" x14ac:dyDescent="0.2">
      <c r="A574">
        <v>882</v>
      </c>
      <c r="B574">
        <v>0.92562106600000005</v>
      </c>
    </row>
    <row r="575" spans="1:2" x14ac:dyDescent="0.2">
      <c r="A575">
        <v>883</v>
      </c>
      <c r="B575">
        <v>0.92574738499999998</v>
      </c>
    </row>
    <row r="576" spans="1:2" x14ac:dyDescent="0.2">
      <c r="A576">
        <v>884</v>
      </c>
      <c r="B576">
        <v>0.92587370400000002</v>
      </c>
    </row>
    <row r="577" spans="1:2" x14ac:dyDescent="0.2">
      <c r="A577">
        <v>885</v>
      </c>
      <c r="B577">
        <v>0.92600002299999995</v>
      </c>
    </row>
    <row r="578" spans="1:2" x14ac:dyDescent="0.2">
      <c r="A578">
        <v>886</v>
      </c>
      <c r="B578">
        <v>0.92612634199999999</v>
      </c>
    </row>
    <row r="579" spans="1:2" x14ac:dyDescent="0.2">
      <c r="A579">
        <v>887</v>
      </c>
      <c r="B579">
        <v>0.92625266100000003</v>
      </c>
    </row>
    <row r="580" spans="1:2" x14ac:dyDescent="0.2">
      <c r="A580">
        <v>888</v>
      </c>
      <c r="B580">
        <v>0.92637897999999996</v>
      </c>
    </row>
    <row r="581" spans="1:2" x14ac:dyDescent="0.2">
      <c r="A581">
        <v>889</v>
      </c>
      <c r="B581">
        <v>0.926505299</v>
      </c>
    </row>
    <row r="582" spans="1:2" x14ac:dyDescent="0.2">
      <c r="A582">
        <v>890</v>
      </c>
      <c r="B582">
        <v>0.92505640700000002</v>
      </c>
    </row>
    <row r="583" spans="1:2" x14ac:dyDescent="0.2">
      <c r="A583">
        <v>891</v>
      </c>
      <c r="B583">
        <v>0.92132790399999998</v>
      </c>
    </row>
    <row r="584" spans="1:2" x14ac:dyDescent="0.2">
      <c r="A584">
        <v>892</v>
      </c>
      <c r="B584">
        <v>0.91759940200000001</v>
      </c>
    </row>
    <row r="585" spans="1:2" x14ac:dyDescent="0.2">
      <c r="A585">
        <v>893</v>
      </c>
      <c r="B585">
        <v>0.91387089899999996</v>
      </c>
    </row>
    <row r="586" spans="1:2" x14ac:dyDescent="0.2">
      <c r="A586">
        <v>894</v>
      </c>
      <c r="B586">
        <v>0.91014239600000002</v>
      </c>
    </row>
    <row r="587" spans="1:2" x14ac:dyDescent="0.2">
      <c r="A587">
        <v>895</v>
      </c>
      <c r="B587">
        <v>0.90641389400000005</v>
      </c>
    </row>
    <row r="588" spans="1:2" x14ac:dyDescent="0.2">
      <c r="A588">
        <v>896</v>
      </c>
      <c r="B588">
        <v>0.902685391</v>
      </c>
    </row>
    <row r="589" spans="1:2" x14ac:dyDescent="0.2">
      <c r="A589">
        <v>897</v>
      </c>
      <c r="B589">
        <v>0.89797874300000002</v>
      </c>
    </row>
    <row r="590" spans="1:2" x14ac:dyDescent="0.2">
      <c r="A590">
        <v>898</v>
      </c>
      <c r="B590">
        <v>0.88362099999999999</v>
      </c>
    </row>
    <row r="591" spans="1:2" x14ac:dyDescent="0.2">
      <c r="A591">
        <v>899</v>
      </c>
      <c r="B591">
        <v>0.86926325599999998</v>
      </c>
    </row>
    <row r="592" spans="1:2" x14ac:dyDescent="0.2">
      <c r="A592">
        <v>900</v>
      </c>
      <c r="B592">
        <v>0.85579159800000004</v>
      </c>
    </row>
    <row r="593" spans="1:2" x14ac:dyDescent="0.2">
      <c r="A593">
        <v>901</v>
      </c>
      <c r="B593">
        <v>0.86882358999999998</v>
      </c>
    </row>
    <row r="594" spans="1:2" x14ac:dyDescent="0.2">
      <c r="A594">
        <v>902</v>
      </c>
      <c r="B594">
        <v>0.88185558100000005</v>
      </c>
    </row>
    <row r="595" spans="1:2" x14ac:dyDescent="0.2">
      <c r="A595">
        <v>903</v>
      </c>
      <c r="B595">
        <v>0.89497209099999997</v>
      </c>
    </row>
    <row r="596" spans="1:2" x14ac:dyDescent="0.2">
      <c r="A596">
        <v>904</v>
      </c>
      <c r="B596">
        <v>0.90880363600000003</v>
      </c>
    </row>
    <row r="597" spans="1:2" x14ac:dyDescent="0.2">
      <c r="A597">
        <v>905</v>
      </c>
      <c r="B597">
        <v>0.92263518</v>
      </c>
    </row>
    <row r="598" spans="1:2" x14ac:dyDescent="0.2">
      <c r="A598">
        <v>906</v>
      </c>
      <c r="B598">
        <v>0.90758452300000003</v>
      </c>
    </row>
    <row r="599" spans="1:2" x14ac:dyDescent="0.2">
      <c r="A599">
        <v>907</v>
      </c>
      <c r="B599">
        <v>0.89186116800000004</v>
      </c>
    </row>
    <row r="600" spans="1:2" x14ac:dyDescent="0.2">
      <c r="A600">
        <v>908</v>
      </c>
      <c r="B600">
        <v>0.88697660899999997</v>
      </c>
    </row>
    <row r="601" spans="1:2" x14ac:dyDescent="0.2">
      <c r="A601">
        <v>909</v>
      </c>
      <c r="B601">
        <v>0.88985386</v>
      </c>
    </row>
    <row r="602" spans="1:2" x14ac:dyDescent="0.2">
      <c r="A602">
        <v>910</v>
      </c>
      <c r="B602">
        <v>0.89273111100000002</v>
      </c>
    </row>
    <row r="603" spans="1:2" x14ac:dyDescent="0.2">
      <c r="A603">
        <v>911</v>
      </c>
      <c r="B603">
        <v>0.89560836200000005</v>
      </c>
    </row>
    <row r="604" spans="1:2" x14ac:dyDescent="0.2">
      <c r="A604">
        <v>912</v>
      </c>
      <c r="B604">
        <v>0.89361465100000004</v>
      </c>
    </row>
    <row r="605" spans="1:2" x14ac:dyDescent="0.2">
      <c r="A605">
        <v>913</v>
      </c>
      <c r="B605">
        <v>0.88977206499999995</v>
      </c>
    </row>
    <row r="606" spans="1:2" x14ac:dyDescent="0.2">
      <c r="A606">
        <v>914</v>
      </c>
      <c r="B606">
        <v>0.88592947799999999</v>
      </c>
    </row>
    <row r="607" spans="1:2" x14ac:dyDescent="0.2">
      <c r="A607">
        <v>915</v>
      </c>
      <c r="B607">
        <v>0.88208689100000004</v>
      </c>
    </row>
    <row r="608" spans="1:2" x14ac:dyDescent="0.2">
      <c r="A608">
        <v>916</v>
      </c>
      <c r="B608">
        <v>0.88069891300000003</v>
      </c>
    </row>
    <row r="609" spans="1:2" x14ac:dyDescent="0.2">
      <c r="A609">
        <v>917</v>
      </c>
      <c r="B609">
        <v>0.889015797</v>
      </c>
    </row>
    <row r="610" spans="1:2" x14ac:dyDescent="0.2">
      <c r="A610">
        <v>918</v>
      </c>
      <c r="B610">
        <v>0.89733268200000005</v>
      </c>
    </row>
    <row r="611" spans="1:2" x14ac:dyDescent="0.2">
      <c r="A611">
        <v>919</v>
      </c>
      <c r="B611">
        <v>0.90564956600000002</v>
      </c>
    </row>
    <row r="612" spans="1:2" x14ac:dyDescent="0.2">
      <c r="A612">
        <v>920</v>
      </c>
      <c r="B612">
        <v>0.91396644999999999</v>
      </c>
    </row>
    <row r="613" spans="1:2" x14ac:dyDescent="0.2">
      <c r="A613">
        <v>921</v>
      </c>
      <c r="B613">
        <v>0.918644338</v>
      </c>
    </row>
    <row r="614" spans="1:2" x14ac:dyDescent="0.2">
      <c r="A614">
        <v>922</v>
      </c>
      <c r="B614">
        <v>0.91814614299999997</v>
      </c>
    </row>
    <row r="615" spans="1:2" x14ac:dyDescent="0.2">
      <c r="A615">
        <v>923</v>
      </c>
      <c r="B615">
        <v>0.91764794800000005</v>
      </c>
    </row>
    <row r="616" spans="1:2" x14ac:dyDescent="0.2">
      <c r="A616">
        <v>924</v>
      </c>
      <c r="B616">
        <v>0.91714975300000001</v>
      </c>
    </row>
    <row r="617" spans="1:2" x14ac:dyDescent="0.2">
      <c r="A617">
        <v>925</v>
      </c>
      <c r="B617">
        <v>0.91665155799999998</v>
      </c>
    </row>
    <row r="618" spans="1:2" x14ac:dyDescent="0.2">
      <c r="A618">
        <v>926</v>
      </c>
      <c r="B618">
        <v>0.91615336300000005</v>
      </c>
    </row>
    <row r="619" spans="1:2" x14ac:dyDescent="0.2">
      <c r="A619">
        <v>927</v>
      </c>
      <c r="B619">
        <v>0.91565516800000002</v>
      </c>
    </row>
    <row r="620" spans="1:2" x14ac:dyDescent="0.2">
      <c r="A620">
        <v>928</v>
      </c>
      <c r="B620">
        <v>0.901038801</v>
      </c>
    </row>
    <row r="621" spans="1:2" x14ac:dyDescent="0.2">
      <c r="A621">
        <v>929</v>
      </c>
      <c r="B621">
        <v>0.87807096200000001</v>
      </c>
    </row>
    <row r="622" spans="1:2" x14ac:dyDescent="0.2">
      <c r="A622">
        <v>930</v>
      </c>
      <c r="B622">
        <v>0.85510312300000002</v>
      </c>
    </row>
    <row r="623" spans="1:2" x14ac:dyDescent="0.2">
      <c r="A623">
        <v>931</v>
      </c>
      <c r="B623">
        <v>0.83213528299999995</v>
      </c>
    </row>
    <row r="624" spans="1:2" x14ac:dyDescent="0.2">
      <c r="A624">
        <v>932</v>
      </c>
      <c r="B624">
        <v>0.80916744399999996</v>
      </c>
    </row>
    <row r="625" spans="1:2" x14ac:dyDescent="0.2">
      <c r="A625">
        <v>933</v>
      </c>
      <c r="B625">
        <v>0.78619960499999997</v>
      </c>
    </row>
    <row r="626" spans="1:2" x14ac:dyDescent="0.2">
      <c r="A626">
        <v>934</v>
      </c>
      <c r="B626">
        <v>0.76323176599999998</v>
      </c>
    </row>
    <row r="627" spans="1:2" x14ac:dyDescent="0.2">
      <c r="A627">
        <v>935</v>
      </c>
      <c r="B627">
        <v>0.74026392600000002</v>
      </c>
    </row>
    <row r="628" spans="1:2" x14ac:dyDescent="0.2">
      <c r="A628">
        <v>936</v>
      </c>
      <c r="B628">
        <v>0.71729608700000003</v>
      </c>
    </row>
    <row r="629" spans="1:2" x14ac:dyDescent="0.2">
      <c r="A629">
        <v>937</v>
      </c>
      <c r="B629">
        <v>0.69432824800000004</v>
      </c>
    </row>
    <row r="630" spans="1:2" x14ac:dyDescent="0.2">
      <c r="A630">
        <v>938</v>
      </c>
      <c r="B630">
        <v>0.72383165800000004</v>
      </c>
    </row>
    <row r="631" spans="1:2" x14ac:dyDescent="0.2">
      <c r="A631">
        <v>939</v>
      </c>
      <c r="B631">
        <v>0.80214050599999998</v>
      </c>
    </row>
    <row r="632" spans="1:2" x14ac:dyDescent="0.2">
      <c r="A632">
        <v>940</v>
      </c>
      <c r="B632">
        <v>0.88044935499999999</v>
      </c>
    </row>
    <row r="633" spans="1:2" x14ac:dyDescent="0.2">
      <c r="A633">
        <v>941</v>
      </c>
      <c r="B633">
        <v>0.84660697100000004</v>
      </c>
    </row>
    <row r="634" spans="1:2" x14ac:dyDescent="0.2">
      <c r="A634">
        <v>942</v>
      </c>
      <c r="B634">
        <v>0.811693734</v>
      </c>
    </row>
    <row r="635" spans="1:2" x14ac:dyDescent="0.2">
      <c r="A635">
        <v>943</v>
      </c>
      <c r="B635">
        <v>0.77678049599999999</v>
      </c>
    </row>
    <row r="636" spans="1:2" x14ac:dyDescent="0.2">
      <c r="A636">
        <v>944</v>
      </c>
      <c r="B636">
        <v>0.74903842499999995</v>
      </c>
    </row>
    <row r="637" spans="1:2" x14ac:dyDescent="0.2">
      <c r="A637">
        <v>945</v>
      </c>
      <c r="B637">
        <v>0.76816848100000001</v>
      </c>
    </row>
    <row r="638" spans="1:2" x14ac:dyDescent="0.2">
      <c r="A638">
        <v>946</v>
      </c>
      <c r="B638">
        <v>0.78729853699999996</v>
      </c>
    </row>
    <row r="639" spans="1:2" x14ac:dyDescent="0.2">
      <c r="A639">
        <v>947</v>
      </c>
      <c r="B639">
        <v>0.80642859300000003</v>
      </c>
    </row>
    <row r="640" spans="1:2" x14ac:dyDescent="0.2">
      <c r="A640">
        <v>948</v>
      </c>
      <c r="B640">
        <v>0.82555864899999998</v>
      </c>
    </row>
    <row r="641" spans="1:2" x14ac:dyDescent="0.2">
      <c r="A641">
        <v>949</v>
      </c>
      <c r="B641">
        <v>0.85321720099999998</v>
      </c>
    </row>
    <row r="642" spans="1:2" x14ac:dyDescent="0.2">
      <c r="A642">
        <v>950</v>
      </c>
      <c r="B642">
        <v>0.87734945099999995</v>
      </c>
    </row>
    <row r="643" spans="1:2" x14ac:dyDescent="0.2">
      <c r="A643">
        <v>951</v>
      </c>
      <c r="B643">
        <v>0.82631274300000002</v>
      </c>
    </row>
    <row r="644" spans="1:2" x14ac:dyDescent="0.2">
      <c r="A644">
        <v>952</v>
      </c>
      <c r="B644">
        <v>0.77684423899999999</v>
      </c>
    </row>
    <row r="645" spans="1:2" x14ac:dyDescent="0.2">
      <c r="A645">
        <v>953</v>
      </c>
      <c r="B645">
        <v>0.81337755300000003</v>
      </c>
    </row>
    <row r="646" spans="1:2" x14ac:dyDescent="0.2">
      <c r="A646">
        <v>954</v>
      </c>
      <c r="B646">
        <v>0.84883902099999997</v>
      </c>
    </row>
    <row r="647" spans="1:2" x14ac:dyDescent="0.2">
      <c r="A647">
        <v>955</v>
      </c>
      <c r="B647">
        <v>0.83766901800000004</v>
      </c>
    </row>
    <row r="648" spans="1:2" x14ac:dyDescent="0.2">
      <c r="A648">
        <v>956</v>
      </c>
      <c r="B648">
        <v>0.826499015</v>
      </c>
    </row>
    <row r="649" spans="1:2" x14ac:dyDescent="0.2">
      <c r="A649">
        <v>957</v>
      </c>
      <c r="B649">
        <v>0.81532901199999996</v>
      </c>
    </row>
    <row r="650" spans="1:2" x14ac:dyDescent="0.2">
      <c r="A650">
        <v>958</v>
      </c>
      <c r="B650">
        <v>0.80415900799999995</v>
      </c>
    </row>
    <row r="651" spans="1:2" x14ac:dyDescent="0.2">
      <c r="A651">
        <v>959</v>
      </c>
      <c r="B651">
        <v>0.85190075899999995</v>
      </c>
    </row>
    <row r="652" spans="1:2" x14ac:dyDescent="0.2">
      <c r="A652">
        <v>960</v>
      </c>
      <c r="B652">
        <v>0.85589294000000005</v>
      </c>
    </row>
    <row r="653" spans="1:2" x14ac:dyDescent="0.2">
      <c r="A653">
        <v>961</v>
      </c>
      <c r="B653">
        <v>0.859885122</v>
      </c>
    </row>
    <row r="654" spans="1:2" x14ac:dyDescent="0.2">
      <c r="A654">
        <v>962</v>
      </c>
      <c r="B654">
        <v>0.86387730299999999</v>
      </c>
    </row>
    <row r="655" spans="1:2" x14ac:dyDescent="0.2">
      <c r="A655">
        <v>963</v>
      </c>
      <c r="B655">
        <v>0.86786948399999997</v>
      </c>
    </row>
    <row r="656" spans="1:2" x14ac:dyDescent="0.2">
      <c r="A656">
        <v>964</v>
      </c>
      <c r="B656">
        <v>0.87186166499999995</v>
      </c>
    </row>
    <row r="657" spans="1:2" x14ac:dyDescent="0.2">
      <c r="A657">
        <v>965</v>
      </c>
      <c r="B657">
        <v>0.87585384700000002</v>
      </c>
    </row>
    <row r="658" spans="1:2" x14ac:dyDescent="0.2">
      <c r="A658">
        <v>966</v>
      </c>
      <c r="B658">
        <v>0.879846028</v>
      </c>
    </row>
    <row r="659" spans="1:2" x14ac:dyDescent="0.2">
      <c r="A659">
        <v>967</v>
      </c>
      <c r="B659">
        <v>0.88383820899999999</v>
      </c>
    </row>
    <row r="660" spans="1:2" x14ac:dyDescent="0.2">
      <c r="A660">
        <v>968</v>
      </c>
      <c r="B660">
        <v>0.90154025100000001</v>
      </c>
    </row>
    <row r="661" spans="1:2" x14ac:dyDescent="0.2">
      <c r="A661">
        <v>969</v>
      </c>
      <c r="B661">
        <v>0.91625414800000005</v>
      </c>
    </row>
    <row r="662" spans="1:2" x14ac:dyDescent="0.2">
      <c r="A662">
        <v>970</v>
      </c>
      <c r="B662">
        <v>0.91312200499999996</v>
      </c>
    </row>
    <row r="663" spans="1:2" x14ac:dyDescent="0.2">
      <c r="A663">
        <v>971</v>
      </c>
      <c r="B663">
        <v>0.90998986199999998</v>
      </c>
    </row>
    <row r="664" spans="1:2" x14ac:dyDescent="0.2">
      <c r="A664">
        <v>972</v>
      </c>
      <c r="B664">
        <v>0.90685771999999998</v>
      </c>
    </row>
    <row r="665" spans="1:2" x14ac:dyDescent="0.2">
      <c r="A665">
        <v>973</v>
      </c>
      <c r="B665">
        <v>0.903725577</v>
      </c>
    </row>
    <row r="666" spans="1:2" x14ac:dyDescent="0.2">
      <c r="A666">
        <v>974</v>
      </c>
      <c r="B666">
        <v>0.90059343400000003</v>
      </c>
    </row>
    <row r="667" spans="1:2" x14ac:dyDescent="0.2">
      <c r="A667">
        <v>975</v>
      </c>
      <c r="B667">
        <v>0.89746129200000002</v>
      </c>
    </row>
    <row r="668" spans="1:2" x14ac:dyDescent="0.2">
      <c r="A668">
        <v>976</v>
      </c>
      <c r="B668">
        <v>0.89906106100000005</v>
      </c>
    </row>
    <row r="669" spans="1:2" x14ac:dyDescent="0.2">
      <c r="A669">
        <v>977</v>
      </c>
      <c r="B669">
        <v>0.90234258300000003</v>
      </c>
    </row>
    <row r="670" spans="1:2" x14ac:dyDescent="0.2">
      <c r="A670">
        <v>978</v>
      </c>
      <c r="B670">
        <v>0.90562410500000001</v>
      </c>
    </row>
    <row r="671" spans="1:2" x14ac:dyDescent="0.2">
      <c r="A671">
        <v>979</v>
      </c>
      <c r="B671">
        <v>0.90953746700000004</v>
      </c>
    </row>
    <row r="672" spans="1:2" x14ac:dyDescent="0.2">
      <c r="A672">
        <v>980</v>
      </c>
      <c r="B672">
        <v>0.91508344799999997</v>
      </c>
    </row>
    <row r="673" spans="1:2" x14ac:dyDescent="0.2">
      <c r="A673">
        <v>981</v>
      </c>
      <c r="B673">
        <v>0.92062942800000003</v>
      </c>
    </row>
    <row r="674" spans="1:2" x14ac:dyDescent="0.2">
      <c r="A674">
        <v>982</v>
      </c>
      <c r="B674">
        <v>0.92287490699999997</v>
      </c>
    </row>
    <row r="675" spans="1:2" x14ac:dyDescent="0.2">
      <c r="A675">
        <v>983</v>
      </c>
      <c r="B675">
        <v>0.92468939000000006</v>
      </c>
    </row>
    <row r="676" spans="1:2" x14ac:dyDescent="0.2">
      <c r="A676">
        <v>984</v>
      </c>
      <c r="B676">
        <v>0.92650387300000003</v>
      </c>
    </row>
    <row r="677" spans="1:2" x14ac:dyDescent="0.2">
      <c r="A677">
        <v>985</v>
      </c>
      <c r="B677">
        <v>0.92827910899999999</v>
      </c>
    </row>
    <row r="678" spans="1:2" x14ac:dyDescent="0.2">
      <c r="A678">
        <v>986</v>
      </c>
      <c r="B678">
        <v>0.92862092699999998</v>
      </c>
    </row>
    <row r="679" spans="1:2" x14ac:dyDescent="0.2">
      <c r="A679">
        <v>987</v>
      </c>
      <c r="B679">
        <v>0.92896274400000001</v>
      </c>
    </row>
    <row r="680" spans="1:2" x14ac:dyDescent="0.2">
      <c r="A680">
        <v>988</v>
      </c>
      <c r="B680">
        <v>0.92930456100000003</v>
      </c>
    </row>
    <row r="681" spans="1:2" x14ac:dyDescent="0.2">
      <c r="A681">
        <v>989</v>
      </c>
      <c r="B681">
        <v>0.92964637800000005</v>
      </c>
    </row>
    <row r="682" spans="1:2" x14ac:dyDescent="0.2">
      <c r="A682">
        <v>990</v>
      </c>
      <c r="B682">
        <v>0.92998819600000004</v>
      </c>
    </row>
    <row r="683" spans="1:2" x14ac:dyDescent="0.2">
      <c r="A683">
        <v>991</v>
      </c>
      <c r="B683">
        <v>0.93033001299999996</v>
      </c>
    </row>
    <row r="684" spans="1:2" x14ac:dyDescent="0.2">
      <c r="A684">
        <v>992</v>
      </c>
      <c r="B684">
        <v>0.93067182999999998</v>
      </c>
    </row>
    <row r="685" spans="1:2" x14ac:dyDescent="0.2">
      <c r="A685">
        <v>993</v>
      </c>
      <c r="B685">
        <v>0.930901435</v>
      </c>
    </row>
    <row r="686" spans="1:2" x14ac:dyDescent="0.2">
      <c r="A686">
        <v>994</v>
      </c>
      <c r="B686">
        <v>0.93112829100000005</v>
      </c>
    </row>
    <row r="687" spans="1:2" x14ac:dyDescent="0.2">
      <c r="A687">
        <v>995</v>
      </c>
      <c r="B687">
        <v>0.93135514799999997</v>
      </c>
    </row>
    <row r="688" spans="1:2" x14ac:dyDescent="0.2">
      <c r="A688">
        <v>996</v>
      </c>
      <c r="B688">
        <v>0.93158200400000002</v>
      </c>
    </row>
    <row r="689" spans="1:2" x14ac:dyDescent="0.2">
      <c r="A689">
        <v>997</v>
      </c>
      <c r="B689">
        <v>0.93180886100000004</v>
      </c>
    </row>
    <row r="690" spans="1:2" x14ac:dyDescent="0.2">
      <c r="A690">
        <v>998</v>
      </c>
      <c r="B690">
        <v>0.93203571799999996</v>
      </c>
    </row>
    <row r="691" spans="1:2" x14ac:dyDescent="0.2">
      <c r="A691">
        <v>999</v>
      </c>
      <c r="B691">
        <v>0.93226257400000001</v>
      </c>
    </row>
    <row r="692" spans="1:2" x14ac:dyDescent="0.2">
      <c r="A692">
        <v>1000</v>
      </c>
      <c r="B692">
        <v>0.93248943100000004</v>
      </c>
    </row>
    <row r="693" spans="1:2" x14ac:dyDescent="0.2">
      <c r="A693">
        <v>1001</v>
      </c>
      <c r="B693">
        <v>0.93271628799999995</v>
      </c>
    </row>
    <row r="694" spans="1:2" x14ac:dyDescent="0.2">
      <c r="A694">
        <v>1002</v>
      </c>
      <c r="B694">
        <v>0.932943144</v>
      </c>
    </row>
    <row r="695" spans="1:2" x14ac:dyDescent="0.2">
      <c r="A695">
        <v>1003</v>
      </c>
      <c r="B695">
        <v>0.93317000100000003</v>
      </c>
    </row>
    <row r="696" spans="1:2" x14ac:dyDescent="0.2">
      <c r="A696">
        <v>1004</v>
      </c>
      <c r="B696">
        <v>0.93339685699999997</v>
      </c>
    </row>
    <row r="697" spans="1:2" x14ac:dyDescent="0.2">
      <c r="A697">
        <v>1005</v>
      </c>
      <c r="B697">
        <v>0.93362371399999999</v>
      </c>
    </row>
    <row r="698" spans="1:2" x14ac:dyDescent="0.2">
      <c r="A698">
        <v>1006</v>
      </c>
      <c r="B698">
        <v>0.93385057100000002</v>
      </c>
    </row>
    <row r="699" spans="1:2" x14ac:dyDescent="0.2">
      <c r="A699">
        <v>1007</v>
      </c>
      <c r="B699">
        <v>0.93407742699999996</v>
      </c>
    </row>
    <row r="700" spans="1:2" x14ac:dyDescent="0.2">
      <c r="A700">
        <v>1008</v>
      </c>
      <c r="B700">
        <v>0.93430428399999998</v>
      </c>
    </row>
    <row r="701" spans="1:2" x14ac:dyDescent="0.2">
      <c r="A701">
        <v>1009</v>
      </c>
      <c r="B701">
        <v>0.93453114100000001</v>
      </c>
    </row>
    <row r="702" spans="1:2" x14ac:dyDescent="0.2">
      <c r="A702">
        <v>1010</v>
      </c>
      <c r="B702">
        <v>0.93475799699999995</v>
      </c>
    </row>
    <row r="703" spans="1:2" x14ac:dyDescent="0.2">
      <c r="A703">
        <v>1011</v>
      </c>
      <c r="B703">
        <v>0.93498485399999998</v>
      </c>
    </row>
    <row r="704" spans="1:2" x14ac:dyDescent="0.2">
      <c r="A704">
        <v>1012</v>
      </c>
      <c r="B704">
        <v>0.935211711</v>
      </c>
    </row>
    <row r="705" spans="1:2" x14ac:dyDescent="0.2">
      <c r="A705">
        <v>1013</v>
      </c>
      <c r="B705">
        <v>0.93543856700000005</v>
      </c>
    </row>
    <row r="706" spans="1:2" x14ac:dyDescent="0.2">
      <c r="A706">
        <v>1014</v>
      </c>
      <c r="B706">
        <v>0.93566542399999997</v>
      </c>
    </row>
    <row r="707" spans="1:2" x14ac:dyDescent="0.2">
      <c r="A707">
        <v>1015</v>
      </c>
      <c r="B707">
        <v>0.93589228000000002</v>
      </c>
    </row>
    <row r="708" spans="1:2" x14ac:dyDescent="0.2">
      <c r="A708">
        <v>1016</v>
      </c>
      <c r="B708">
        <v>0.93611913700000005</v>
      </c>
    </row>
    <row r="709" spans="1:2" x14ac:dyDescent="0.2">
      <c r="A709">
        <v>1017</v>
      </c>
      <c r="B709">
        <v>0.93634599399999996</v>
      </c>
    </row>
    <row r="710" spans="1:2" x14ac:dyDescent="0.2">
      <c r="A710">
        <v>1018</v>
      </c>
      <c r="B710">
        <v>0.93657285000000001</v>
      </c>
    </row>
    <row r="711" spans="1:2" x14ac:dyDescent="0.2">
      <c r="A711">
        <v>1019</v>
      </c>
      <c r="B711">
        <v>0.93679970700000004</v>
      </c>
    </row>
    <row r="712" spans="1:2" x14ac:dyDescent="0.2">
      <c r="A712">
        <v>1020</v>
      </c>
      <c r="B712">
        <v>0.93702656399999995</v>
      </c>
    </row>
    <row r="713" spans="1:2" x14ac:dyDescent="0.2">
      <c r="A713">
        <v>1021</v>
      </c>
      <c r="B713">
        <v>0.93725342</v>
      </c>
    </row>
    <row r="714" spans="1:2" x14ac:dyDescent="0.2">
      <c r="A714">
        <v>1022</v>
      </c>
      <c r="B714">
        <v>0.93748027700000003</v>
      </c>
    </row>
    <row r="715" spans="1:2" x14ac:dyDescent="0.2">
      <c r="A715">
        <v>1023</v>
      </c>
      <c r="B715">
        <v>0.93770713299999997</v>
      </c>
    </row>
    <row r="716" spans="1:2" x14ac:dyDescent="0.2">
      <c r="A716">
        <v>1024</v>
      </c>
      <c r="B716">
        <v>0.93793399</v>
      </c>
    </row>
    <row r="717" spans="1:2" x14ac:dyDescent="0.2">
      <c r="A717">
        <v>1025</v>
      </c>
      <c r="B717">
        <v>0.93816084700000002</v>
      </c>
    </row>
    <row r="718" spans="1:2" x14ac:dyDescent="0.2">
      <c r="A718">
        <v>1026</v>
      </c>
      <c r="B718">
        <v>0.93838770299999996</v>
      </c>
    </row>
    <row r="719" spans="1:2" x14ac:dyDescent="0.2">
      <c r="A719">
        <v>1027</v>
      </c>
      <c r="B719">
        <v>0.93861455999999999</v>
      </c>
    </row>
    <row r="720" spans="1:2" x14ac:dyDescent="0.2">
      <c r="A720">
        <v>1028</v>
      </c>
      <c r="B720">
        <v>0.93884141700000001</v>
      </c>
    </row>
    <row r="721" spans="1:2" x14ac:dyDescent="0.2">
      <c r="A721">
        <v>1029</v>
      </c>
      <c r="B721">
        <v>0.93906827299999995</v>
      </c>
    </row>
    <row r="722" spans="1:2" x14ac:dyDescent="0.2">
      <c r="A722">
        <v>1030</v>
      </c>
      <c r="B722">
        <v>0.93929512999999998</v>
      </c>
    </row>
    <row r="723" spans="1:2" x14ac:dyDescent="0.2">
      <c r="A723">
        <v>1031</v>
      </c>
      <c r="B723">
        <v>0.93952198600000003</v>
      </c>
    </row>
    <row r="724" spans="1:2" x14ac:dyDescent="0.2">
      <c r="A724">
        <v>1032</v>
      </c>
      <c r="B724">
        <v>0.93974884299999994</v>
      </c>
    </row>
    <row r="725" spans="1:2" x14ac:dyDescent="0.2">
      <c r="A725">
        <v>1033</v>
      </c>
      <c r="B725">
        <v>0.93997569999999997</v>
      </c>
    </row>
    <row r="726" spans="1:2" x14ac:dyDescent="0.2">
      <c r="A726">
        <v>1034</v>
      </c>
      <c r="B726">
        <v>0.94020255600000002</v>
      </c>
    </row>
    <row r="727" spans="1:2" x14ac:dyDescent="0.2">
      <c r="A727">
        <v>1035</v>
      </c>
      <c r="B727">
        <v>0.94042941300000005</v>
      </c>
    </row>
    <row r="728" spans="1:2" x14ac:dyDescent="0.2">
      <c r="A728">
        <v>1036</v>
      </c>
      <c r="B728">
        <v>0.94065626999999996</v>
      </c>
    </row>
    <row r="729" spans="1:2" x14ac:dyDescent="0.2">
      <c r="A729">
        <v>1037</v>
      </c>
      <c r="B729">
        <v>0.94088312600000001</v>
      </c>
    </row>
    <row r="730" spans="1:2" x14ac:dyDescent="0.2">
      <c r="A730">
        <v>1038</v>
      </c>
      <c r="B730">
        <v>0.94110998300000004</v>
      </c>
    </row>
    <row r="731" spans="1:2" x14ac:dyDescent="0.2">
      <c r="A731">
        <v>1039</v>
      </c>
      <c r="B731">
        <v>0.94133683999999995</v>
      </c>
    </row>
    <row r="732" spans="1:2" x14ac:dyDescent="0.2">
      <c r="A732">
        <v>1040</v>
      </c>
      <c r="B732">
        <v>0.94156369600000001</v>
      </c>
    </row>
    <row r="733" spans="1:2" x14ac:dyDescent="0.2">
      <c r="A733">
        <v>1041</v>
      </c>
    </row>
    <row r="734" spans="1:2" x14ac:dyDescent="0.2">
      <c r="A734">
        <v>1042</v>
      </c>
    </row>
    <row r="735" spans="1:2" x14ac:dyDescent="0.2">
      <c r="A735">
        <v>1043</v>
      </c>
    </row>
    <row r="736" spans="1:2" x14ac:dyDescent="0.2">
      <c r="A736">
        <v>1044</v>
      </c>
    </row>
    <row r="737" spans="1:1" x14ac:dyDescent="0.2">
      <c r="A737">
        <v>1045</v>
      </c>
    </row>
    <row r="738" spans="1:1" x14ac:dyDescent="0.2">
      <c r="A738">
        <v>1046</v>
      </c>
    </row>
    <row r="739" spans="1:1" x14ac:dyDescent="0.2">
      <c r="A739">
        <v>1047</v>
      </c>
    </row>
    <row r="740" spans="1:1" x14ac:dyDescent="0.2">
      <c r="A740">
        <v>1048</v>
      </c>
    </row>
    <row r="741" spans="1:1" x14ac:dyDescent="0.2">
      <c r="A741">
        <v>1049</v>
      </c>
    </row>
    <row r="742" spans="1:1" x14ac:dyDescent="0.2">
      <c r="A742">
        <v>1050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0CF27-8565-40C3-BA9D-08EB2F43BA8B}">
  <dimension ref="A1:B4"/>
  <sheetViews>
    <sheetView workbookViewId="0">
      <selection activeCell="B2" sqref="B2"/>
    </sheetView>
  </sheetViews>
  <sheetFormatPr baseColWidth="10" defaultColWidth="8.83203125" defaultRowHeight="15" x14ac:dyDescent="0.2"/>
  <sheetData>
    <row r="1" spans="1:2" x14ac:dyDescent="0.2">
      <c r="A1" t="s">
        <v>29</v>
      </c>
      <c r="B1" t="s">
        <v>73</v>
      </c>
    </row>
    <row r="2" spans="1:2" x14ac:dyDescent="0.2">
      <c r="A2" t="s">
        <v>26</v>
      </c>
      <c r="B2" t="s">
        <v>74</v>
      </c>
    </row>
    <row r="3" spans="1:2" x14ac:dyDescent="0.2">
      <c r="B3" t="s">
        <v>75</v>
      </c>
    </row>
    <row r="4" spans="1:2" x14ac:dyDescent="0.2">
      <c r="B4" t="s">
        <v>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DD7BD-1E13-4B7D-BB07-DC9A341A6A70}">
  <dimension ref="A2:O22"/>
  <sheetViews>
    <sheetView zoomScale="132" zoomScaleNormal="132" workbookViewId="0">
      <selection activeCell="A9" sqref="A9"/>
    </sheetView>
  </sheetViews>
  <sheetFormatPr baseColWidth="10" defaultColWidth="8.83203125" defaultRowHeight="15" x14ac:dyDescent="0.2"/>
  <cols>
    <col min="1" max="1" width="12.6640625" customWidth="1"/>
  </cols>
  <sheetData>
    <row r="2" spans="1:15" x14ac:dyDescent="0.2">
      <c r="A2" t="s">
        <v>25</v>
      </c>
      <c r="B2" t="s">
        <v>26</v>
      </c>
    </row>
    <row r="3" spans="1:15" x14ac:dyDescent="0.2">
      <c r="A3" t="s">
        <v>27</v>
      </c>
      <c r="B3" t="s">
        <v>26</v>
      </c>
    </row>
    <row r="4" spans="1:15" x14ac:dyDescent="0.2">
      <c r="A4" t="s">
        <v>28</v>
      </c>
      <c r="B4" t="s">
        <v>29</v>
      </c>
    </row>
    <row r="5" spans="1:15" x14ac:dyDescent="0.2">
      <c r="A5" t="s">
        <v>30</v>
      </c>
      <c r="B5" t="s">
        <v>29</v>
      </c>
    </row>
    <row r="6" spans="1:15" x14ac:dyDescent="0.2">
      <c r="A6" t="s">
        <v>31</v>
      </c>
      <c r="B6" t="s">
        <v>29</v>
      </c>
    </row>
    <row r="7" spans="1:15" x14ac:dyDescent="0.2">
      <c r="A7" t="s">
        <v>32</v>
      </c>
      <c r="B7" t="s">
        <v>29</v>
      </c>
    </row>
    <row r="8" spans="1:15" x14ac:dyDescent="0.2">
      <c r="A8" t="s">
        <v>33</v>
      </c>
      <c r="B8" t="s">
        <v>29</v>
      </c>
    </row>
    <row r="9" spans="1:15" x14ac:dyDescent="0.2">
      <c r="A9" t="s">
        <v>34</v>
      </c>
      <c r="B9" t="s">
        <v>26</v>
      </c>
    </row>
    <row r="11" spans="1:15" x14ac:dyDescent="0.2">
      <c r="A11" s="14" t="str">
        <f>IF(B4="Yes","Average","")</f>
        <v>Average</v>
      </c>
      <c r="B11" s="66">
        <f>IF(B4="Yes",Total!G2,"")</f>
        <v>0.64800694447856122</v>
      </c>
    </row>
    <row r="12" spans="1:15" x14ac:dyDescent="0.2">
      <c r="A12" s="67" t="str">
        <f>IF(B4="Yes","360-1000nm","")</f>
        <v>360-1000nm</v>
      </c>
    </row>
    <row r="13" spans="1:15" x14ac:dyDescent="0.2">
      <c r="B13" s="22"/>
    </row>
    <row r="15" spans="1:15" x14ac:dyDescent="0.2">
      <c r="O15" t="s">
        <v>35</v>
      </c>
    </row>
    <row r="22" spans="15:15" x14ac:dyDescent="0.2">
      <c r="O22" t="s">
        <v>35</v>
      </c>
    </row>
  </sheetData>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4D3AE7CF-C91F-4386-8532-64E8C25687C7}">
          <x14:formula1>
            <xm:f>Lists!$A$1:$A$2</xm:f>
          </x14:formula1>
          <xm:sqref>B2:B9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B02E4-EBB2-4830-BE61-304CA6309189}">
  <dimension ref="A1:N767"/>
  <sheetViews>
    <sheetView workbookViewId="0">
      <selection activeCell="C4" sqref="C4"/>
    </sheetView>
  </sheetViews>
  <sheetFormatPr baseColWidth="10" defaultColWidth="8.83203125" defaultRowHeight="15" x14ac:dyDescent="0.2"/>
  <cols>
    <col min="1" max="1" width="30.33203125" bestFit="1" customWidth="1"/>
    <col min="2" max="2" width="15.6640625" customWidth="1"/>
    <col min="3" max="3" width="33.33203125" customWidth="1"/>
    <col min="7" max="7" width="15.6640625" customWidth="1"/>
    <col min="13" max="13" width="81.83203125" customWidth="1"/>
  </cols>
  <sheetData>
    <row r="1" spans="1:14" x14ac:dyDescent="0.2">
      <c r="G1" s="31" t="s">
        <v>36</v>
      </c>
      <c r="H1" s="31">
        <v>310</v>
      </c>
      <c r="I1" s="31">
        <v>418</v>
      </c>
      <c r="J1" s="31">
        <v>564</v>
      </c>
      <c r="K1" s="31">
        <v>756</v>
      </c>
    </row>
    <row r="2" spans="1:14" x14ac:dyDescent="0.2">
      <c r="A2" s="23"/>
      <c r="G2" s="31" t="s">
        <v>37</v>
      </c>
      <c r="H2" s="31">
        <v>436</v>
      </c>
      <c r="I2" s="31">
        <v>588</v>
      </c>
      <c r="J2" s="31">
        <v>793</v>
      </c>
      <c r="K2" s="31">
        <v>1040</v>
      </c>
    </row>
    <row r="3" spans="1:14" ht="51.75" customHeight="1" x14ac:dyDescent="0.2">
      <c r="G3" s="30" t="s">
        <v>38</v>
      </c>
      <c r="H3" s="30">
        <v>310</v>
      </c>
      <c r="I3" s="30">
        <v>417</v>
      </c>
      <c r="J3" s="30">
        <v>561</v>
      </c>
      <c r="K3" s="33">
        <v>756</v>
      </c>
      <c r="L3" t="s">
        <v>39</v>
      </c>
      <c r="M3" s="29" t="s">
        <v>40</v>
      </c>
    </row>
    <row r="4" spans="1:14" x14ac:dyDescent="0.2">
      <c r="A4" t="s">
        <v>41</v>
      </c>
      <c r="B4" s="20">
        <v>5105.3999999999996</v>
      </c>
      <c r="C4" s="20" t="s">
        <v>42</v>
      </c>
      <c r="G4" s="30" t="s">
        <v>43</v>
      </c>
      <c r="H4" s="30">
        <v>436</v>
      </c>
      <c r="I4" s="30">
        <v>590</v>
      </c>
      <c r="J4" s="30">
        <v>794</v>
      </c>
      <c r="K4" s="30">
        <v>1040</v>
      </c>
      <c r="L4" t="s">
        <v>39</v>
      </c>
      <c r="M4" t="s">
        <v>44</v>
      </c>
    </row>
    <row r="5" spans="1:14" x14ac:dyDescent="0.2">
      <c r="B5" s="20"/>
      <c r="C5" s="20"/>
      <c r="G5" t="s">
        <v>45</v>
      </c>
      <c r="H5" s="30">
        <v>360</v>
      </c>
      <c r="K5" s="30">
        <v>1000</v>
      </c>
      <c r="L5" t="s">
        <v>46</v>
      </c>
      <c r="M5" t="s">
        <v>47</v>
      </c>
    </row>
    <row r="6" spans="1:14" x14ac:dyDescent="0.2">
      <c r="G6" t="s">
        <v>48</v>
      </c>
      <c r="H6">
        <v>434</v>
      </c>
      <c r="I6">
        <v>580</v>
      </c>
      <c r="J6">
        <v>781</v>
      </c>
      <c r="L6" t="s">
        <v>39</v>
      </c>
      <c r="M6" t="s">
        <v>49</v>
      </c>
    </row>
    <row r="7" spans="1:14" x14ac:dyDescent="0.2">
      <c r="A7" t="s">
        <v>50</v>
      </c>
      <c r="B7">
        <v>206.6</v>
      </c>
      <c r="C7" t="s">
        <v>51</v>
      </c>
      <c r="G7" s="30" t="s">
        <v>52</v>
      </c>
      <c r="H7" s="30">
        <f>AVERAGE(H5:H6)</f>
        <v>397</v>
      </c>
      <c r="I7" s="30">
        <f>AVERAGE(H6:I6)</f>
        <v>507</v>
      </c>
      <c r="J7" s="30">
        <f>AVERAGE(I6:J6)</f>
        <v>680.5</v>
      </c>
      <c r="K7" s="30">
        <f>AVERAGE(J5:K6)</f>
        <v>890.5</v>
      </c>
      <c r="L7" t="s">
        <v>39</v>
      </c>
      <c r="M7" t="s">
        <v>53</v>
      </c>
    </row>
    <row r="8" spans="1:14" x14ac:dyDescent="0.2">
      <c r="A8" t="s">
        <v>54</v>
      </c>
      <c r="B8" s="20">
        <v>79749.33</v>
      </c>
      <c r="C8" s="20" t="s">
        <v>42</v>
      </c>
      <c r="G8" t="s">
        <v>55</v>
      </c>
      <c r="H8">
        <f>H4-H3</f>
        <v>126</v>
      </c>
      <c r="I8">
        <f t="shared" ref="I8:K8" si="0">I4-I3</f>
        <v>173</v>
      </c>
      <c r="J8">
        <f t="shared" si="0"/>
        <v>233</v>
      </c>
      <c r="K8">
        <f t="shared" si="0"/>
        <v>284</v>
      </c>
      <c r="L8" t="s">
        <v>39</v>
      </c>
    </row>
    <row r="9" spans="1:14" x14ac:dyDescent="0.2">
      <c r="A9" s="34" t="s">
        <v>56</v>
      </c>
      <c r="B9" s="21">
        <f>1/B8</f>
        <v>1.2539290298739814E-5</v>
      </c>
      <c r="C9" t="s">
        <v>57</v>
      </c>
      <c r="G9" t="s">
        <v>58</v>
      </c>
      <c r="H9" s="4">
        <f>H8/$B$22</f>
        <v>3.076171875E-2</v>
      </c>
      <c r="I9" s="4">
        <f>I8/$B$22</f>
        <v>4.2236328125E-2</v>
      </c>
      <c r="J9" s="4">
        <f>J8/$B$22</f>
        <v>5.6884765625E-2</v>
      </c>
      <c r="K9" s="4">
        <f>K8/$B$22</f>
        <v>6.93359375E-2</v>
      </c>
      <c r="L9" t="s">
        <v>59</v>
      </c>
    </row>
    <row r="10" spans="1:14" x14ac:dyDescent="0.2">
      <c r="B10" s="4">
        <f>B9/0.000004848</f>
        <v>2.5864872728423709</v>
      </c>
      <c r="C10" t="s">
        <v>60</v>
      </c>
      <c r="G10" s="26" t="s">
        <v>61</v>
      </c>
      <c r="H10" s="28">
        <f>H9*$B$17*10</f>
        <v>2.7685546875</v>
      </c>
      <c r="I10" s="28">
        <f>I9*$B$17*10</f>
        <v>3.80126953125</v>
      </c>
      <c r="J10" s="28">
        <f>J9*$B$17*10</f>
        <v>5.11962890625</v>
      </c>
      <c r="K10" s="28">
        <f>K9*$B$17*10</f>
        <v>6.240234375</v>
      </c>
      <c r="L10" t="s">
        <v>62</v>
      </c>
    </row>
    <row r="11" spans="1:14" x14ac:dyDescent="0.2">
      <c r="A11" s="34" t="s">
        <v>63</v>
      </c>
      <c r="B11" s="4">
        <f>B8/B4</f>
        <v>15.620584087436834</v>
      </c>
      <c r="G11" s="26" t="s">
        <v>64</v>
      </c>
      <c r="H11" s="27">
        <f>H7/H10*10</f>
        <v>1433.9611992945324</v>
      </c>
      <c r="I11" s="27">
        <f>I7/I10*10</f>
        <v>1333.7649325626205</v>
      </c>
      <c r="J11" s="27">
        <f>J7/J10*10</f>
        <v>1329.1979017644255</v>
      </c>
      <c r="K11" s="27">
        <f>K7/K10*10</f>
        <v>1427.0297339593114</v>
      </c>
      <c r="M11" t="s">
        <v>65</v>
      </c>
      <c r="N11" s="25"/>
    </row>
    <row r="12" spans="1:14" x14ac:dyDescent="0.2">
      <c r="G12" s="19" t="s">
        <v>66</v>
      </c>
      <c r="H12" s="32"/>
      <c r="I12" s="32">
        <f>VLOOKUP(I3,Total!$A$14:$E$754,3)</f>
        <v>1.5960577378742985E-2</v>
      </c>
      <c r="J12" s="32">
        <f>VLOOKUP(J3,Total!$A$14:$E$754,4)</f>
        <v>4.4460800764459726E-2</v>
      </c>
      <c r="K12" s="32">
        <f>VLOOKUP(K3,Total!$A$14:$E$754,5)</f>
        <v>4.8025417796972086E-2</v>
      </c>
      <c r="M12" s="35" t="s">
        <v>67</v>
      </c>
      <c r="N12" s="25"/>
    </row>
    <row r="13" spans="1:14" x14ac:dyDescent="0.2">
      <c r="G13" s="19" t="s">
        <v>68</v>
      </c>
      <c r="H13" s="32">
        <f>VLOOKUP(H4,Total!$A$14:$E$754,2)</f>
        <v>2.6404543531217375E-2</v>
      </c>
      <c r="I13" s="32">
        <f>VLOOKUP(I4,Total!$A$14:$E$754,3)</f>
        <v>8.443329723413974E-3</v>
      </c>
      <c r="J13" s="32">
        <f>VLOOKUP(J4,Total!$A$14:$E$754,4)</f>
        <v>4.5237945916866681E-2</v>
      </c>
      <c r="K13" s="32"/>
      <c r="M13" s="35" t="s">
        <v>67</v>
      </c>
      <c r="N13" s="25"/>
    </row>
    <row r="14" spans="1:14" x14ac:dyDescent="0.2">
      <c r="G14" s="19"/>
      <c r="H14" s="32"/>
      <c r="I14" s="32"/>
      <c r="J14" s="32"/>
      <c r="K14" s="32"/>
      <c r="M14" s="35"/>
      <c r="N14" s="25"/>
    </row>
    <row r="15" spans="1:14" ht="21" x14ac:dyDescent="0.25">
      <c r="G15" s="37"/>
      <c r="H15" s="87" t="s">
        <v>69</v>
      </c>
      <c r="I15" s="87"/>
      <c r="J15" s="87"/>
      <c r="K15" s="87"/>
    </row>
    <row r="16" spans="1:14" x14ac:dyDescent="0.2">
      <c r="A16" t="s">
        <v>70</v>
      </c>
      <c r="B16" s="4">
        <f>0.5/B10</f>
        <v>0.19331237592</v>
      </c>
      <c r="C16" t="s">
        <v>71</v>
      </c>
      <c r="G16" s="38" t="s">
        <v>72</v>
      </c>
      <c r="H16" s="39" t="s">
        <v>73</v>
      </c>
      <c r="I16" s="39" t="s">
        <v>74</v>
      </c>
      <c r="J16" s="39" t="s">
        <v>75</v>
      </c>
      <c r="K16" s="39" t="s">
        <v>76</v>
      </c>
    </row>
    <row r="17" spans="1:11" ht="19" x14ac:dyDescent="0.25">
      <c r="A17" s="24" t="s">
        <v>77</v>
      </c>
      <c r="B17" s="24">
        <v>9</v>
      </c>
      <c r="C17" s="24" t="s">
        <v>78</v>
      </c>
      <c r="G17" s="40">
        <v>300</v>
      </c>
      <c r="H17" s="41">
        <f t="shared" ref="H17:H22" si="1">IF((G17&gt;=$H$3)*AND(G17&lt;=$H$4),1,0)</f>
        <v>0</v>
      </c>
      <c r="I17" s="41">
        <f t="shared" ref="I17:I22" si="2">IF((G17&gt;=$I$3)*AND(G17&lt;=$I$4),1,0)</f>
        <v>0</v>
      </c>
      <c r="J17" s="41">
        <f t="shared" ref="J17:J22" si="3">IF((G17&gt;=$J$3)*AND(G17&lt;=$J$4),1,0)</f>
        <v>0</v>
      </c>
      <c r="K17" s="42">
        <f t="shared" ref="K17:K22" si="4">IF((G17&gt;=$K$3)*AND(G17&lt;=$K$4),1,0)</f>
        <v>0</v>
      </c>
    </row>
    <row r="18" spans="1:11" x14ac:dyDescent="0.2">
      <c r="B18">
        <f>B17*B23</f>
        <v>0.13500000000000001</v>
      </c>
      <c r="C18" t="s">
        <v>79</v>
      </c>
      <c r="G18" s="40">
        <v>301</v>
      </c>
      <c r="H18" s="41">
        <f t="shared" si="1"/>
        <v>0</v>
      </c>
      <c r="I18" s="41">
        <f t="shared" si="2"/>
        <v>0</v>
      </c>
      <c r="J18" s="41">
        <f t="shared" si="3"/>
        <v>0</v>
      </c>
      <c r="K18" s="42">
        <f t="shared" si="4"/>
        <v>0</v>
      </c>
    </row>
    <row r="19" spans="1:11" ht="19" x14ac:dyDescent="0.25">
      <c r="A19" s="68" t="s">
        <v>80</v>
      </c>
      <c r="B19" s="69">
        <f>B16/B18</f>
        <v>1.4319435253333332</v>
      </c>
      <c r="C19" s="70" t="s">
        <v>81</v>
      </c>
      <c r="D19" s="71"/>
      <c r="G19" s="40">
        <v>302</v>
      </c>
      <c r="H19" s="41">
        <f t="shared" si="1"/>
        <v>0</v>
      </c>
      <c r="I19" s="41">
        <f t="shared" si="2"/>
        <v>0</v>
      </c>
      <c r="J19" s="41">
        <f t="shared" si="3"/>
        <v>0</v>
      </c>
      <c r="K19" s="42">
        <f t="shared" si="4"/>
        <v>0</v>
      </c>
    </row>
    <row r="20" spans="1:11" x14ac:dyDescent="0.2">
      <c r="G20" s="40">
        <v>303</v>
      </c>
      <c r="H20" s="41">
        <f t="shared" si="1"/>
        <v>0</v>
      </c>
      <c r="I20" s="41">
        <f t="shared" si="2"/>
        <v>0</v>
      </c>
      <c r="J20" s="41">
        <f t="shared" si="3"/>
        <v>0</v>
      </c>
      <c r="K20" s="42">
        <f t="shared" si="4"/>
        <v>0</v>
      </c>
    </row>
    <row r="21" spans="1:11" x14ac:dyDescent="0.2">
      <c r="G21" s="40">
        <v>304</v>
      </c>
      <c r="H21" s="41">
        <f t="shared" si="1"/>
        <v>0</v>
      </c>
      <c r="I21" s="41">
        <f t="shared" si="2"/>
        <v>0</v>
      </c>
      <c r="J21" s="41">
        <f t="shared" si="3"/>
        <v>0</v>
      </c>
      <c r="K21" s="42">
        <f t="shared" si="4"/>
        <v>0</v>
      </c>
    </row>
    <row r="22" spans="1:11" x14ac:dyDescent="0.2">
      <c r="A22" t="s">
        <v>82</v>
      </c>
      <c r="B22">
        <f>4096</f>
        <v>4096</v>
      </c>
      <c r="G22" s="40">
        <v>305</v>
      </c>
      <c r="H22" s="41">
        <f t="shared" si="1"/>
        <v>0</v>
      </c>
      <c r="I22" s="41">
        <f t="shared" si="2"/>
        <v>0</v>
      </c>
      <c r="J22" s="41">
        <f t="shared" si="3"/>
        <v>0</v>
      </c>
      <c r="K22" s="42">
        <f t="shared" si="4"/>
        <v>0</v>
      </c>
    </row>
    <row r="23" spans="1:11" ht="16" x14ac:dyDescent="0.2">
      <c r="A23" t="s">
        <v>83</v>
      </c>
      <c r="B23">
        <v>1.4999999999999999E-2</v>
      </c>
      <c r="C23" s="3" t="s">
        <v>42</v>
      </c>
      <c r="G23" s="40">
        <v>306</v>
      </c>
      <c r="H23" s="41">
        <f t="shared" ref="H23:H26" si="5">IF((G23&gt;=$H$3)*AND(G23&lt;=$H$4),1,0)</f>
        <v>0</v>
      </c>
      <c r="I23" s="41">
        <f t="shared" ref="I23:I26" si="6">IF((G23&gt;=$I$3)*AND(G23&lt;=$I$4),1,0)</f>
        <v>0</v>
      </c>
      <c r="J23" s="41">
        <f t="shared" ref="J23:J26" si="7">IF((G23&gt;=$J$3)*AND(G23&lt;=$J$4),1,0)</f>
        <v>0</v>
      </c>
      <c r="K23" s="42">
        <f t="shared" ref="K23:K26" si="8">IF((G23&gt;=$K$3)*AND(G23&lt;=$K$4),1,0)</f>
        <v>0</v>
      </c>
    </row>
    <row r="24" spans="1:11" x14ac:dyDescent="0.2">
      <c r="B24" s="4"/>
      <c r="G24" s="40">
        <v>307</v>
      </c>
      <c r="H24" s="41">
        <f t="shared" si="5"/>
        <v>0</v>
      </c>
      <c r="I24" s="41">
        <f t="shared" si="6"/>
        <v>0</v>
      </c>
      <c r="J24" s="41">
        <f t="shared" si="7"/>
        <v>0</v>
      </c>
      <c r="K24" s="42">
        <f t="shared" si="8"/>
        <v>0</v>
      </c>
    </row>
    <row r="25" spans="1:11" x14ac:dyDescent="0.2">
      <c r="B25" s="4"/>
      <c r="G25" s="40">
        <v>308</v>
      </c>
      <c r="H25" s="41">
        <f t="shared" si="5"/>
        <v>0</v>
      </c>
      <c r="I25" s="41">
        <f t="shared" si="6"/>
        <v>0</v>
      </c>
      <c r="J25" s="41">
        <f t="shared" si="7"/>
        <v>0</v>
      </c>
      <c r="K25" s="42">
        <f t="shared" si="8"/>
        <v>0</v>
      </c>
    </row>
    <row r="26" spans="1:11" x14ac:dyDescent="0.2">
      <c r="B26" s="4"/>
      <c r="G26" s="40">
        <v>309</v>
      </c>
      <c r="H26" s="41">
        <f t="shared" si="5"/>
        <v>0</v>
      </c>
      <c r="I26" s="41">
        <f t="shared" si="6"/>
        <v>0</v>
      </c>
      <c r="J26" s="41">
        <f t="shared" si="7"/>
        <v>0</v>
      </c>
      <c r="K26" s="42">
        <f t="shared" si="8"/>
        <v>0</v>
      </c>
    </row>
    <row r="27" spans="1:11" x14ac:dyDescent="0.2">
      <c r="G27" s="40">
        <v>310</v>
      </c>
      <c r="H27" s="41">
        <f t="shared" ref="H27:H90" si="9">IF((G27&gt;=$H$3)*AND(G27&lt;=$H$4),1,0)</f>
        <v>1</v>
      </c>
      <c r="I27" s="41">
        <f t="shared" ref="I27:I90" si="10">IF((G27&gt;=$I$3)*AND(G27&lt;=$I$4),1,0)</f>
        <v>0</v>
      </c>
      <c r="J27" s="41">
        <f t="shared" ref="J27:J90" si="11">IF((G27&gt;=$J$3)*AND(G27&lt;=$J$4),1,0)</f>
        <v>0</v>
      </c>
      <c r="K27" s="42">
        <f t="shared" ref="K27:K90" si="12">IF((G27&gt;=$K$3)*AND(G27&lt;=$K$4),1,0)</f>
        <v>0</v>
      </c>
    </row>
    <row r="28" spans="1:11" x14ac:dyDescent="0.2">
      <c r="G28" s="40">
        <v>311</v>
      </c>
      <c r="H28" s="41">
        <f t="shared" si="9"/>
        <v>1</v>
      </c>
      <c r="I28" s="41">
        <f t="shared" si="10"/>
        <v>0</v>
      </c>
      <c r="J28" s="41">
        <f t="shared" si="11"/>
        <v>0</v>
      </c>
      <c r="K28" s="42">
        <f t="shared" si="12"/>
        <v>0</v>
      </c>
    </row>
    <row r="29" spans="1:11" x14ac:dyDescent="0.2">
      <c r="G29" s="40">
        <v>312</v>
      </c>
      <c r="H29" s="41">
        <f t="shared" si="9"/>
        <v>1</v>
      </c>
      <c r="I29" s="41">
        <f t="shared" si="10"/>
        <v>0</v>
      </c>
      <c r="J29" s="41">
        <f t="shared" si="11"/>
        <v>0</v>
      </c>
      <c r="K29" s="42">
        <f t="shared" si="12"/>
        <v>0</v>
      </c>
    </row>
    <row r="30" spans="1:11" x14ac:dyDescent="0.2">
      <c r="G30" s="40">
        <v>313</v>
      </c>
      <c r="H30" s="41">
        <f t="shared" si="9"/>
        <v>1</v>
      </c>
      <c r="I30" s="41">
        <f t="shared" si="10"/>
        <v>0</v>
      </c>
      <c r="J30" s="41">
        <f t="shared" si="11"/>
        <v>0</v>
      </c>
      <c r="K30" s="42">
        <f t="shared" si="12"/>
        <v>0</v>
      </c>
    </row>
    <row r="31" spans="1:11" x14ac:dyDescent="0.2">
      <c r="G31" s="40">
        <v>314</v>
      </c>
      <c r="H31" s="41">
        <f t="shared" si="9"/>
        <v>1</v>
      </c>
      <c r="I31" s="41">
        <f t="shared" si="10"/>
        <v>0</v>
      </c>
      <c r="J31" s="41">
        <f t="shared" si="11"/>
        <v>0</v>
      </c>
      <c r="K31" s="42">
        <f t="shared" si="12"/>
        <v>0</v>
      </c>
    </row>
    <row r="32" spans="1:11" x14ac:dyDescent="0.2">
      <c r="G32" s="40">
        <v>315</v>
      </c>
      <c r="H32" s="41">
        <f t="shared" si="9"/>
        <v>1</v>
      </c>
      <c r="I32" s="41">
        <f t="shared" si="10"/>
        <v>0</v>
      </c>
      <c r="J32" s="41">
        <f t="shared" si="11"/>
        <v>0</v>
      </c>
      <c r="K32" s="42">
        <f t="shared" si="12"/>
        <v>0</v>
      </c>
    </row>
    <row r="33" spans="7:11" x14ac:dyDescent="0.2">
      <c r="G33" s="40">
        <v>316</v>
      </c>
      <c r="H33" s="41">
        <f t="shared" si="9"/>
        <v>1</v>
      </c>
      <c r="I33" s="41">
        <f t="shared" si="10"/>
        <v>0</v>
      </c>
      <c r="J33" s="41">
        <f t="shared" si="11"/>
        <v>0</v>
      </c>
      <c r="K33" s="42">
        <f t="shared" si="12"/>
        <v>0</v>
      </c>
    </row>
    <row r="34" spans="7:11" x14ac:dyDescent="0.2">
      <c r="G34" s="40">
        <v>317</v>
      </c>
      <c r="H34" s="41">
        <f t="shared" si="9"/>
        <v>1</v>
      </c>
      <c r="I34" s="41">
        <f t="shared" si="10"/>
        <v>0</v>
      </c>
      <c r="J34" s="41">
        <f t="shared" si="11"/>
        <v>0</v>
      </c>
      <c r="K34" s="42">
        <f t="shared" si="12"/>
        <v>0</v>
      </c>
    </row>
    <row r="35" spans="7:11" x14ac:dyDescent="0.2">
      <c r="G35" s="40">
        <v>318</v>
      </c>
      <c r="H35" s="41">
        <f t="shared" si="9"/>
        <v>1</v>
      </c>
      <c r="I35" s="41">
        <f t="shared" si="10"/>
        <v>0</v>
      </c>
      <c r="J35" s="41">
        <f t="shared" si="11"/>
        <v>0</v>
      </c>
      <c r="K35" s="42">
        <f t="shared" si="12"/>
        <v>0</v>
      </c>
    </row>
    <row r="36" spans="7:11" x14ac:dyDescent="0.2">
      <c r="G36" s="40">
        <v>319</v>
      </c>
      <c r="H36" s="41">
        <f t="shared" si="9"/>
        <v>1</v>
      </c>
      <c r="I36" s="41">
        <f t="shared" si="10"/>
        <v>0</v>
      </c>
      <c r="J36" s="41">
        <f t="shared" si="11"/>
        <v>0</v>
      </c>
      <c r="K36" s="42">
        <f t="shared" si="12"/>
        <v>0</v>
      </c>
    </row>
    <row r="37" spans="7:11" x14ac:dyDescent="0.2">
      <c r="G37" s="40">
        <v>320</v>
      </c>
      <c r="H37" s="41">
        <f t="shared" si="9"/>
        <v>1</v>
      </c>
      <c r="I37" s="41">
        <f t="shared" si="10"/>
        <v>0</v>
      </c>
      <c r="J37" s="41">
        <f t="shared" si="11"/>
        <v>0</v>
      </c>
      <c r="K37" s="42">
        <f t="shared" si="12"/>
        <v>0</v>
      </c>
    </row>
    <row r="38" spans="7:11" x14ac:dyDescent="0.2">
      <c r="G38" s="40">
        <v>321</v>
      </c>
      <c r="H38" s="41">
        <f t="shared" si="9"/>
        <v>1</v>
      </c>
      <c r="I38" s="41">
        <f t="shared" si="10"/>
        <v>0</v>
      </c>
      <c r="J38" s="41">
        <f t="shared" si="11"/>
        <v>0</v>
      </c>
      <c r="K38" s="42">
        <f t="shared" si="12"/>
        <v>0</v>
      </c>
    </row>
    <row r="39" spans="7:11" x14ac:dyDescent="0.2">
      <c r="G39" s="40">
        <v>322</v>
      </c>
      <c r="H39" s="41">
        <f t="shared" si="9"/>
        <v>1</v>
      </c>
      <c r="I39" s="41">
        <f t="shared" si="10"/>
        <v>0</v>
      </c>
      <c r="J39" s="41">
        <f t="shared" si="11"/>
        <v>0</v>
      </c>
      <c r="K39" s="42">
        <f t="shared" si="12"/>
        <v>0</v>
      </c>
    </row>
    <row r="40" spans="7:11" x14ac:dyDescent="0.2">
      <c r="G40" s="40">
        <v>323</v>
      </c>
      <c r="H40" s="41">
        <f t="shared" si="9"/>
        <v>1</v>
      </c>
      <c r="I40" s="41">
        <f t="shared" si="10"/>
        <v>0</v>
      </c>
      <c r="J40" s="41">
        <f t="shared" si="11"/>
        <v>0</v>
      </c>
      <c r="K40" s="42">
        <f t="shared" si="12"/>
        <v>0</v>
      </c>
    </row>
    <row r="41" spans="7:11" x14ac:dyDescent="0.2">
      <c r="G41" s="40">
        <v>324</v>
      </c>
      <c r="H41" s="41">
        <f t="shared" si="9"/>
        <v>1</v>
      </c>
      <c r="I41" s="41">
        <f t="shared" si="10"/>
        <v>0</v>
      </c>
      <c r="J41" s="41">
        <f t="shared" si="11"/>
        <v>0</v>
      </c>
      <c r="K41" s="42">
        <f t="shared" si="12"/>
        <v>0</v>
      </c>
    </row>
    <row r="42" spans="7:11" x14ac:dyDescent="0.2">
      <c r="G42" s="40">
        <v>325</v>
      </c>
      <c r="H42" s="41">
        <f t="shared" si="9"/>
        <v>1</v>
      </c>
      <c r="I42" s="41">
        <f t="shared" si="10"/>
        <v>0</v>
      </c>
      <c r="J42" s="41">
        <f t="shared" si="11"/>
        <v>0</v>
      </c>
      <c r="K42" s="42">
        <f t="shared" si="12"/>
        <v>0</v>
      </c>
    </row>
    <row r="43" spans="7:11" x14ac:dyDescent="0.2">
      <c r="G43" s="40">
        <v>326</v>
      </c>
      <c r="H43" s="41">
        <f t="shared" si="9"/>
        <v>1</v>
      </c>
      <c r="I43" s="41">
        <f t="shared" si="10"/>
        <v>0</v>
      </c>
      <c r="J43" s="41">
        <f t="shared" si="11"/>
        <v>0</v>
      </c>
      <c r="K43" s="42">
        <f t="shared" si="12"/>
        <v>0</v>
      </c>
    </row>
    <row r="44" spans="7:11" x14ac:dyDescent="0.2">
      <c r="G44" s="40">
        <v>327</v>
      </c>
      <c r="H44" s="41">
        <f t="shared" si="9"/>
        <v>1</v>
      </c>
      <c r="I44" s="41">
        <f t="shared" si="10"/>
        <v>0</v>
      </c>
      <c r="J44" s="41">
        <f t="shared" si="11"/>
        <v>0</v>
      </c>
      <c r="K44" s="42">
        <f t="shared" si="12"/>
        <v>0</v>
      </c>
    </row>
    <row r="45" spans="7:11" x14ac:dyDescent="0.2">
      <c r="G45" s="40">
        <v>328</v>
      </c>
      <c r="H45" s="41">
        <f t="shared" si="9"/>
        <v>1</v>
      </c>
      <c r="I45" s="41">
        <f t="shared" si="10"/>
        <v>0</v>
      </c>
      <c r="J45" s="41">
        <f t="shared" si="11"/>
        <v>0</v>
      </c>
      <c r="K45" s="42">
        <f t="shared" si="12"/>
        <v>0</v>
      </c>
    </row>
    <row r="46" spans="7:11" x14ac:dyDescent="0.2">
      <c r="G46" s="40">
        <v>329</v>
      </c>
      <c r="H46" s="41">
        <f t="shared" si="9"/>
        <v>1</v>
      </c>
      <c r="I46" s="41">
        <f t="shared" si="10"/>
        <v>0</v>
      </c>
      <c r="J46" s="41">
        <f t="shared" si="11"/>
        <v>0</v>
      </c>
      <c r="K46" s="42">
        <f t="shared" si="12"/>
        <v>0</v>
      </c>
    </row>
    <row r="47" spans="7:11" x14ac:dyDescent="0.2">
      <c r="G47" s="40">
        <v>330</v>
      </c>
      <c r="H47" s="41">
        <f t="shared" si="9"/>
        <v>1</v>
      </c>
      <c r="I47" s="41">
        <f t="shared" si="10"/>
        <v>0</v>
      </c>
      <c r="J47" s="41">
        <f t="shared" si="11"/>
        <v>0</v>
      </c>
      <c r="K47" s="42">
        <f t="shared" si="12"/>
        <v>0</v>
      </c>
    </row>
    <row r="48" spans="7:11" x14ac:dyDescent="0.2">
      <c r="G48" s="40">
        <v>331</v>
      </c>
      <c r="H48" s="41">
        <f t="shared" si="9"/>
        <v>1</v>
      </c>
      <c r="I48" s="41">
        <f t="shared" si="10"/>
        <v>0</v>
      </c>
      <c r="J48" s="41">
        <f t="shared" si="11"/>
        <v>0</v>
      </c>
      <c r="K48" s="42">
        <f t="shared" si="12"/>
        <v>0</v>
      </c>
    </row>
    <row r="49" spans="7:11" x14ac:dyDescent="0.2">
      <c r="G49" s="40">
        <v>332</v>
      </c>
      <c r="H49" s="41">
        <f t="shared" si="9"/>
        <v>1</v>
      </c>
      <c r="I49" s="41">
        <f t="shared" si="10"/>
        <v>0</v>
      </c>
      <c r="J49" s="41">
        <f t="shared" si="11"/>
        <v>0</v>
      </c>
      <c r="K49" s="42">
        <f t="shared" si="12"/>
        <v>0</v>
      </c>
    </row>
    <row r="50" spans="7:11" x14ac:dyDescent="0.2">
      <c r="G50" s="40">
        <v>333</v>
      </c>
      <c r="H50" s="41">
        <f t="shared" si="9"/>
        <v>1</v>
      </c>
      <c r="I50" s="41">
        <f t="shared" si="10"/>
        <v>0</v>
      </c>
      <c r="J50" s="41">
        <f t="shared" si="11"/>
        <v>0</v>
      </c>
      <c r="K50" s="42">
        <f t="shared" si="12"/>
        <v>0</v>
      </c>
    </row>
    <row r="51" spans="7:11" x14ac:dyDescent="0.2">
      <c r="G51" s="40">
        <v>334</v>
      </c>
      <c r="H51" s="41">
        <f t="shared" si="9"/>
        <v>1</v>
      </c>
      <c r="I51" s="41">
        <f t="shared" si="10"/>
        <v>0</v>
      </c>
      <c r="J51" s="41">
        <f t="shared" si="11"/>
        <v>0</v>
      </c>
      <c r="K51" s="42">
        <f t="shared" si="12"/>
        <v>0</v>
      </c>
    </row>
    <row r="52" spans="7:11" x14ac:dyDescent="0.2">
      <c r="G52" s="40">
        <v>335</v>
      </c>
      <c r="H52" s="41">
        <f t="shared" si="9"/>
        <v>1</v>
      </c>
      <c r="I52" s="41">
        <f t="shared" si="10"/>
        <v>0</v>
      </c>
      <c r="J52" s="41">
        <f t="shared" si="11"/>
        <v>0</v>
      </c>
      <c r="K52" s="42">
        <f t="shared" si="12"/>
        <v>0</v>
      </c>
    </row>
    <row r="53" spans="7:11" x14ac:dyDescent="0.2">
      <c r="G53" s="40">
        <v>336</v>
      </c>
      <c r="H53" s="41">
        <f t="shared" si="9"/>
        <v>1</v>
      </c>
      <c r="I53" s="41">
        <f t="shared" si="10"/>
        <v>0</v>
      </c>
      <c r="J53" s="41">
        <f t="shared" si="11"/>
        <v>0</v>
      </c>
      <c r="K53" s="42">
        <f t="shared" si="12"/>
        <v>0</v>
      </c>
    </row>
    <row r="54" spans="7:11" x14ac:dyDescent="0.2">
      <c r="G54" s="40">
        <v>337</v>
      </c>
      <c r="H54" s="41">
        <f t="shared" si="9"/>
        <v>1</v>
      </c>
      <c r="I54" s="41">
        <f t="shared" si="10"/>
        <v>0</v>
      </c>
      <c r="J54" s="41">
        <f t="shared" si="11"/>
        <v>0</v>
      </c>
      <c r="K54" s="42">
        <f t="shared" si="12"/>
        <v>0</v>
      </c>
    </row>
    <row r="55" spans="7:11" x14ac:dyDescent="0.2">
      <c r="G55" s="40">
        <v>338</v>
      </c>
      <c r="H55" s="41">
        <f t="shared" si="9"/>
        <v>1</v>
      </c>
      <c r="I55" s="41">
        <f t="shared" si="10"/>
        <v>0</v>
      </c>
      <c r="J55" s="41">
        <f t="shared" si="11"/>
        <v>0</v>
      </c>
      <c r="K55" s="42">
        <f t="shared" si="12"/>
        <v>0</v>
      </c>
    </row>
    <row r="56" spans="7:11" x14ac:dyDescent="0.2">
      <c r="G56" s="40">
        <v>339</v>
      </c>
      <c r="H56" s="41">
        <f t="shared" si="9"/>
        <v>1</v>
      </c>
      <c r="I56" s="41">
        <f t="shared" si="10"/>
        <v>0</v>
      </c>
      <c r="J56" s="41">
        <f t="shared" si="11"/>
        <v>0</v>
      </c>
      <c r="K56" s="42">
        <f t="shared" si="12"/>
        <v>0</v>
      </c>
    </row>
    <row r="57" spans="7:11" x14ac:dyDescent="0.2">
      <c r="G57" s="40">
        <v>340</v>
      </c>
      <c r="H57" s="41">
        <f t="shared" si="9"/>
        <v>1</v>
      </c>
      <c r="I57" s="41">
        <f t="shared" si="10"/>
        <v>0</v>
      </c>
      <c r="J57" s="41">
        <f t="shared" si="11"/>
        <v>0</v>
      </c>
      <c r="K57" s="42">
        <f t="shared" si="12"/>
        <v>0</v>
      </c>
    </row>
    <row r="58" spans="7:11" x14ac:dyDescent="0.2">
      <c r="G58" s="40">
        <v>341</v>
      </c>
      <c r="H58" s="41">
        <f t="shared" si="9"/>
        <v>1</v>
      </c>
      <c r="I58" s="41">
        <f t="shared" si="10"/>
        <v>0</v>
      </c>
      <c r="J58" s="41">
        <f t="shared" si="11"/>
        <v>0</v>
      </c>
      <c r="K58" s="42">
        <f t="shared" si="12"/>
        <v>0</v>
      </c>
    </row>
    <row r="59" spans="7:11" x14ac:dyDescent="0.2">
      <c r="G59" s="40">
        <v>342</v>
      </c>
      <c r="H59" s="41">
        <f t="shared" si="9"/>
        <v>1</v>
      </c>
      <c r="I59" s="41">
        <f t="shared" si="10"/>
        <v>0</v>
      </c>
      <c r="J59" s="41">
        <f t="shared" si="11"/>
        <v>0</v>
      </c>
      <c r="K59" s="42">
        <f t="shared" si="12"/>
        <v>0</v>
      </c>
    </row>
    <row r="60" spans="7:11" x14ac:dyDescent="0.2">
      <c r="G60" s="40">
        <v>343</v>
      </c>
      <c r="H60" s="41">
        <f t="shared" si="9"/>
        <v>1</v>
      </c>
      <c r="I60" s="41">
        <f t="shared" si="10"/>
        <v>0</v>
      </c>
      <c r="J60" s="41">
        <f t="shared" si="11"/>
        <v>0</v>
      </c>
      <c r="K60" s="42">
        <f t="shared" si="12"/>
        <v>0</v>
      </c>
    </row>
    <row r="61" spans="7:11" x14ac:dyDescent="0.2">
      <c r="G61" s="40">
        <v>344</v>
      </c>
      <c r="H61" s="41">
        <f t="shared" si="9"/>
        <v>1</v>
      </c>
      <c r="I61" s="41">
        <f t="shared" si="10"/>
        <v>0</v>
      </c>
      <c r="J61" s="41">
        <f t="shared" si="11"/>
        <v>0</v>
      </c>
      <c r="K61" s="42">
        <f t="shared" si="12"/>
        <v>0</v>
      </c>
    </row>
    <row r="62" spans="7:11" x14ac:dyDescent="0.2">
      <c r="G62" s="40">
        <v>345</v>
      </c>
      <c r="H62" s="41">
        <f t="shared" si="9"/>
        <v>1</v>
      </c>
      <c r="I62" s="41">
        <f t="shared" si="10"/>
        <v>0</v>
      </c>
      <c r="J62" s="41">
        <f t="shared" si="11"/>
        <v>0</v>
      </c>
      <c r="K62" s="42">
        <f t="shared" si="12"/>
        <v>0</v>
      </c>
    </row>
    <row r="63" spans="7:11" x14ac:dyDescent="0.2">
      <c r="G63" s="40">
        <v>346</v>
      </c>
      <c r="H63" s="41">
        <f t="shared" si="9"/>
        <v>1</v>
      </c>
      <c r="I63" s="41">
        <f t="shared" si="10"/>
        <v>0</v>
      </c>
      <c r="J63" s="41">
        <f t="shared" si="11"/>
        <v>0</v>
      </c>
      <c r="K63" s="42">
        <f t="shared" si="12"/>
        <v>0</v>
      </c>
    </row>
    <row r="64" spans="7:11" x14ac:dyDescent="0.2">
      <c r="G64" s="40">
        <v>347</v>
      </c>
      <c r="H64" s="41">
        <f t="shared" si="9"/>
        <v>1</v>
      </c>
      <c r="I64" s="41">
        <f t="shared" si="10"/>
        <v>0</v>
      </c>
      <c r="J64" s="41">
        <f t="shared" si="11"/>
        <v>0</v>
      </c>
      <c r="K64" s="42">
        <f t="shared" si="12"/>
        <v>0</v>
      </c>
    </row>
    <row r="65" spans="7:11" x14ac:dyDescent="0.2">
      <c r="G65" s="40">
        <v>348</v>
      </c>
      <c r="H65" s="41">
        <f t="shared" si="9"/>
        <v>1</v>
      </c>
      <c r="I65" s="41">
        <f t="shared" si="10"/>
        <v>0</v>
      </c>
      <c r="J65" s="41">
        <f t="shared" si="11"/>
        <v>0</v>
      </c>
      <c r="K65" s="42">
        <f t="shared" si="12"/>
        <v>0</v>
      </c>
    </row>
    <row r="66" spans="7:11" x14ac:dyDescent="0.2">
      <c r="G66" s="40">
        <v>349</v>
      </c>
      <c r="H66" s="41">
        <f t="shared" si="9"/>
        <v>1</v>
      </c>
      <c r="I66" s="41">
        <f t="shared" si="10"/>
        <v>0</v>
      </c>
      <c r="J66" s="41">
        <f t="shared" si="11"/>
        <v>0</v>
      </c>
      <c r="K66" s="42">
        <f t="shared" si="12"/>
        <v>0</v>
      </c>
    </row>
    <row r="67" spans="7:11" x14ac:dyDescent="0.2">
      <c r="G67" s="40">
        <v>350</v>
      </c>
      <c r="H67" s="41">
        <f t="shared" si="9"/>
        <v>1</v>
      </c>
      <c r="I67" s="41">
        <f t="shared" si="10"/>
        <v>0</v>
      </c>
      <c r="J67" s="41">
        <f t="shared" si="11"/>
        <v>0</v>
      </c>
      <c r="K67" s="42">
        <f t="shared" si="12"/>
        <v>0</v>
      </c>
    </row>
    <row r="68" spans="7:11" x14ac:dyDescent="0.2">
      <c r="G68" s="40">
        <v>351</v>
      </c>
      <c r="H68" s="41">
        <f t="shared" si="9"/>
        <v>1</v>
      </c>
      <c r="I68" s="41">
        <f t="shared" si="10"/>
        <v>0</v>
      </c>
      <c r="J68" s="41">
        <f t="shared" si="11"/>
        <v>0</v>
      </c>
      <c r="K68" s="42">
        <f t="shared" si="12"/>
        <v>0</v>
      </c>
    </row>
    <row r="69" spans="7:11" x14ac:dyDescent="0.2">
      <c r="G69" s="40">
        <v>352</v>
      </c>
      <c r="H69" s="41">
        <f t="shared" si="9"/>
        <v>1</v>
      </c>
      <c r="I69" s="41">
        <f t="shared" si="10"/>
        <v>0</v>
      </c>
      <c r="J69" s="41">
        <f t="shared" si="11"/>
        <v>0</v>
      </c>
      <c r="K69" s="42">
        <f t="shared" si="12"/>
        <v>0</v>
      </c>
    </row>
    <row r="70" spans="7:11" x14ac:dyDescent="0.2">
      <c r="G70" s="40">
        <v>353</v>
      </c>
      <c r="H70" s="41">
        <f t="shared" si="9"/>
        <v>1</v>
      </c>
      <c r="I70" s="41">
        <f t="shared" si="10"/>
        <v>0</v>
      </c>
      <c r="J70" s="41">
        <f t="shared" si="11"/>
        <v>0</v>
      </c>
      <c r="K70" s="42">
        <f t="shared" si="12"/>
        <v>0</v>
      </c>
    </row>
    <row r="71" spans="7:11" x14ac:dyDescent="0.2">
      <c r="G71" s="40">
        <v>354</v>
      </c>
      <c r="H71" s="41">
        <f t="shared" si="9"/>
        <v>1</v>
      </c>
      <c r="I71" s="41">
        <f t="shared" si="10"/>
        <v>0</v>
      </c>
      <c r="J71" s="41">
        <f t="shared" si="11"/>
        <v>0</v>
      </c>
      <c r="K71" s="42">
        <f t="shared" si="12"/>
        <v>0</v>
      </c>
    </row>
    <row r="72" spans="7:11" x14ac:dyDescent="0.2">
      <c r="G72" s="40">
        <v>355</v>
      </c>
      <c r="H72" s="41">
        <f t="shared" si="9"/>
        <v>1</v>
      </c>
      <c r="I72" s="41">
        <f t="shared" si="10"/>
        <v>0</v>
      </c>
      <c r="J72" s="41">
        <f t="shared" si="11"/>
        <v>0</v>
      </c>
      <c r="K72" s="42">
        <f t="shared" si="12"/>
        <v>0</v>
      </c>
    </row>
    <row r="73" spans="7:11" x14ac:dyDescent="0.2">
      <c r="G73" s="40">
        <v>356</v>
      </c>
      <c r="H73" s="41">
        <f t="shared" si="9"/>
        <v>1</v>
      </c>
      <c r="I73" s="41">
        <f t="shared" si="10"/>
        <v>0</v>
      </c>
      <c r="J73" s="41">
        <f t="shared" si="11"/>
        <v>0</v>
      </c>
      <c r="K73" s="42">
        <f t="shared" si="12"/>
        <v>0</v>
      </c>
    </row>
    <row r="74" spans="7:11" x14ac:dyDescent="0.2">
      <c r="G74" s="40">
        <v>357</v>
      </c>
      <c r="H74" s="41">
        <f t="shared" si="9"/>
        <v>1</v>
      </c>
      <c r="I74" s="41">
        <f t="shared" si="10"/>
        <v>0</v>
      </c>
      <c r="J74" s="41">
        <f t="shared" si="11"/>
        <v>0</v>
      </c>
      <c r="K74" s="42">
        <f t="shared" si="12"/>
        <v>0</v>
      </c>
    </row>
    <row r="75" spans="7:11" x14ac:dyDescent="0.2">
      <c r="G75" s="40">
        <v>358</v>
      </c>
      <c r="H75" s="41">
        <f t="shared" si="9"/>
        <v>1</v>
      </c>
      <c r="I75" s="41">
        <f t="shared" si="10"/>
        <v>0</v>
      </c>
      <c r="J75" s="41">
        <f t="shared" si="11"/>
        <v>0</v>
      </c>
      <c r="K75" s="42">
        <f t="shared" si="12"/>
        <v>0</v>
      </c>
    </row>
    <row r="76" spans="7:11" x14ac:dyDescent="0.2">
      <c r="G76" s="40">
        <v>359</v>
      </c>
      <c r="H76" s="41">
        <f t="shared" si="9"/>
        <v>1</v>
      </c>
      <c r="I76" s="41">
        <f t="shared" si="10"/>
        <v>0</v>
      </c>
      <c r="J76" s="41">
        <f t="shared" si="11"/>
        <v>0</v>
      </c>
      <c r="K76" s="42">
        <f t="shared" si="12"/>
        <v>0</v>
      </c>
    </row>
    <row r="77" spans="7:11" x14ac:dyDescent="0.2">
      <c r="G77" s="40">
        <v>360</v>
      </c>
      <c r="H77" s="41">
        <f t="shared" si="9"/>
        <v>1</v>
      </c>
      <c r="I77" s="41">
        <f t="shared" si="10"/>
        <v>0</v>
      </c>
      <c r="J77" s="41">
        <f t="shared" si="11"/>
        <v>0</v>
      </c>
      <c r="K77" s="42">
        <f t="shared" si="12"/>
        <v>0</v>
      </c>
    </row>
    <row r="78" spans="7:11" x14ac:dyDescent="0.2">
      <c r="G78" s="40">
        <v>361</v>
      </c>
      <c r="H78" s="41">
        <f t="shared" si="9"/>
        <v>1</v>
      </c>
      <c r="I78" s="41">
        <f t="shared" si="10"/>
        <v>0</v>
      </c>
      <c r="J78" s="41">
        <f t="shared" si="11"/>
        <v>0</v>
      </c>
      <c r="K78" s="42">
        <f t="shared" si="12"/>
        <v>0</v>
      </c>
    </row>
    <row r="79" spans="7:11" x14ac:dyDescent="0.2">
      <c r="G79" s="40">
        <v>362</v>
      </c>
      <c r="H79" s="41">
        <f t="shared" si="9"/>
        <v>1</v>
      </c>
      <c r="I79" s="41">
        <f t="shared" si="10"/>
        <v>0</v>
      </c>
      <c r="J79" s="41">
        <f t="shared" si="11"/>
        <v>0</v>
      </c>
      <c r="K79" s="42">
        <f t="shared" si="12"/>
        <v>0</v>
      </c>
    </row>
    <row r="80" spans="7:11" x14ac:dyDescent="0.2">
      <c r="G80" s="40">
        <v>363</v>
      </c>
      <c r="H80" s="41">
        <f t="shared" si="9"/>
        <v>1</v>
      </c>
      <c r="I80" s="41">
        <f t="shared" si="10"/>
        <v>0</v>
      </c>
      <c r="J80" s="41">
        <f t="shared" si="11"/>
        <v>0</v>
      </c>
      <c r="K80" s="42">
        <f t="shared" si="12"/>
        <v>0</v>
      </c>
    </row>
    <row r="81" spans="7:11" x14ac:dyDescent="0.2">
      <c r="G81" s="40">
        <v>364</v>
      </c>
      <c r="H81" s="41">
        <f t="shared" si="9"/>
        <v>1</v>
      </c>
      <c r="I81" s="41">
        <f t="shared" si="10"/>
        <v>0</v>
      </c>
      <c r="J81" s="41">
        <f t="shared" si="11"/>
        <v>0</v>
      </c>
      <c r="K81" s="42">
        <f t="shared" si="12"/>
        <v>0</v>
      </c>
    </row>
    <row r="82" spans="7:11" x14ac:dyDescent="0.2">
      <c r="G82" s="40">
        <v>365</v>
      </c>
      <c r="H82" s="41">
        <f t="shared" si="9"/>
        <v>1</v>
      </c>
      <c r="I82" s="41">
        <f t="shared" si="10"/>
        <v>0</v>
      </c>
      <c r="J82" s="41">
        <f t="shared" si="11"/>
        <v>0</v>
      </c>
      <c r="K82" s="42">
        <f t="shared" si="12"/>
        <v>0</v>
      </c>
    </row>
    <row r="83" spans="7:11" x14ac:dyDescent="0.2">
      <c r="G83" s="40">
        <v>366</v>
      </c>
      <c r="H83" s="41">
        <f t="shared" si="9"/>
        <v>1</v>
      </c>
      <c r="I83" s="41">
        <f t="shared" si="10"/>
        <v>0</v>
      </c>
      <c r="J83" s="41">
        <f t="shared" si="11"/>
        <v>0</v>
      </c>
      <c r="K83" s="42">
        <f t="shared" si="12"/>
        <v>0</v>
      </c>
    </row>
    <row r="84" spans="7:11" x14ac:dyDescent="0.2">
      <c r="G84" s="40">
        <v>367</v>
      </c>
      <c r="H84" s="41">
        <f t="shared" si="9"/>
        <v>1</v>
      </c>
      <c r="I84" s="41">
        <f t="shared" si="10"/>
        <v>0</v>
      </c>
      <c r="J84" s="41">
        <f t="shared" si="11"/>
        <v>0</v>
      </c>
      <c r="K84" s="42">
        <f t="shared" si="12"/>
        <v>0</v>
      </c>
    </row>
    <row r="85" spans="7:11" x14ac:dyDescent="0.2">
      <c r="G85" s="40">
        <v>368</v>
      </c>
      <c r="H85" s="41">
        <f t="shared" si="9"/>
        <v>1</v>
      </c>
      <c r="I85" s="41">
        <f t="shared" si="10"/>
        <v>0</v>
      </c>
      <c r="J85" s="41">
        <f t="shared" si="11"/>
        <v>0</v>
      </c>
      <c r="K85" s="42">
        <f t="shared" si="12"/>
        <v>0</v>
      </c>
    </row>
    <row r="86" spans="7:11" x14ac:dyDescent="0.2">
      <c r="G86" s="40">
        <v>369</v>
      </c>
      <c r="H86" s="41">
        <f t="shared" si="9"/>
        <v>1</v>
      </c>
      <c r="I86" s="41">
        <f t="shared" si="10"/>
        <v>0</v>
      </c>
      <c r="J86" s="41">
        <f t="shared" si="11"/>
        <v>0</v>
      </c>
      <c r="K86" s="42">
        <f t="shared" si="12"/>
        <v>0</v>
      </c>
    </row>
    <row r="87" spans="7:11" x14ac:dyDescent="0.2">
      <c r="G87" s="40">
        <v>370</v>
      </c>
      <c r="H87" s="41">
        <f t="shared" si="9"/>
        <v>1</v>
      </c>
      <c r="I87" s="41">
        <f t="shared" si="10"/>
        <v>0</v>
      </c>
      <c r="J87" s="41">
        <f t="shared" si="11"/>
        <v>0</v>
      </c>
      <c r="K87" s="42">
        <f t="shared" si="12"/>
        <v>0</v>
      </c>
    </row>
    <row r="88" spans="7:11" x14ac:dyDescent="0.2">
      <c r="G88" s="40">
        <v>371</v>
      </c>
      <c r="H88" s="41">
        <f t="shared" si="9"/>
        <v>1</v>
      </c>
      <c r="I88" s="41">
        <f t="shared" si="10"/>
        <v>0</v>
      </c>
      <c r="J88" s="41">
        <f t="shared" si="11"/>
        <v>0</v>
      </c>
      <c r="K88" s="42">
        <f t="shared" si="12"/>
        <v>0</v>
      </c>
    </row>
    <row r="89" spans="7:11" x14ac:dyDescent="0.2">
      <c r="G89" s="40">
        <v>372</v>
      </c>
      <c r="H89" s="41">
        <f t="shared" si="9"/>
        <v>1</v>
      </c>
      <c r="I89" s="41">
        <f t="shared" si="10"/>
        <v>0</v>
      </c>
      <c r="J89" s="41">
        <f t="shared" si="11"/>
        <v>0</v>
      </c>
      <c r="K89" s="42">
        <f t="shared" si="12"/>
        <v>0</v>
      </c>
    </row>
    <row r="90" spans="7:11" x14ac:dyDescent="0.2">
      <c r="G90" s="40">
        <v>373</v>
      </c>
      <c r="H90" s="41">
        <f t="shared" si="9"/>
        <v>1</v>
      </c>
      <c r="I90" s="41">
        <f t="shared" si="10"/>
        <v>0</v>
      </c>
      <c r="J90" s="41">
        <f t="shared" si="11"/>
        <v>0</v>
      </c>
      <c r="K90" s="42">
        <f t="shared" si="12"/>
        <v>0</v>
      </c>
    </row>
    <row r="91" spans="7:11" x14ac:dyDescent="0.2">
      <c r="G91" s="40">
        <v>374</v>
      </c>
      <c r="H91" s="41">
        <f t="shared" ref="H91:H154" si="13">IF((G91&gt;=$H$3)*AND(G91&lt;=$H$4),1,0)</f>
        <v>1</v>
      </c>
      <c r="I91" s="41">
        <f t="shared" ref="I91:I154" si="14">IF((G91&gt;=$I$3)*AND(G91&lt;=$I$4),1,0)</f>
        <v>0</v>
      </c>
      <c r="J91" s="41">
        <f t="shared" ref="J91:J154" si="15">IF((G91&gt;=$J$3)*AND(G91&lt;=$J$4),1,0)</f>
        <v>0</v>
      </c>
      <c r="K91" s="42">
        <f t="shared" ref="K91:K154" si="16">IF((G91&gt;=$K$3)*AND(G91&lt;=$K$4),1,0)</f>
        <v>0</v>
      </c>
    </row>
    <row r="92" spans="7:11" x14ac:dyDescent="0.2">
      <c r="G92" s="40">
        <v>375</v>
      </c>
      <c r="H92" s="41">
        <f t="shared" si="13"/>
        <v>1</v>
      </c>
      <c r="I92" s="41">
        <f t="shared" si="14"/>
        <v>0</v>
      </c>
      <c r="J92" s="41">
        <f t="shared" si="15"/>
        <v>0</v>
      </c>
      <c r="K92" s="42">
        <f t="shared" si="16"/>
        <v>0</v>
      </c>
    </row>
    <row r="93" spans="7:11" x14ac:dyDescent="0.2">
      <c r="G93" s="40">
        <v>376</v>
      </c>
      <c r="H93" s="41">
        <f t="shared" si="13"/>
        <v>1</v>
      </c>
      <c r="I93" s="41">
        <f t="shared" si="14"/>
        <v>0</v>
      </c>
      <c r="J93" s="41">
        <f t="shared" si="15"/>
        <v>0</v>
      </c>
      <c r="K93" s="42">
        <f t="shared" si="16"/>
        <v>0</v>
      </c>
    </row>
    <row r="94" spans="7:11" x14ac:dyDescent="0.2">
      <c r="G94" s="40">
        <v>377</v>
      </c>
      <c r="H94" s="41">
        <f t="shared" si="13"/>
        <v>1</v>
      </c>
      <c r="I94" s="41">
        <f t="shared" si="14"/>
        <v>0</v>
      </c>
      <c r="J94" s="41">
        <f t="shared" si="15"/>
        <v>0</v>
      </c>
      <c r="K94" s="42">
        <f t="shared" si="16"/>
        <v>0</v>
      </c>
    </row>
    <row r="95" spans="7:11" x14ac:dyDescent="0.2">
      <c r="G95" s="40">
        <v>378</v>
      </c>
      <c r="H95" s="41">
        <f t="shared" si="13"/>
        <v>1</v>
      </c>
      <c r="I95" s="41">
        <f t="shared" si="14"/>
        <v>0</v>
      </c>
      <c r="J95" s="41">
        <f t="shared" si="15"/>
        <v>0</v>
      </c>
      <c r="K95" s="42">
        <f t="shared" si="16"/>
        <v>0</v>
      </c>
    </row>
    <row r="96" spans="7:11" x14ac:dyDescent="0.2">
      <c r="G96" s="40">
        <v>379</v>
      </c>
      <c r="H96" s="41">
        <f t="shared" si="13"/>
        <v>1</v>
      </c>
      <c r="I96" s="41">
        <f t="shared" si="14"/>
        <v>0</v>
      </c>
      <c r="J96" s="41">
        <f t="shared" si="15"/>
        <v>0</v>
      </c>
      <c r="K96" s="42">
        <f t="shared" si="16"/>
        <v>0</v>
      </c>
    </row>
    <row r="97" spans="7:11" x14ac:dyDescent="0.2">
      <c r="G97" s="40">
        <v>380</v>
      </c>
      <c r="H97" s="41">
        <f t="shared" si="13"/>
        <v>1</v>
      </c>
      <c r="I97" s="41">
        <f t="shared" si="14"/>
        <v>0</v>
      </c>
      <c r="J97" s="41">
        <f t="shared" si="15"/>
        <v>0</v>
      </c>
      <c r="K97" s="42">
        <f t="shared" si="16"/>
        <v>0</v>
      </c>
    </row>
    <row r="98" spans="7:11" x14ac:dyDescent="0.2">
      <c r="G98" s="40">
        <v>381</v>
      </c>
      <c r="H98" s="41">
        <f t="shared" si="13"/>
        <v>1</v>
      </c>
      <c r="I98" s="41">
        <f t="shared" si="14"/>
        <v>0</v>
      </c>
      <c r="J98" s="41">
        <f t="shared" si="15"/>
        <v>0</v>
      </c>
      <c r="K98" s="42">
        <f t="shared" si="16"/>
        <v>0</v>
      </c>
    </row>
    <row r="99" spans="7:11" x14ac:dyDescent="0.2">
      <c r="G99" s="40">
        <v>382</v>
      </c>
      <c r="H99" s="41">
        <f t="shared" si="13"/>
        <v>1</v>
      </c>
      <c r="I99" s="41">
        <f t="shared" si="14"/>
        <v>0</v>
      </c>
      <c r="J99" s="41">
        <f t="shared" si="15"/>
        <v>0</v>
      </c>
      <c r="K99" s="42">
        <f t="shared" si="16"/>
        <v>0</v>
      </c>
    </row>
    <row r="100" spans="7:11" x14ac:dyDescent="0.2">
      <c r="G100" s="40">
        <v>383</v>
      </c>
      <c r="H100" s="41">
        <f t="shared" si="13"/>
        <v>1</v>
      </c>
      <c r="I100" s="41">
        <f t="shared" si="14"/>
        <v>0</v>
      </c>
      <c r="J100" s="41">
        <f t="shared" si="15"/>
        <v>0</v>
      </c>
      <c r="K100" s="42">
        <f t="shared" si="16"/>
        <v>0</v>
      </c>
    </row>
    <row r="101" spans="7:11" x14ac:dyDescent="0.2">
      <c r="G101" s="40">
        <v>384</v>
      </c>
      <c r="H101" s="41">
        <f t="shared" si="13"/>
        <v>1</v>
      </c>
      <c r="I101" s="41">
        <f t="shared" si="14"/>
        <v>0</v>
      </c>
      <c r="J101" s="41">
        <f t="shared" si="15"/>
        <v>0</v>
      </c>
      <c r="K101" s="42">
        <f t="shared" si="16"/>
        <v>0</v>
      </c>
    </row>
    <row r="102" spans="7:11" x14ac:dyDescent="0.2">
      <c r="G102" s="40">
        <v>385</v>
      </c>
      <c r="H102" s="41">
        <f t="shared" si="13"/>
        <v>1</v>
      </c>
      <c r="I102" s="41">
        <f t="shared" si="14"/>
        <v>0</v>
      </c>
      <c r="J102" s="41">
        <f t="shared" si="15"/>
        <v>0</v>
      </c>
      <c r="K102" s="42">
        <f t="shared" si="16"/>
        <v>0</v>
      </c>
    </row>
    <row r="103" spans="7:11" x14ac:dyDescent="0.2">
      <c r="G103" s="40">
        <v>386</v>
      </c>
      <c r="H103" s="41">
        <f t="shared" si="13"/>
        <v>1</v>
      </c>
      <c r="I103" s="41">
        <f t="shared" si="14"/>
        <v>0</v>
      </c>
      <c r="J103" s="41">
        <f t="shared" si="15"/>
        <v>0</v>
      </c>
      <c r="K103" s="42">
        <f t="shared" si="16"/>
        <v>0</v>
      </c>
    </row>
    <row r="104" spans="7:11" x14ac:dyDescent="0.2">
      <c r="G104" s="40">
        <v>387</v>
      </c>
      <c r="H104" s="41">
        <f t="shared" si="13"/>
        <v>1</v>
      </c>
      <c r="I104" s="41">
        <f t="shared" si="14"/>
        <v>0</v>
      </c>
      <c r="J104" s="41">
        <f t="shared" si="15"/>
        <v>0</v>
      </c>
      <c r="K104" s="42">
        <f t="shared" si="16"/>
        <v>0</v>
      </c>
    </row>
    <row r="105" spans="7:11" x14ac:dyDescent="0.2">
      <c r="G105" s="40">
        <v>388</v>
      </c>
      <c r="H105" s="41">
        <f t="shared" si="13"/>
        <v>1</v>
      </c>
      <c r="I105" s="41">
        <f t="shared" si="14"/>
        <v>0</v>
      </c>
      <c r="J105" s="41">
        <f t="shared" si="15"/>
        <v>0</v>
      </c>
      <c r="K105" s="42">
        <f t="shared" si="16"/>
        <v>0</v>
      </c>
    </row>
    <row r="106" spans="7:11" x14ac:dyDescent="0.2">
      <c r="G106" s="40">
        <v>389</v>
      </c>
      <c r="H106" s="41">
        <f t="shared" si="13"/>
        <v>1</v>
      </c>
      <c r="I106" s="41">
        <f t="shared" si="14"/>
        <v>0</v>
      </c>
      <c r="J106" s="41">
        <f t="shared" si="15"/>
        <v>0</v>
      </c>
      <c r="K106" s="42">
        <f t="shared" si="16"/>
        <v>0</v>
      </c>
    </row>
    <row r="107" spans="7:11" x14ac:dyDescent="0.2">
      <c r="G107" s="40">
        <v>390</v>
      </c>
      <c r="H107" s="41">
        <f t="shared" si="13"/>
        <v>1</v>
      </c>
      <c r="I107" s="41">
        <f t="shared" si="14"/>
        <v>0</v>
      </c>
      <c r="J107" s="41">
        <f t="shared" si="15"/>
        <v>0</v>
      </c>
      <c r="K107" s="42">
        <f t="shared" si="16"/>
        <v>0</v>
      </c>
    </row>
    <row r="108" spans="7:11" x14ac:dyDescent="0.2">
      <c r="G108" s="40">
        <v>391</v>
      </c>
      <c r="H108" s="41">
        <f t="shared" si="13"/>
        <v>1</v>
      </c>
      <c r="I108" s="41">
        <f t="shared" si="14"/>
        <v>0</v>
      </c>
      <c r="J108" s="41">
        <f t="shared" si="15"/>
        <v>0</v>
      </c>
      <c r="K108" s="42">
        <f t="shared" si="16"/>
        <v>0</v>
      </c>
    </row>
    <row r="109" spans="7:11" x14ac:dyDescent="0.2">
      <c r="G109" s="40">
        <v>392</v>
      </c>
      <c r="H109" s="41">
        <f t="shared" si="13"/>
        <v>1</v>
      </c>
      <c r="I109" s="41">
        <f t="shared" si="14"/>
        <v>0</v>
      </c>
      <c r="J109" s="41">
        <f t="shared" si="15"/>
        <v>0</v>
      </c>
      <c r="K109" s="42">
        <f t="shared" si="16"/>
        <v>0</v>
      </c>
    </row>
    <row r="110" spans="7:11" x14ac:dyDescent="0.2">
      <c r="G110" s="40">
        <v>393</v>
      </c>
      <c r="H110" s="41">
        <f t="shared" si="13"/>
        <v>1</v>
      </c>
      <c r="I110" s="41">
        <f t="shared" si="14"/>
        <v>0</v>
      </c>
      <c r="J110" s="41">
        <f t="shared" si="15"/>
        <v>0</v>
      </c>
      <c r="K110" s="42">
        <f t="shared" si="16"/>
        <v>0</v>
      </c>
    </row>
    <row r="111" spans="7:11" x14ac:dyDescent="0.2">
      <c r="G111" s="40">
        <v>394</v>
      </c>
      <c r="H111" s="41">
        <f t="shared" si="13"/>
        <v>1</v>
      </c>
      <c r="I111" s="41">
        <f t="shared" si="14"/>
        <v>0</v>
      </c>
      <c r="J111" s="41">
        <f t="shared" si="15"/>
        <v>0</v>
      </c>
      <c r="K111" s="42">
        <f t="shared" si="16"/>
        <v>0</v>
      </c>
    </row>
    <row r="112" spans="7:11" x14ac:dyDescent="0.2">
      <c r="G112" s="40">
        <v>395</v>
      </c>
      <c r="H112" s="41">
        <f t="shared" si="13"/>
        <v>1</v>
      </c>
      <c r="I112" s="41">
        <f t="shared" si="14"/>
        <v>0</v>
      </c>
      <c r="J112" s="41">
        <f t="shared" si="15"/>
        <v>0</v>
      </c>
      <c r="K112" s="42">
        <f t="shared" si="16"/>
        <v>0</v>
      </c>
    </row>
    <row r="113" spans="7:11" x14ac:dyDescent="0.2">
      <c r="G113" s="40">
        <v>396</v>
      </c>
      <c r="H113" s="41">
        <f t="shared" si="13"/>
        <v>1</v>
      </c>
      <c r="I113" s="41">
        <f t="shared" si="14"/>
        <v>0</v>
      </c>
      <c r="J113" s="41">
        <f t="shared" si="15"/>
        <v>0</v>
      </c>
      <c r="K113" s="42">
        <f t="shared" si="16"/>
        <v>0</v>
      </c>
    </row>
    <row r="114" spans="7:11" x14ac:dyDescent="0.2">
      <c r="G114" s="40">
        <v>397</v>
      </c>
      <c r="H114" s="41">
        <f t="shared" si="13"/>
        <v>1</v>
      </c>
      <c r="I114" s="41">
        <f t="shared" si="14"/>
        <v>0</v>
      </c>
      <c r="J114" s="41">
        <f t="shared" si="15"/>
        <v>0</v>
      </c>
      <c r="K114" s="42">
        <f t="shared" si="16"/>
        <v>0</v>
      </c>
    </row>
    <row r="115" spans="7:11" x14ac:dyDescent="0.2">
      <c r="G115" s="40">
        <v>398</v>
      </c>
      <c r="H115" s="41">
        <f t="shared" si="13"/>
        <v>1</v>
      </c>
      <c r="I115" s="41">
        <f t="shared" si="14"/>
        <v>0</v>
      </c>
      <c r="J115" s="41">
        <f t="shared" si="15"/>
        <v>0</v>
      </c>
      <c r="K115" s="42">
        <f t="shared" si="16"/>
        <v>0</v>
      </c>
    </row>
    <row r="116" spans="7:11" x14ac:dyDescent="0.2">
      <c r="G116" s="40">
        <v>399</v>
      </c>
      <c r="H116" s="41">
        <f t="shared" si="13"/>
        <v>1</v>
      </c>
      <c r="I116" s="41">
        <f t="shared" si="14"/>
        <v>0</v>
      </c>
      <c r="J116" s="41">
        <f t="shared" si="15"/>
        <v>0</v>
      </c>
      <c r="K116" s="42">
        <f t="shared" si="16"/>
        <v>0</v>
      </c>
    </row>
    <row r="117" spans="7:11" x14ac:dyDescent="0.2">
      <c r="G117" s="40">
        <v>400</v>
      </c>
      <c r="H117" s="41">
        <f t="shared" si="13"/>
        <v>1</v>
      </c>
      <c r="I117" s="41">
        <f t="shared" si="14"/>
        <v>0</v>
      </c>
      <c r="J117" s="41">
        <f t="shared" si="15"/>
        <v>0</v>
      </c>
      <c r="K117" s="42">
        <f t="shared" si="16"/>
        <v>0</v>
      </c>
    </row>
    <row r="118" spans="7:11" x14ac:dyDescent="0.2">
      <c r="G118" s="40">
        <v>401</v>
      </c>
      <c r="H118" s="41">
        <f t="shared" si="13"/>
        <v>1</v>
      </c>
      <c r="I118" s="41">
        <f t="shared" si="14"/>
        <v>0</v>
      </c>
      <c r="J118" s="41">
        <f t="shared" si="15"/>
        <v>0</v>
      </c>
      <c r="K118" s="42">
        <f t="shared" si="16"/>
        <v>0</v>
      </c>
    </row>
    <row r="119" spans="7:11" x14ac:dyDescent="0.2">
      <c r="G119" s="40">
        <v>402</v>
      </c>
      <c r="H119" s="41">
        <f t="shared" si="13"/>
        <v>1</v>
      </c>
      <c r="I119" s="41">
        <f t="shared" si="14"/>
        <v>0</v>
      </c>
      <c r="J119" s="41">
        <f t="shared" si="15"/>
        <v>0</v>
      </c>
      <c r="K119" s="42">
        <f t="shared" si="16"/>
        <v>0</v>
      </c>
    </row>
    <row r="120" spans="7:11" x14ac:dyDescent="0.2">
      <c r="G120" s="40">
        <v>403</v>
      </c>
      <c r="H120" s="41">
        <f t="shared" si="13"/>
        <v>1</v>
      </c>
      <c r="I120" s="41">
        <f t="shared" si="14"/>
        <v>0</v>
      </c>
      <c r="J120" s="41">
        <f t="shared" si="15"/>
        <v>0</v>
      </c>
      <c r="K120" s="42">
        <f t="shared" si="16"/>
        <v>0</v>
      </c>
    </row>
    <row r="121" spans="7:11" x14ac:dyDescent="0.2">
      <c r="G121" s="40">
        <v>404</v>
      </c>
      <c r="H121" s="41">
        <f t="shared" si="13"/>
        <v>1</v>
      </c>
      <c r="I121" s="41">
        <f t="shared" si="14"/>
        <v>0</v>
      </c>
      <c r="J121" s="41">
        <f t="shared" si="15"/>
        <v>0</v>
      </c>
      <c r="K121" s="42">
        <f t="shared" si="16"/>
        <v>0</v>
      </c>
    </row>
    <row r="122" spans="7:11" x14ac:dyDescent="0.2">
      <c r="G122" s="40">
        <v>405</v>
      </c>
      <c r="H122" s="41">
        <f t="shared" si="13"/>
        <v>1</v>
      </c>
      <c r="I122" s="41">
        <f t="shared" si="14"/>
        <v>0</v>
      </c>
      <c r="J122" s="41">
        <f t="shared" si="15"/>
        <v>0</v>
      </c>
      <c r="K122" s="42">
        <f t="shared" si="16"/>
        <v>0</v>
      </c>
    </row>
    <row r="123" spans="7:11" x14ac:dyDescent="0.2">
      <c r="G123" s="40">
        <v>406</v>
      </c>
      <c r="H123" s="41">
        <f t="shared" si="13"/>
        <v>1</v>
      </c>
      <c r="I123" s="41">
        <f t="shared" si="14"/>
        <v>0</v>
      </c>
      <c r="J123" s="41">
        <f t="shared" si="15"/>
        <v>0</v>
      </c>
      <c r="K123" s="42">
        <f t="shared" si="16"/>
        <v>0</v>
      </c>
    </row>
    <row r="124" spans="7:11" x14ac:dyDescent="0.2">
      <c r="G124" s="40">
        <v>407</v>
      </c>
      <c r="H124" s="41">
        <f t="shared" si="13"/>
        <v>1</v>
      </c>
      <c r="I124" s="41">
        <f t="shared" si="14"/>
        <v>0</v>
      </c>
      <c r="J124" s="41">
        <f t="shared" si="15"/>
        <v>0</v>
      </c>
      <c r="K124" s="42">
        <f t="shared" si="16"/>
        <v>0</v>
      </c>
    </row>
    <row r="125" spans="7:11" x14ac:dyDescent="0.2">
      <c r="G125" s="40">
        <v>408</v>
      </c>
      <c r="H125" s="41">
        <f t="shared" si="13"/>
        <v>1</v>
      </c>
      <c r="I125" s="41">
        <f t="shared" si="14"/>
        <v>0</v>
      </c>
      <c r="J125" s="41">
        <f t="shared" si="15"/>
        <v>0</v>
      </c>
      <c r="K125" s="42">
        <f t="shared" si="16"/>
        <v>0</v>
      </c>
    </row>
    <row r="126" spans="7:11" x14ac:dyDescent="0.2">
      <c r="G126" s="40">
        <v>409</v>
      </c>
      <c r="H126" s="41">
        <f t="shared" si="13"/>
        <v>1</v>
      </c>
      <c r="I126" s="41">
        <f t="shared" si="14"/>
        <v>0</v>
      </c>
      <c r="J126" s="41">
        <f t="shared" si="15"/>
        <v>0</v>
      </c>
      <c r="K126" s="42">
        <f t="shared" si="16"/>
        <v>0</v>
      </c>
    </row>
    <row r="127" spans="7:11" x14ac:dyDescent="0.2">
      <c r="G127" s="40">
        <v>410</v>
      </c>
      <c r="H127" s="41">
        <f t="shared" si="13"/>
        <v>1</v>
      </c>
      <c r="I127" s="41">
        <f t="shared" si="14"/>
        <v>0</v>
      </c>
      <c r="J127" s="41">
        <f t="shared" si="15"/>
        <v>0</v>
      </c>
      <c r="K127" s="42">
        <f t="shared" si="16"/>
        <v>0</v>
      </c>
    </row>
    <row r="128" spans="7:11" x14ac:dyDescent="0.2">
      <c r="G128" s="40">
        <v>411</v>
      </c>
      <c r="H128" s="41">
        <f t="shared" si="13"/>
        <v>1</v>
      </c>
      <c r="I128" s="41">
        <f t="shared" si="14"/>
        <v>0</v>
      </c>
      <c r="J128" s="41">
        <f t="shared" si="15"/>
        <v>0</v>
      </c>
      <c r="K128" s="42">
        <f t="shared" si="16"/>
        <v>0</v>
      </c>
    </row>
    <row r="129" spans="7:11" x14ac:dyDescent="0.2">
      <c r="G129" s="40">
        <v>412</v>
      </c>
      <c r="H129" s="41">
        <f t="shared" si="13"/>
        <v>1</v>
      </c>
      <c r="I129" s="41">
        <f t="shared" si="14"/>
        <v>0</v>
      </c>
      <c r="J129" s="41">
        <f t="shared" si="15"/>
        <v>0</v>
      </c>
      <c r="K129" s="42">
        <f t="shared" si="16"/>
        <v>0</v>
      </c>
    </row>
    <row r="130" spans="7:11" x14ac:dyDescent="0.2">
      <c r="G130" s="40">
        <v>413</v>
      </c>
      <c r="H130" s="41">
        <f t="shared" si="13"/>
        <v>1</v>
      </c>
      <c r="I130" s="41">
        <f t="shared" si="14"/>
        <v>0</v>
      </c>
      <c r="J130" s="41">
        <f t="shared" si="15"/>
        <v>0</v>
      </c>
      <c r="K130" s="42">
        <f t="shared" si="16"/>
        <v>0</v>
      </c>
    </row>
    <row r="131" spans="7:11" x14ac:dyDescent="0.2">
      <c r="G131" s="40">
        <v>414</v>
      </c>
      <c r="H131" s="41">
        <f t="shared" si="13"/>
        <v>1</v>
      </c>
      <c r="I131" s="41">
        <f t="shared" si="14"/>
        <v>0</v>
      </c>
      <c r="J131" s="41">
        <f t="shared" si="15"/>
        <v>0</v>
      </c>
      <c r="K131" s="42">
        <f t="shared" si="16"/>
        <v>0</v>
      </c>
    </row>
    <row r="132" spans="7:11" x14ac:dyDescent="0.2">
      <c r="G132" s="40">
        <v>415</v>
      </c>
      <c r="H132" s="41">
        <f t="shared" si="13"/>
        <v>1</v>
      </c>
      <c r="I132" s="41">
        <f t="shared" si="14"/>
        <v>0</v>
      </c>
      <c r="J132" s="41">
        <f t="shared" si="15"/>
        <v>0</v>
      </c>
      <c r="K132" s="42">
        <f t="shared" si="16"/>
        <v>0</v>
      </c>
    </row>
    <row r="133" spans="7:11" x14ac:dyDescent="0.2">
      <c r="G133" s="40">
        <v>416</v>
      </c>
      <c r="H133" s="41">
        <f t="shared" si="13"/>
        <v>1</v>
      </c>
      <c r="I133" s="41">
        <f t="shared" si="14"/>
        <v>0</v>
      </c>
      <c r="J133" s="41">
        <f t="shared" si="15"/>
        <v>0</v>
      </c>
      <c r="K133" s="42">
        <f t="shared" si="16"/>
        <v>0</v>
      </c>
    </row>
    <row r="134" spans="7:11" x14ac:dyDescent="0.2">
      <c r="G134" s="40">
        <v>417</v>
      </c>
      <c r="H134" s="41">
        <f t="shared" si="13"/>
        <v>1</v>
      </c>
      <c r="I134" s="41">
        <f t="shared" si="14"/>
        <v>1</v>
      </c>
      <c r="J134" s="41">
        <f t="shared" si="15"/>
        <v>0</v>
      </c>
      <c r="K134" s="42">
        <f t="shared" si="16"/>
        <v>0</v>
      </c>
    </row>
    <row r="135" spans="7:11" x14ac:dyDescent="0.2">
      <c r="G135" s="40">
        <v>418</v>
      </c>
      <c r="H135" s="41">
        <f t="shared" si="13"/>
        <v>1</v>
      </c>
      <c r="I135" s="41">
        <f t="shared" si="14"/>
        <v>1</v>
      </c>
      <c r="J135" s="41">
        <f t="shared" si="15"/>
        <v>0</v>
      </c>
      <c r="K135" s="42">
        <f t="shared" si="16"/>
        <v>0</v>
      </c>
    </row>
    <row r="136" spans="7:11" x14ac:dyDescent="0.2">
      <c r="G136" s="40">
        <v>419</v>
      </c>
      <c r="H136" s="41">
        <f t="shared" si="13"/>
        <v>1</v>
      </c>
      <c r="I136" s="41">
        <f t="shared" si="14"/>
        <v>1</v>
      </c>
      <c r="J136" s="41">
        <f t="shared" si="15"/>
        <v>0</v>
      </c>
      <c r="K136" s="42">
        <f t="shared" si="16"/>
        <v>0</v>
      </c>
    </row>
    <row r="137" spans="7:11" x14ac:dyDescent="0.2">
      <c r="G137" s="40">
        <v>420</v>
      </c>
      <c r="H137" s="41">
        <f t="shared" si="13"/>
        <v>1</v>
      </c>
      <c r="I137" s="41">
        <f t="shared" si="14"/>
        <v>1</v>
      </c>
      <c r="J137" s="41">
        <f t="shared" si="15"/>
        <v>0</v>
      </c>
      <c r="K137" s="42">
        <f t="shared" si="16"/>
        <v>0</v>
      </c>
    </row>
    <row r="138" spans="7:11" x14ac:dyDescent="0.2">
      <c r="G138" s="40">
        <v>421</v>
      </c>
      <c r="H138" s="41">
        <f t="shared" si="13"/>
        <v>1</v>
      </c>
      <c r="I138" s="41">
        <f t="shared" si="14"/>
        <v>1</v>
      </c>
      <c r="J138" s="41">
        <f t="shared" si="15"/>
        <v>0</v>
      </c>
      <c r="K138" s="42">
        <f t="shared" si="16"/>
        <v>0</v>
      </c>
    </row>
    <row r="139" spans="7:11" x14ac:dyDescent="0.2">
      <c r="G139" s="40">
        <v>422</v>
      </c>
      <c r="H139" s="41">
        <f t="shared" si="13"/>
        <v>1</v>
      </c>
      <c r="I139" s="41">
        <f t="shared" si="14"/>
        <v>1</v>
      </c>
      <c r="J139" s="41">
        <f t="shared" si="15"/>
        <v>0</v>
      </c>
      <c r="K139" s="42">
        <f t="shared" si="16"/>
        <v>0</v>
      </c>
    </row>
    <row r="140" spans="7:11" x14ac:dyDescent="0.2">
      <c r="G140" s="40">
        <v>423</v>
      </c>
      <c r="H140" s="41">
        <f t="shared" si="13"/>
        <v>1</v>
      </c>
      <c r="I140" s="41">
        <f t="shared" si="14"/>
        <v>1</v>
      </c>
      <c r="J140" s="41">
        <f t="shared" si="15"/>
        <v>0</v>
      </c>
      <c r="K140" s="42">
        <f t="shared" si="16"/>
        <v>0</v>
      </c>
    </row>
    <row r="141" spans="7:11" x14ac:dyDescent="0.2">
      <c r="G141" s="40">
        <v>424</v>
      </c>
      <c r="H141" s="41">
        <f t="shared" si="13"/>
        <v>1</v>
      </c>
      <c r="I141" s="41">
        <f t="shared" si="14"/>
        <v>1</v>
      </c>
      <c r="J141" s="41">
        <f t="shared" si="15"/>
        <v>0</v>
      </c>
      <c r="K141" s="42">
        <f t="shared" si="16"/>
        <v>0</v>
      </c>
    </row>
    <row r="142" spans="7:11" x14ac:dyDescent="0.2">
      <c r="G142" s="40">
        <v>425</v>
      </c>
      <c r="H142" s="41">
        <f t="shared" si="13"/>
        <v>1</v>
      </c>
      <c r="I142" s="41">
        <f t="shared" si="14"/>
        <v>1</v>
      </c>
      <c r="J142" s="41">
        <f t="shared" si="15"/>
        <v>0</v>
      </c>
      <c r="K142" s="42">
        <f t="shared" si="16"/>
        <v>0</v>
      </c>
    </row>
    <row r="143" spans="7:11" x14ac:dyDescent="0.2">
      <c r="G143" s="40">
        <v>426</v>
      </c>
      <c r="H143" s="41">
        <f t="shared" si="13"/>
        <v>1</v>
      </c>
      <c r="I143" s="41">
        <f t="shared" si="14"/>
        <v>1</v>
      </c>
      <c r="J143" s="41">
        <f t="shared" si="15"/>
        <v>0</v>
      </c>
      <c r="K143" s="42">
        <f t="shared" si="16"/>
        <v>0</v>
      </c>
    </row>
    <row r="144" spans="7:11" x14ac:dyDescent="0.2">
      <c r="G144" s="40">
        <v>427</v>
      </c>
      <c r="H144" s="41">
        <f t="shared" si="13"/>
        <v>1</v>
      </c>
      <c r="I144" s="41">
        <f t="shared" si="14"/>
        <v>1</v>
      </c>
      <c r="J144" s="41">
        <f t="shared" si="15"/>
        <v>0</v>
      </c>
      <c r="K144" s="42">
        <f t="shared" si="16"/>
        <v>0</v>
      </c>
    </row>
    <row r="145" spans="7:11" x14ac:dyDescent="0.2">
      <c r="G145" s="40">
        <v>428</v>
      </c>
      <c r="H145" s="41">
        <f t="shared" si="13"/>
        <v>1</v>
      </c>
      <c r="I145" s="41">
        <f t="shared" si="14"/>
        <v>1</v>
      </c>
      <c r="J145" s="41">
        <f t="shared" si="15"/>
        <v>0</v>
      </c>
      <c r="K145" s="42">
        <f t="shared" si="16"/>
        <v>0</v>
      </c>
    </row>
    <row r="146" spans="7:11" x14ac:dyDescent="0.2">
      <c r="G146" s="40">
        <v>429</v>
      </c>
      <c r="H146" s="41">
        <f t="shared" si="13"/>
        <v>1</v>
      </c>
      <c r="I146" s="41">
        <f t="shared" si="14"/>
        <v>1</v>
      </c>
      <c r="J146" s="41">
        <f t="shared" si="15"/>
        <v>0</v>
      </c>
      <c r="K146" s="42">
        <f t="shared" si="16"/>
        <v>0</v>
      </c>
    </row>
    <row r="147" spans="7:11" x14ac:dyDescent="0.2">
      <c r="G147" s="40">
        <v>430</v>
      </c>
      <c r="H147" s="41">
        <f t="shared" si="13"/>
        <v>1</v>
      </c>
      <c r="I147" s="41">
        <f t="shared" si="14"/>
        <v>1</v>
      </c>
      <c r="J147" s="41">
        <f t="shared" si="15"/>
        <v>0</v>
      </c>
      <c r="K147" s="42">
        <f t="shared" si="16"/>
        <v>0</v>
      </c>
    </row>
    <row r="148" spans="7:11" x14ac:dyDescent="0.2">
      <c r="G148" s="40">
        <v>431</v>
      </c>
      <c r="H148" s="41">
        <f t="shared" si="13"/>
        <v>1</v>
      </c>
      <c r="I148" s="41">
        <f t="shared" si="14"/>
        <v>1</v>
      </c>
      <c r="J148" s="41">
        <f t="shared" si="15"/>
        <v>0</v>
      </c>
      <c r="K148" s="42">
        <f t="shared" si="16"/>
        <v>0</v>
      </c>
    </row>
    <row r="149" spans="7:11" x14ac:dyDescent="0.2">
      <c r="G149" s="40">
        <v>432</v>
      </c>
      <c r="H149" s="41">
        <f t="shared" si="13"/>
        <v>1</v>
      </c>
      <c r="I149" s="41">
        <f t="shared" si="14"/>
        <v>1</v>
      </c>
      <c r="J149" s="41">
        <f t="shared" si="15"/>
        <v>0</v>
      </c>
      <c r="K149" s="42">
        <f t="shared" si="16"/>
        <v>0</v>
      </c>
    </row>
    <row r="150" spans="7:11" x14ac:dyDescent="0.2">
      <c r="G150" s="40">
        <v>433</v>
      </c>
      <c r="H150" s="41">
        <f t="shared" si="13"/>
        <v>1</v>
      </c>
      <c r="I150" s="41">
        <f t="shared" si="14"/>
        <v>1</v>
      </c>
      <c r="J150" s="41">
        <f t="shared" si="15"/>
        <v>0</v>
      </c>
      <c r="K150" s="42">
        <f t="shared" si="16"/>
        <v>0</v>
      </c>
    </row>
    <row r="151" spans="7:11" x14ac:dyDescent="0.2">
      <c r="G151" s="40">
        <v>434</v>
      </c>
      <c r="H151" s="41">
        <f t="shared" si="13"/>
        <v>1</v>
      </c>
      <c r="I151" s="41">
        <f t="shared" si="14"/>
        <v>1</v>
      </c>
      <c r="J151" s="41">
        <f t="shared" si="15"/>
        <v>0</v>
      </c>
      <c r="K151" s="42">
        <f t="shared" si="16"/>
        <v>0</v>
      </c>
    </row>
    <row r="152" spans="7:11" x14ac:dyDescent="0.2">
      <c r="G152" s="40">
        <v>435</v>
      </c>
      <c r="H152" s="41">
        <f t="shared" si="13"/>
        <v>1</v>
      </c>
      <c r="I152" s="41">
        <f t="shared" si="14"/>
        <v>1</v>
      </c>
      <c r="J152" s="41">
        <f t="shared" si="15"/>
        <v>0</v>
      </c>
      <c r="K152" s="42">
        <f t="shared" si="16"/>
        <v>0</v>
      </c>
    </row>
    <row r="153" spans="7:11" x14ac:dyDescent="0.2">
      <c r="G153" s="40">
        <v>436</v>
      </c>
      <c r="H153" s="41">
        <f t="shared" si="13"/>
        <v>1</v>
      </c>
      <c r="I153" s="41">
        <f t="shared" si="14"/>
        <v>1</v>
      </c>
      <c r="J153" s="41">
        <f t="shared" si="15"/>
        <v>0</v>
      </c>
      <c r="K153" s="42">
        <f t="shared" si="16"/>
        <v>0</v>
      </c>
    </row>
    <row r="154" spans="7:11" x14ac:dyDescent="0.2">
      <c r="G154" s="40">
        <v>437</v>
      </c>
      <c r="H154" s="41">
        <f t="shared" si="13"/>
        <v>0</v>
      </c>
      <c r="I154" s="41">
        <f t="shared" si="14"/>
        <v>1</v>
      </c>
      <c r="J154" s="41">
        <f t="shared" si="15"/>
        <v>0</v>
      </c>
      <c r="K154" s="42">
        <f t="shared" si="16"/>
        <v>0</v>
      </c>
    </row>
    <row r="155" spans="7:11" x14ac:dyDescent="0.2">
      <c r="G155" s="40">
        <v>438</v>
      </c>
      <c r="H155" s="41">
        <f t="shared" ref="H155:H218" si="17">IF((G155&gt;=$H$3)*AND(G155&lt;=$H$4),1,0)</f>
        <v>0</v>
      </c>
      <c r="I155" s="41">
        <f t="shared" ref="I155:I218" si="18">IF((G155&gt;=$I$3)*AND(G155&lt;=$I$4),1,0)</f>
        <v>1</v>
      </c>
      <c r="J155" s="41">
        <f t="shared" ref="J155:J218" si="19">IF((G155&gt;=$J$3)*AND(G155&lt;=$J$4),1,0)</f>
        <v>0</v>
      </c>
      <c r="K155" s="42">
        <f t="shared" ref="K155:K218" si="20">IF((G155&gt;=$K$3)*AND(G155&lt;=$K$4),1,0)</f>
        <v>0</v>
      </c>
    </row>
    <row r="156" spans="7:11" x14ac:dyDescent="0.2">
      <c r="G156" s="40">
        <v>439</v>
      </c>
      <c r="H156" s="41">
        <f t="shared" si="17"/>
        <v>0</v>
      </c>
      <c r="I156" s="41">
        <f t="shared" si="18"/>
        <v>1</v>
      </c>
      <c r="J156" s="41">
        <f t="shared" si="19"/>
        <v>0</v>
      </c>
      <c r="K156" s="42">
        <f t="shared" si="20"/>
        <v>0</v>
      </c>
    </row>
    <row r="157" spans="7:11" x14ac:dyDescent="0.2">
      <c r="G157" s="40">
        <v>440</v>
      </c>
      <c r="H157" s="41">
        <f t="shared" si="17"/>
        <v>0</v>
      </c>
      <c r="I157" s="41">
        <f t="shared" si="18"/>
        <v>1</v>
      </c>
      <c r="J157" s="41">
        <f t="shared" si="19"/>
        <v>0</v>
      </c>
      <c r="K157" s="42">
        <f t="shared" si="20"/>
        <v>0</v>
      </c>
    </row>
    <row r="158" spans="7:11" x14ac:dyDescent="0.2">
      <c r="G158" s="40">
        <v>441</v>
      </c>
      <c r="H158" s="41">
        <f t="shared" si="17"/>
        <v>0</v>
      </c>
      <c r="I158" s="41">
        <f t="shared" si="18"/>
        <v>1</v>
      </c>
      <c r="J158" s="41">
        <f t="shared" si="19"/>
        <v>0</v>
      </c>
      <c r="K158" s="42">
        <f t="shared" si="20"/>
        <v>0</v>
      </c>
    </row>
    <row r="159" spans="7:11" x14ac:dyDescent="0.2">
      <c r="G159" s="40">
        <v>442</v>
      </c>
      <c r="H159" s="41">
        <f t="shared" si="17"/>
        <v>0</v>
      </c>
      <c r="I159" s="41">
        <f t="shared" si="18"/>
        <v>1</v>
      </c>
      <c r="J159" s="41">
        <f t="shared" si="19"/>
        <v>0</v>
      </c>
      <c r="K159" s="42">
        <f t="shared" si="20"/>
        <v>0</v>
      </c>
    </row>
    <row r="160" spans="7:11" x14ac:dyDescent="0.2">
      <c r="G160" s="40">
        <v>443</v>
      </c>
      <c r="H160" s="41">
        <f t="shared" si="17"/>
        <v>0</v>
      </c>
      <c r="I160" s="41">
        <f t="shared" si="18"/>
        <v>1</v>
      </c>
      <c r="J160" s="41">
        <f t="shared" si="19"/>
        <v>0</v>
      </c>
      <c r="K160" s="42">
        <f t="shared" si="20"/>
        <v>0</v>
      </c>
    </row>
    <row r="161" spans="7:11" x14ac:dyDescent="0.2">
      <c r="G161" s="40">
        <v>444</v>
      </c>
      <c r="H161" s="41">
        <f t="shared" si="17"/>
        <v>0</v>
      </c>
      <c r="I161" s="41">
        <f t="shared" si="18"/>
        <v>1</v>
      </c>
      <c r="J161" s="41">
        <f t="shared" si="19"/>
        <v>0</v>
      </c>
      <c r="K161" s="42">
        <f t="shared" si="20"/>
        <v>0</v>
      </c>
    </row>
    <row r="162" spans="7:11" x14ac:dyDescent="0.2">
      <c r="G162" s="40">
        <v>445</v>
      </c>
      <c r="H162" s="41">
        <f t="shared" si="17"/>
        <v>0</v>
      </c>
      <c r="I162" s="41">
        <f t="shared" si="18"/>
        <v>1</v>
      </c>
      <c r="J162" s="41">
        <f t="shared" si="19"/>
        <v>0</v>
      </c>
      <c r="K162" s="42">
        <f t="shared" si="20"/>
        <v>0</v>
      </c>
    </row>
    <row r="163" spans="7:11" x14ac:dyDescent="0.2">
      <c r="G163" s="40">
        <v>446</v>
      </c>
      <c r="H163" s="41">
        <f t="shared" si="17"/>
        <v>0</v>
      </c>
      <c r="I163" s="41">
        <f t="shared" si="18"/>
        <v>1</v>
      </c>
      <c r="J163" s="41">
        <f t="shared" si="19"/>
        <v>0</v>
      </c>
      <c r="K163" s="42">
        <f t="shared" si="20"/>
        <v>0</v>
      </c>
    </row>
    <row r="164" spans="7:11" x14ac:dyDescent="0.2">
      <c r="G164" s="40">
        <v>447</v>
      </c>
      <c r="H164" s="41">
        <f t="shared" si="17"/>
        <v>0</v>
      </c>
      <c r="I164" s="41">
        <f t="shared" si="18"/>
        <v>1</v>
      </c>
      <c r="J164" s="41">
        <f t="shared" si="19"/>
        <v>0</v>
      </c>
      <c r="K164" s="42">
        <f t="shared" si="20"/>
        <v>0</v>
      </c>
    </row>
    <row r="165" spans="7:11" x14ac:dyDescent="0.2">
      <c r="G165" s="40">
        <v>448</v>
      </c>
      <c r="H165" s="41">
        <f t="shared" si="17"/>
        <v>0</v>
      </c>
      <c r="I165" s="41">
        <f t="shared" si="18"/>
        <v>1</v>
      </c>
      <c r="J165" s="41">
        <f t="shared" si="19"/>
        <v>0</v>
      </c>
      <c r="K165" s="42">
        <f t="shared" si="20"/>
        <v>0</v>
      </c>
    </row>
    <row r="166" spans="7:11" x14ac:dyDescent="0.2">
      <c r="G166" s="40">
        <v>449</v>
      </c>
      <c r="H166" s="41">
        <f t="shared" si="17"/>
        <v>0</v>
      </c>
      <c r="I166" s="41">
        <f t="shared" si="18"/>
        <v>1</v>
      </c>
      <c r="J166" s="41">
        <f t="shared" si="19"/>
        <v>0</v>
      </c>
      <c r="K166" s="42">
        <f t="shared" si="20"/>
        <v>0</v>
      </c>
    </row>
    <row r="167" spans="7:11" x14ac:dyDescent="0.2">
      <c r="G167" s="40">
        <v>450</v>
      </c>
      <c r="H167" s="41">
        <f t="shared" si="17"/>
        <v>0</v>
      </c>
      <c r="I167" s="41">
        <f t="shared" si="18"/>
        <v>1</v>
      </c>
      <c r="J167" s="41">
        <f t="shared" si="19"/>
        <v>0</v>
      </c>
      <c r="K167" s="42">
        <f t="shared" si="20"/>
        <v>0</v>
      </c>
    </row>
    <row r="168" spans="7:11" x14ac:dyDescent="0.2">
      <c r="G168" s="40">
        <v>451</v>
      </c>
      <c r="H168" s="41">
        <f t="shared" si="17"/>
        <v>0</v>
      </c>
      <c r="I168" s="41">
        <f t="shared" si="18"/>
        <v>1</v>
      </c>
      <c r="J168" s="41">
        <f t="shared" si="19"/>
        <v>0</v>
      </c>
      <c r="K168" s="42">
        <f t="shared" si="20"/>
        <v>0</v>
      </c>
    </row>
    <row r="169" spans="7:11" x14ac:dyDescent="0.2">
      <c r="G169" s="40">
        <v>452</v>
      </c>
      <c r="H169" s="41">
        <f t="shared" si="17"/>
        <v>0</v>
      </c>
      <c r="I169" s="41">
        <f t="shared" si="18"/>
        <v>1</v>
      </c>
      <c r="J169" s="41">
        <f t="shared" si="19"/>
        <v>0</v>
      </c>
      <c r="K169" s="42">
        <f t="shared" si="20"/>
        <v>0</v>
      </c>
    </row>
    <row r="170" spans="7:11" x14ac:dyDescent="0.2">
      <c r="G170" s="40">
        <v>453</v>
      </c>
      <c r="H170" s="41">
        <f t="shared" si="17"/>
        <v>0</v>
      </c>
      <c r="I170" s="41">
        <f t="shared" si="18"/>
        <v>1</v>
      </c>
      <c r="J170" s="41">
        <f t="shared" si="19"/>
        <v>0</v>
      </c>
      <c r="K170" s="42">
        <f t="shared" si="20"/>
        <v>0</v>
      </c>
    </row>
    <row r="171" spans="7:11" x14ac:dyDescent="0.2">
      <c r="G171" s="40">
        <v>454</v>
      </c>
      <c r="H171" s="41">
        <f t="shared" si="17"/>
        <v>0</v>
      </c>
      <c r="I171" s="41">
        <f t="shared" si="18"/>
        <v>1</v>
      </c>
      <c r="J171" s="41">
        <f t="shared" si="19"/>
        <v>0</v>
      </c>
      <c r="K171" s="42">
        <f t="shared" si="20"/>
        <v>0</v>
      </c>
    </row>
    <row r="172" spans="7:11" x14ac:dyDescent="0.2">
      <c r="G172" s="40">
        <v>455</v>
      </c>
      <c r="H172" s="41">
        <f t="shared" si="17"/>
        <v>0</v>
      </c>
      <c r="I172" s="41">
        <f t="shared" si="18"/>
        <v>1</v>
      </c>
      <c r="J172" s="41">
        <f t="shared" si="19"/>
        <v>0</v>
      </c>
      <c r="K172" s="42">
        <f t="shared" si="20"/>
        <v>0</v>
      </c>
    </row>
    <row r="173" spans="7:11" x14ac:dyDescent="0.2">
      <c r="G173" s="40">
        <v>456</v>
      </c>
      <c r="H173" s="41">
        <f t="shared" si="17"/>
        <v>0</v>
      </c>
      <c r="I173" s="41">
        <f t="shared" si="18"/>
        <v>1</v>
      </c>
      <c r="J173" s="41">
        <f t="shared" si="19"/>
        <v>0</v>
      </c>
      <c r="K173" s="42">
        <f t="shared" si="20"/>
        <v>0</v>
      </c>
    </row>
    <row r="174" spans="7:11" x14ac:dyDescent="0.2">
      <c r="G174" s="40">
        <v>457</v>
      </c>
      <c r="H174" s="41">
        <f t="shared" si="17"/>
        <v>0</v>
      </c>
      <c r="I174" s="41">
        <f t="shared" si="18"/>
        <v>1</v>
      </c>
      <c r="J174" s="41">
        <f t="shared" si="19"/>
        <v>0</v>
      </c>
      <c r="K174" s="42">
        <f t="shared" si="20"/>
        <v>0</v>
      </c>
    </row>
    <row r="175" spans="7:11" x14ac:dyDescent="0.2">
      <c r="G175" s="40">
        <v>458</v>
      </c>
      <c r="H175" s="41">
        <f t="shared" si="17"/>
        <v>0</v>
      </c>
      <c r="I175" s="41">
        <f t="shared" si="18"/>
        <v>1</v>
      </c>
      <c r="J175" s="41">
        <f t="shared" si="19"/>
        <v>0</v>
      </c>
      <c r="K175" s="42">
        <f t="shared" si="20"/>
        <v>0</v>
      </c>
    </row>
    <row r="176" spans="7:11" x14ac:dyDescent="0.2">
      <c r="G176" s="40">
        <v>459</v>
      </c>
      <c r="H176" s="41">
        <f t="shared" si="17"/>
        <v>0</v>
      </c>
      <c r="I176" s="41">
        <f t="shared" si="18"/>
        <v>1</v>
      </c>
      <c r="J176" s="41">
        <f t="shared" si="19"/>
        <v>0</v>
      </c>
      <c r="K176" s="42">
        <f t="shared" si="20"/>
        <v>0</v>
      </c>
    </row>
    <row r="177" spans="7:11" x14ac:dyDescent="0.2">
      <c r="G177" s="40">
        <v>460</v>
      </c>
      <c r="H177" s="41">
        <f t="shared" si="17"/>
        <v>0</v>
      </c>
      <c r="I177" s="41">
        <f t="shared" si="18"/>
        <v>1</v>
      </c>
      <c r="J177" s="41">
        <f t="shared" si="19"/>
        <v>0</v>
      </c>
      <c r="K177" s="42">
        <f t="shared" si="20"/>
        <v>0</v>
      </c>
    </row>
    <row r="178" spans="7:11" x14ac:dyDescent="0.2">
      <c r="G178" s="40">
        <v>461</v>
      </c>
      <c r="H178" s="41">
        <f t="shared" si="17"/>
        <v>0</v>
      </c>
      <c r="I178" s="41">
        <f t="shared" si="18"/>
        <v>1</v>
      </c>
      <c r="J178" s="41">
        <f t="shared" si="19"/>
        <v>0</v>
      </c>
      <c r="K178" s="42">
        <f t="shared" si="20"/>
        <v>0</v>
      </c>
    </row>
    <row r="179" spans="7:11" x14ac:dyDescent="0.2">
      <c r="G179" s="40">
        <v>462</v>
      </c>
      <c r="H179" s="41">
        <f t="shared" si="17"/>
        <v>0</v>
      </c>
      <c r="I179" s="41">
        <f t="shared" si="18"/>
        <v>1</v>
      </c>
      <c r="J179" s="41">
        <f t="shared" si="19"/>
        <v>0</v>
      </c>
      <c r="K179" s="42">
        <f t="shared" si="20"/>
        <v>0</v>
      </c>
    </row>
    <row r="180" spans="7:11" x14ac:dyDescent="0.2">
      <c r="G180" s="40">
        <v>463</v>
      </c>
      <c r="H180" s="41">
        <f t="shared" si="17"/>
        <v>0</v>
      </c>
      <c r="I180" s="41">
        <f t="shared" si="18"/>
        <v>1</v>
      </c>
      <c r="J180" s="41">
        <f t="shared" si="19"/>
        <v>0</v>
      </c>
      <c r="K180" s="42">
        <f t="shared" si="20"/>
        <v>0</v>
      </c>
    </row>
    <row r="181" spans="7:11" x14ac:dyDescent="0.2">
      <c r="G181" s="40">
        <v>464</v>
      </c>
      <c r="H181" s="41">
        <f t="shared" si="17"/>
        <v>0</v>
      </c>
      <c r="I181" s="41">
        <f t="shared" si="18"/>
        <v>1</v>
      </c>
      <c r="J181" s="41">
        <f t="shared" si="19"/>
        <v>0</v>
      </c>
      <c r="K181" s="42">
        <f t="shared" si="20"/>
        <v>0</v>
      </c>
    </row>
    <row r="182" spans="7:11" x14ac:dyDescent="0.2">
      <c r="G182" s="40">
        <v>465</v>
      </c>
      <c r="H182" s="41">
        <f t="shared" si="17"/>
        <v>0</v>
      </c>
      <c r="I182" s="41">
        <f t="shared" si="18"/>
        <v>1</v>
      </c>
      <c r="J182" s="41">
        <f t="shared" si="19"/>
        <v>0</v>
      </c>
      <c r="K182" s="42">
        <f t="shared" si="20"/>
        <v>0</v>
      </c>
    </row>
    <row r="183" spans="7:11" x14ac:dyDescent="0.2">
      <c r="G183" s="40">
        <v>466</v>
      </c>
      <c r="H183" s="41">
        <f t="shared" si="17"/>
        <v>0</v>
      </c>
      <c r="I183" s="41">
        <f t="shared" si="18"/>
        <v>1</v>
      </c>
      <c r="J183" s="41">
        <f t="shared" si="19"/>
        <v>0</v>
      </c>
      <c r="K183" s="42">
        <f t="shared" si="20"/>
        <v>0</v>
      </c>
    </row>
    <row r="184" spans="7:11" x14ac:dyDescent="0.2">
      <c r="G184" s="40">
        <v>467</v>
      </c>
      <c r="H184" s="41">
        <f t="shared" si="17"/>
        <v>0</v>
      </c>
      <c r="I184" s="41">
        <f t="shared" si="18"/>
        <v>1</v>
      </c>
      <c r="J184" s="41">
        <f t="shared" si="19"/>
        <v>0</v>
      </c>
      <c r="K184" s="42">
        <f t="shared" si="20"/>
        <v>0</v>
      </c>
    </row>
    <row r="185" spans="7:11" x14ac:dyDescent="0.2">
      <c r="G185" s="40">
        <v>468</v>
      </c>
      <c r="H185" s="41">
        <f t="shared" si="17"/>
        <v>0</v>
      </c>
      <c r="I185" s="41">
        <f t="shared" si="18"/>
        <v>1</v>
      </c>
      <c r="J185" s="41">
        <f t="shared" si="19"/>
        <v>0</v>
      </c>
      <c r="K185" s="42">
        <f t="shared" si="20"/>
        <v>0</v>
      </c>
    </row>
    <row r="186" spans="7:11" x14ac:dyDescent="0.2">
      <c r="G186" s="40">
        <v>469</v>
      </c>
      <c r="H186" s="41">
        <f t="shared" si="17"/>
        <v>0</v>
      </c>
      <c r="I186" s="41">
        <f t="shared" si="18"/>
        <v>1</v>
      </c>
      <c r="J186" s="41">
        <f t="shared" si="19"/>
        <v>0</v>
      </c>
      <c r="K186" s="42">
        <f t="shared" si="20"/>
        <v>0</v>
      </c>
    </row>
    <row r="187" spans="7:11" x14ac:dyDescent="0.2">
      <c r="G187" s="40">
        <v>470</v>
      </c>
      <c r="H187" s="41">
        <f t="shared" si="17"/>
        <v>0</v>
      </c>
      <c r="I187" s="41">
        <f t="shared" si="18"/>
        <v>1</v>
      </c>
      <c r="J187" s="41">
        <f t="shared" si="19"/>
        <v>0</v>
      </c>
      <c r="K187" s="42">
        <f t="shared" si="20"/>
        <v>0</v>
      </c>
    </row>
    <row r="188" spans="7:11" x14ac:dyDescent="0.2">
      <c r="G188" s="40">
        <v>471</v>
      </c>
      <c r="H188" s="41">
        <f t="shared" si="17"/>
        <v>0</v>
      </c>
      <c r="I188" s="41">
        <f t="shared" si="18"/>
        <v>1</v>
      </c>
      <c r="J188" s="41">
        <f t="shared" si="19"/>
        <v>0</v>
      </c>
      <c r="K188" s="42">
        <f t="shared" si="20"/>
        <v>0</v>
      </c>
    </row>
    <row r="189" spans="7:11" x14ac:dyDescent="0.2">
      <c r="G189" s="40">
        <v>472</v>
      </c>
      <c r="H189" s="41">
        <f t="shared" si="17"/>
        <v>0</v>
      </c>
      <c r="I189" s="41">
        <f t="shared" si="18"/>
        <v>1</v>
      </c>
      <c r="J189" s="41">
        <f t="shared" si="19"/>
        <v>0</v>
      </c>
      <c r="K189" s="42">
        <f t="shared" si="20"/>
        <v>0</v>
      </c>
    </row>
    <row r="190" spans="7:11" x14ac:dyDescent="0.2">
      <c r="G190" s="40">
        <v>473</v>
      </c>
      <c r="H190" s="41">
        <f t="shared" si="17"/>
        <v>0</v>
      </c>
      <c r="I190" s="41">
        <f t="shared" si="18"/>
        <v>1</v>
      </c>
      <c r="J190" s="41">
        <f t="shared" si="19"/>
        <v>0</v>
      </c>
      <c r="K190" s="42">
        <f t="shared" si="20"/>
        <v>0</v>
      </c>
    </row>
    <row r="191" spans="7:11" x14ac:dyDescent="0.2">
      <c r="G191" s="40">
        <v>474</v>
      </c>
      <c r="H191" s="41">
        <f t="shared" si="17"/>
        <v>0</v>
      </c>
      <c r="I191" s="41">
        <f t="shared" si="18"/>
        <v>1</v>
      </c>
      <c r="J191" s="41">
        <f t="shared" si="19"/>
        <v>0</v>
      </c>
      <c r="K191" s="42">
        <f t="shared" si="20"/>
        <v>0</v>
      </c>
    </row>
    <row r="192" spans="7:11" x14ac:dyDescent="0.2">
      <c r="G192" s="40">
        <v>475</v>
      </c>
      <c r="H192" s="41">
        <f t="shared" si="17"/>
        <v>0</v>
      </c>
      <c r="I192" s="41">
        <f t="shared" si="18"/>
        <v>1</v>
      </c>
      <c r="J192" s="41">
        <f t="shared" si="19"/>
        <v>0</v>
      </c>
      <c r="K192" s="42">
        <f t="shared" si="20"/>
        <v>0</v>
      </c>
    </row>
    <row r="193" spans="7:11" x14ac:dyDescent="0.2">
      <c r="G193" s="40">
        <v>476</v>
      </c>
      <c r="H193" s="41">
        <f t="shared" si="17"/>
        <v>0</v>
      </c>
      <c r="I193" s="41">
        <f t="shared" si="18"/>
        <v>1</v>
      </c>
      <c r="J193" s="41">
        <f t="shared" si="19"/>
        <v>0</v>
      </c>
      <c r="K193" s="42">
        <f t="shared" si="20"/>
        <v>0</v>
      </c>
    </row>
    <row r="194" spans="7:11" x14ac:dyDescent="0.2">
      <c r="G194" s="40">
        <v>477</v>
      </c>
      <c r="H194" s="41">
        <f t="shared" si="17"/>
        <v>0</v>
      </c>
      <c r="I194" s="41">
        <f t="shared" si="18"/>
        <v>1</v>
      </c>
      <c r="J194" s="41">
        <f t="shared" si="19"/>
        <v>0</v>
      </c>
      <c r="K194" s="42">
        <f t="shared" si="20"/>
        <v>0</v>
      </c>
    </row>
    <row r="195" spans="7:11" x14ac:dyDescent="0.2">
      <c r="G195" s="40">
        <v>478</v>
      </c>
      <c r="H195" s="41">
        <f t="shared" si="17"/>
        <v>0</v>
      </c>
      <c r="I195" s="41">
        <f t="shared" si="18"/>
        <v>1</v>
      </c>
      <c r="J195" s="41">
        <f t="shared" si="19"/>
        <v>0</v>
      </c>
      <c r="K195" s="42">
        <f t="shared" si="20"/>
        <v>0</v>
      </c>
    </row>
    <row r="196" spans="7:11" x14ac:dyDescent="0.2">
      <c r="G196" s="40">
        <v>479</v>
      </c>
      <c r="H196" s="41">
        <f t="shared" si="17"/>
        <v>0</v>
      </c>
      <c r="I196" s="41">
        <f t="shared" si="18"/>
        <v>1</v>
      </c>
      <c r="J196" s="41">
        <f t="shared" si="19"/>
        <v>0</v>
      </c>
      <c r="K196" s="42">
        <f t="shared" si="20"/>
        <v>0</v>
      </c>
    </row>
    <row r="197" spans="7:11" x14ac:dyDescent="0.2">
      <c r="G197" s="40">
        <v>480</v>
      </c>
      <c r="H197" s="41">
        <f t="shared" si="17"/>
        <v>0</v>
      </c>
      <c r="I197" s="41">
        <f t="shared" si="18"/>
        <v>1</v>
      </c>
      <c r="J197" s="41">
        <f t="shared" si="19"/>
        <v>0</v>
      </c>
      <c r="K197" s="42">
        <f t="shared" si="20"/>
        <v>0</v>
      </c>
    </row>
    <row r="198" spans="7:11" x14ac:dyDescent="0.2">
      <c r="G198" s="40">
        <v>481</v>
      </c>
      <c r="H198" s="41">
        <f t="shared" si="17"/>
        <v>0</v>
      </c>
      <c r="I198" s="41">
        <f t="shared" si="18"/>
        <v>1</v>
      </c>
      <c r="J198" s="41">
        <f t="shared" si="19"/>
        <v>0</v>
      </c>
      <c r="K198" s="42">
        <f t="shared" si="20"/>
        <v>0</v>
      </c>
    </row>
    <row r="199" spans="7:11" x14ac:dyDescent="0.2">
      <c r="G199" s="40">
        <v>482</v>
      </c>
      <c r="H199" s="41">
        <f t="shared" si="17"/>
        <v>0</v>
      </c>
      <c r="I199" s="41">
        <f t="shared" si="18"/>
        <v>1</v>
      </c>
      <c r="J199" s="41">
        <f t="shared" si="19"/>
        <v>0</v>
      </c>
      <c r="K199" s="42">
        <f t="shared" si="20"/>
        <v>0</v>
      </c>
    </row>
    <row r="200" spans="7:11" x14ac:dyDescent="0.2">
      <c r="G200" s="40">
        <v>483</v>
      </c>
      <c r="H200" s="41">
        <f t="shared" si="17"/>
        <v>0</v>
      </c>
      <c r="I200" s="41">
        <f t="shared" si="18"/>
        <v>1</v>
      </c>
      <c r="J200" s="41">
        <f t="shared" si="19"/>
        <v>0</v>
      </c>
      <c r="K200" s="42">
        <f t="shared" si="20"/>
        <v>0</v>
      </c>
    </row>
    <row r="201" spans="7:11" x14ac:dyDescent="0.2">
      <c r="G201" s="40">
        <v>484</v>
      </c>
      <c r="H201" s="41">
        <f t="shared" si="17"/>
        <v>0</v>
      </c>
      <c r="I201" s="41">
        <f t="shared" si="18"/>
        <v>1</v>
      </c>
      <c r="J201" s="41">
        <f t="shared" si="19"/>
        <v>0</v>
      </c>
      <c r="K201" s="42">
        <f t="shared" si="20"/>
        <v>0</v>
      </c>
    </row>
    <row r="202" spans="7:11" x14ac:dyDescent="0.2">
      <c r="G202" s="40">
        <v>485</v>
      </c>
      <c r="H202" s="41">
        <f t="shared" si="17"/>
        <v>0</v>
      </c>
      <c r="I202" s="41">
        <f t="shared" si="18"/>
        <v>1</v>
      </c>
      <c r="J202" s="41">
        <f t="shared" si="19"/>
        <v>0</v>
      </c>
      <c r="K202" s="42">
        <f t="shared" si="20"/>
        <v>0</v>
      </c>
    </row>
    <row r="203" spans="7:11" x14ac:dyDescent="0.2">
      <c r="G203" s="40">
        <v>486</v>
      </c>
      <c r="H203" s="41">
        <f t="shared" si="17"/>
        <v>0</v>
      </c>
      <c r="I203" s="41">
        <f t="shared" si="18"/>
        <v>1</v>
      </c>
      <c r="J203" s="41">
        <f t="shared" si="19"/>
        <v>0</v>
      </c>
      <c r="K203" s="42">
        <f t="shared" si="20"/>
        <v>0</v>
      </c>
    </row>
    <row r="204" spans="7:11" x14ac:dyDescent="0.2">
      <c r="G204" s="40">
        <v>487</v>
      </c>
      <c r="H204" s="41">
        <f t="shared" si="17"/>
        <v>0</v>
      </c>
      <c r="I204" s="41">
        <f t="shared" si="18"/>
        <v>1</v>
      </c>
      <c r="J204" s="41">
        <f t="shared" si="19"/>
        <v>0</v>
      </c>
      <c r="K204" s="42">
        <f t="shared" si="20"/>
        <v>0</v>
      </c>
    </row>
    <row r="205" spans="7:11" x14ac:dyDescent="0.2">
      <c r="G205" s="40">
        <v>488</v>
      </c>
      <c r="H205" s="41">
        <f t="shared" si="17"/>
        <v>0</v>
      </c>
      <c r="I205" s="41">
        <f t="shared" si="18"/>
        <v>1</v>
      </c>
      <c r="J205" s="41">
        <f t="shared" si="19"/>
        <v>0</v>
      </c>
      <c r="K205" s="42">
        <f t="shared" si="20"/>
        <v>0</v>
      </c>
    </row>
    <row r="206" spans="7:11" x14ac:dyDescent="0.2">
      <c r="G206" s="40">
        <v>489</v>
      </c>
      <c r="H206" s="41">
        <f t="shared" si="17"/>
        <v>0</v>
      </c>
      <c r="I206" s="41">
        <f t="shared" si="18"/>
        <v>1</v>
      </c>
      <c r="J206" s="41">
        <f t="shared" si="19"/>
        <v>0</v>
      </c>
      <c r="K206" s="42">
        <f t="shared" si="20"/>
        <v>0</v>
      </c>
    </row>
    <row r="207" spans="7:11" x14ac:dyDescent="0.2">
      <c r="G207" s="40">
        <v>490</v>
      </c>
      <c r="H207" s="41">
        <f t="shared" si="17"/>
        <v>0</v>
      </c>
      <c r="I207" s="41">
        <f t="shared" si="18"/>
        <v>1</v>
      </c>
      <c r="J207" s="41">
        <f t="shared" si="19"/>
        <v>0</v>
      </c>
      <c r="K207" s="42">
        <f t="shared" si="20"/>
        <v>0</v>
      </c>
    </row>
    <row r="208" spans="7:11" x14ac:dyDescent="0.2">
      <c r="G208" s="40">
        <v>491</v>
      </c>
      <c r="H208" s="41">
        <f t="shared" si="17"/>
        <v>0</v>
      </c>
      <c r="I208" s="41">
        <f t="shared" si="18"/>
        <v>1</v>
      </c>
      <c r="J208" s="41">
        <f t="shared" si="19"/>
        <v>0</v>
      </c>
      <c r="K208" s="42">
        <f t="shared" si="20"/>
        <v>0</v>
      </c>
    </row>
    <row r="209" spans="7:11" x14ac:dyDescent="0.2">
      <c r="G209" s="40">
        <v>492</v>
      </c>
      <c r="H209" s="41">
        <f t="shared" si="17"/>
        <v>0</v>
      </c>
      <c r="I209" s="41">
        <f t="shared" si="18"/>
        <v>1</v>
      </c>
      <c r="J209" s="41">
        <f t="shared" si="19"/>
        <v>0</v>
      </c>
      <c r="K209" s="42">
        <f t="shared" si="20"/>
        <v>0</v>
      </c>
    </row>
    <row r="210" spans="7:11" x14ac:dyDescent="0.2">
      <c r="G210" s="40">
        <v>493</v>
      </c>
      <c r="H210" s="41">
        <f t="shared" si="17"/>
        <v>0</v>
      </c>
      <c r="I210" s="41">
        <f t="shared" si="18"/>
        <v>1</v>
      </c>
      <c r="J210" s="41">
        <f t="shared" si="19"/>
        <v>0</v>
      </c>
      <c r="K210" s="42">
        <f t="shared" si="20"/>
        <v>0</v>
      </c>
    </row>
    <row r="211" spans="7:11" x14ac:dyDescent="0.2">
      <c r="G211" s="40">
        <v>494</v>
      </c>
      <c r="H211" s="41">
        <f t="shared" si="17"/>
        <v>0</v>
      </c>
      <c r="I211" s="41">
        <f t="shared" si="18"/>
        <v>1</v>
      </c>
      <c r="J211" s="41">
        <f t="shared" si="19"/>
        <v>0</v>
      </c>
      <c r="K211" s="42">
        <f t="shared" si="20"/>
        <v>0</v>
      </c>
    </row>
    <row r="212" spans="7:11" x14ac:dyDescent="0.2">
      <c r="G212" s="40">
        <v>495</v>
      </c>
      <c r="H212" s="41">
        <f t="shared" si="17"/>
        <v>0</v>
      </c>
      <c r="I212" s="41">
        <f t="shared" si="18"/>
        <v>1</v>
      </c>
      <c r="J212" s="41">
        <f t="shared" si="19"/>
        <v>0</v>
      </c>
      <c r="K212" s="42">
        <f t="shared" si="20"/>
        <v>0</v>
      </c>
    </row>
    <row r="213" spans="7:11" x14ac:dyDescent="0.2">
      <c r="G213" s="40">
        <v>496</v>
      </c>
      <c r="H213" s="41">
        <f t="shared" si="17"/>
        <v>0</v>
      </c>
      <c r="I213" s="41">
        <f t="shared" si="18"/>
        <v>1</v>
      </c>
      <c r="J213" s="41">
        <f t="shared" si="19"/>
        <v>0</v>
      </c>
      <c r="K213" s="42">
        <f t="shared" si="20"/>
        <v>0</v>
      </c>
    </row>
    <row r="214" spans="7:11" x14ac:dyDescent="0.2">
      <c r="G214" s="40">
        <v>497</v>
      </c>
      <c r="H214" s="41">
        <f t="shared" si="17"/>
        <v>0</v>
      </c>
      <c r="I214" s="41">
        <f t="shared" si="18"/>
        <v>1</v>
      </c>
      <c r="J214" s="41">
        <f t="shared" si="19"/>
        <v>0</v>
      </c>
      <c r="K214" s="42">
        <f t="shared" si="20"/>
        <v>0</v>
      </c>
    </row>
    <row r="215" spans="7:11" x14ac:dyDescent="0.2">
      <c r="G215" s="40">
        <v>498</v>
      </c>
      <c r="H215" s="41">
        <f t="shared" si="17"/>
        <v>0</v>
      </c>
      <c r="I215" s="41">
        <f t="shared" si="18"/>
        <v>1</v>
      </c>
      <c r="J215" s="41">
        <f t="shared" si="19"/>
        <v>0</v>
      </c>
      <c r="K215" s="42">
        <f t="shared" si="20"/>
        <v>0</v>
      </c>
    </row>
    <row r="216" spans="7:11" x14ac:dyDescent="0.2">
      <c r="G216" s="40">
        <v>499</v>
      </c>
      <c r="H216" s="41">
        <f t="shared" si="17"/>
        <v>0</v>
      </c>
      <c r="I216" s="41">
        <f t="shared" si="18"/>
        <v>1</v>
      </c>
      <c r="J216" s="41">
        <f t="shared" si="19"/>
        <v>0</v>
      </c>
      <c r="K216" s="42">
        <f t="shared" si="20"/>
        <v>0</v>
      </c>
    </row>
    <row r="217" spans="7:11" x14ac:dyDescent="0.2">
      <c r="G217" s="40">
        <v>500</v>
      </c>
      <c r="H217" s="41">
        <f t="shared" si="17"/>
        <v>0</v>
      </c>
      <c r="I217" s="41">
        <f t="shared" si="18"/>
        <v>1</v>
      </c>
      <c r="J217" s="41">
        <f t="shared" si="19"/>
        <v>0</v>
      </c>
      <c r="K217" s="42">
        <f t="shared" si="20"/>
        <v>0</v>
      </c>
    </row>
    <row r="218" spans="7:11" x14ac:dyDescent="0.2">
      <c r="G218" s="40">
        <v>501</v>
      </c>
      <c r="H218" s="41">
        <f t="shared" si="17"/>
        <v>0</v>
      </c>
      <c r="I218" s="41">
        <f t="shared" si="18"/>
        <v>1</v>
      </c>
      <c r="J218" s="41">
        <f t="shared" si="19"/>
        <v>0</v>
      </c>
      <c r="K218" s="42">
        <f t="shared" si="20"/>
        <v>0</v>
      </c>
    </row>
    <row r="219" spans="7:11" x14ac:dyDescent="0.2">
      <c r="G219" s="40">
        <v>502</v>
      </c>
      <c r="H219" s="41">
        <f t="shared" ref="H219:H282" si="21">IF((G219&gt;=$H$3)*AND(G219&lt;=$H$4),1,0)</f>
        <v>0</v>
      </c>
      <c r="I219" s="41">
        <f t="shared" ref="I219:I282" si="22">IF((G219&gt;=$I$3)*AND(G219&lt;=$I$4),1,0)</f>
        <v>1</v>
      </c>
      <c r="J219" s="41">
        <f t="shared" ref="J219:J282" si="23">IF((G219&gt;=$J$3)*AND(G219&lt;=$J$4),1,0)</f>
        <v>0</v>
      </c>
      <c r="K219" s="42">
        <f t="shared" ref="K219:K282" si="24">IF((G219&gt;=$K$3)*AND(G219&lt;=$K$4),1,0)</f>
        <v>0</v>
      </c>
    </row>
    <row r="220" spans="7:11" x14ac:dyDescent="0.2">
      <c r="G220" s="40">
        <v>503</v>
      </c>
      <c r="H220" s="41">
        <f t="shared" si="21"/>
        <v>0</v>
      </c>
      <c r="I220" s="41">
        <f t="shared" si="22"/>
        <v>1</v>
      </c>
      <c r="J220" s="41">
        <f t="shared" si="23"/>
        <v>0</v>
      </c>
      <c r="K220" s="42">
        <f t="shared" si="24"/>
        <v>0</v>
      </c>
    </row>
    <row r="221" spans="7:11" x14ac:dyDescent="0.2">
      <c r="G221" s="40">
        <v>504</v>
      </c>
      <c r="H221" s="41">
        <f t="shared" si="21"/>
        <v>0</v>
      </c>
      <c r="I221" s="41">
        <f t="shared" si="22"/>
        <v>1</v>
      </c>
      <c r="J221" s="41">
        <f t="shared" si="23"/>
        <v>0</v>
      </c>
      <c r="K221" s="42">
        <f t="shared" si="24"/>
        <v>0</v>
      </c>
    </row>
    <row r="222" spans="7:11" x14ac:dyDescent="0.2">
      <c r="G222" s="40">
        <v>505</v>
      </c>
      <c r="H222" s="41">
        <f t="shared" si="21"/>
        <v>0</v>
      </c>
      <c r="I222" s="41">
        <f t="shared" si="22"/>
        <v>1</v>
      </c>
      <c r="J222" s="41">
        <f t="shared" si="23"/>
        <v>0</v>
      </c>
      <c r="K222" s="42">
        <f t="shared" si="24"/>
        <v>0</v>
      </c>
    </row>
    <row r="223" spans="7:11" x14ac:dyDescent="0.2">
      <c r="G223" s="40">
        <v>506</v>
      </c>
      <c r="H223" s="41">
        <f t="shared" si="21"/>
        <v>0</v>
      </c>
      <c r="I223" s="41">
        <f t="shared" si="22"/>
        <v>1</v>
      </c>
      <c r="J223" s="41">
        <f t="shared" si="23"/>
        <v>0</v>
      </c>
      <c r="K223" s="42">
        <f t="shared" si="24"/>
        <v>0</v>
      </c>
    </row>
    <row r="224" spans="7:11" x14ac:dyDescent="0.2">
      <c r="G224" s="40">
        <v>507</v>
      </c>
      <c r="H224" s="41">
        <f t="shared" si="21"/>
        <v>0</v>
      </c>
      <c r="I224" s="41">
        <f t="shared" si="22"/>
        <v>1</v>
      </c>
      <c r="J224" s="41">
        <f t="shared" si="23"/>
        <v>0</v>
      </c>
      <c r="K224" s="42">
        <f t="shared" si="24"/>
        <v>0</v>
      </c>
    </row>
    <row r="225" spans="7:11" x14ac:dyDescent="0.2">
      <c r="G225" s="40">
        <v>508</v>
      </c>
      <c r="H225" s="41">
        <f t="shared" si="21"/>
        <v>0</v>
      </c>
      <c r="I225" s="41">
        <f t="shared" si="22"/>
        <v>1</v>
      </c>
      <c r="J225" s="41">
        <f t="shared" si="23"/>
        <v>0</v>
      </c>
      <c r="K225" s="42">
        <f t="shared" si="24"/>
        <v>0</v>
      </c>
    </row>
    <row r="226" spans="7:11" x14ac:dyDescent="0.2">
      <c r="G226" s="40">
        <v>509</v>
      </c>
      <c r="H226" s="41">
        <f t="shared" si="21"/>
        <v>0</v>
      </c>
      <c r="I226" s="41">
        <f t="shared" si="22"/>
        <v>1</v>
      </c>
      <c r="J226" s="41">
        <f t="shared" si="23"/>
        <v>0</v>
      </c>
      <c r="K226" s="42">
        <f t="shared" si="24"/>
        <v>0</v>
      </c>
    </row>
    <row r="227" spans="7:11" x14ac:dyDescent="0.2">
      <c r="G227" s="40">
        <v>510</v>
      </c>
      <c r="H227" s="41">
        <f t="shared" si="21"/>
        <v>0</v>
      </c>
      <c r="I227" s="41">
        <f t="shared" si="22"/>
        <v>1</v>
      </c>
      <c r="J227" s="41">
        <f t="shared" si="23"/>
        <v>0</v>
      </c>
      <c r="K227" s="42">
        <f t="shared" si="24"/>
        <v>0</v>
      </c>
    </row>
    <row r="228" spans="7:11" x14ac:dyDescent="0.2">
      <c r="G228" s="40">
        <v>511</v>
      </c>
      <c r="H228" s="41">
        <f t="shared" si="21"/>
        <v>0</v>
      </c>
      <c r="I228" s="41">
        <f t="shared" si="22"/>
        <v>1</v>
      </c>
      <c r="J228" s="41">
        <f t="shared" si="23"/>
        <v>0</v>
      </c>
      <c r="K228" s="42">
        <f t="shared" si="24"/>
        <v>0</v>
      </c>
    </row>
    <row r="229" spans="7:11" x14ac:dyDescent="0.2">
      <c r="G229" s="40">
        <v>512</v>
      </c>
      <c r="H229" s="41">
        <f t="shared" si="21"/>
        <v>0</v>
      </c>
      <c r="I229" s="41">
        <f t="shared" si="22"/>
        <v>1</v>
      </c>
      <c r="J229" s="41">
        <f t="shared" si="23"/>
        <v>0</v>
      </c>
      <c r="K229" s="42">
        <f t="shared" si="24"/>
        <v>0</v>
      </c>
    </row>
    <row r="230" spans="7:11" x14ac:dyDescent="0.2">
      <c r="G230" s="40">
        <v>513</v>
      </c>
      <c r="H230" s="41">
        <f t="shared" si="21"/>
        <v>0</v>
      </c>
      <c r="I230" s="41">
        <f t="shared" si="22"/>
        <v>1</v>
      </c>
      <c r="J230" s="41">
        <f t="shared" si="23"/>
        <v>0</v>
      </c>
      <c r="K230" s="42">
        <f t="shared" si="24"/>
        <v>0</v>
      </c>
    </row>
    <row r="231" spans="7:11" x14ac:dyDescent="0.2">
      <c r="G231" s="40">
        <v>514</v>
      </c>
      <c r="H231" s="41">
        <f t="shared" si="21"/>
        <v>0</v>
      </c>
      <c r="I231" s="41">
        <f t="shared" si="22"/>
        <v>1</v>
      </c>
      <c r="J231" s="41">
        <f t="shared" si="23"/>
        <v>0</v>
      </c>
      <c r="K231" s="42">
        <f t="shared" si="24"/>
        <v>0</v>
      </c>
    </row>
    <row r="232" spans="7:11" x14ac:dyDescent="0.2">
      <c r="G232" s="40">
        <v>515</v>
      </c>
      <c r="H232" s="41">
        <f t="shared" si="21"/>
        <v>0</v>
      </c>
      <c r="I232" s="41">
        <f t="shared" si="22"/>
        <v>1</v>
      </c>
      <c r="J232" s="41">
        <f t="shared" si="23"/>
        <v>0</v>
      </c>
      <c r="K232" s="42">
        <f t="shared" si="24"/>
        <v>0</v>
      </c>
    </row>
    <row r="233" spans="7:11" x14ac:dyDescent="0.2">
      <c r="G233" s="40">
        <v>516</v>
      </c>
      <c r="H233" s="41">
        <f t="shared" si="21"/>
        <v>0</v>
      </c>
      <c r="I233" s="41">
        <f t="shared" si="22"/>
        <v>1</v>
      </c>
      <c r="J233" s="41">
        <f t="shared" si="23"/>
        <v>0</v>
      </c>
      <c r="K233" s="42">
        <f t="shared" si="24"/>
        <v>0</v>
      </c>
    </row>
    <row r="234" spans="7:11" x14ac:dyDescent="0.2">
      <c r="G234" s="40">
        <v>517</v>
      </c>
      <c r="H234" s="41">
        <f t="shared" si="21"/>
        <v>0</v>
      </c>
      <c r="I234" s="41">
        <f t="shared" si="22"/>
        <v>1</v>
      </c>
      <c r="J234" s="41">
        <f t="shared" si="23"/>
        <v>0</v>
      </c>
      <c r="K234" s="42">
        <f t="shared" si="24"/>
        <v>0</v>
      </c>
    </row>
    <row r="235" spans="7:11" x14ac:dyDescent="0.2">
      <c r="G235" s="40">
        <v>518</v>
      </c>
      <c r="H235" s="41">
        <f t="shared" si="21"/>
        <v>0</v>
      </c>
      <c r="I235" s="41">
        <f t="shared" si="22"/>
        <v>1</v>
      </c>
      <c r="J235" s="41">
        <f t="shared" si="23"/>
        <v>0</v>
      </c>
      <c r="K235" s="42">
        <f t="shared" si="24"/>
        <v>0</v>
      </c>
    </row>
    <row r="236" spans="7:11" x14ac:dyDescent="0.2">
      <c r="G236" s="40">
        <v>519</v>
      </c>
      <c r="H236" s="41">
        <f t="shared" si="21"/>
        <v>0</v>
      </c>
      <c r="I236" s="41">
        <f t="shared" si="22"/>
        <v>1</v>
      </c>
      <c r="J236" s="41">
        <f t="shared" si="23"/>
        <v>0</v>
      </c>
      <c r="K236" s="42">
        <f t="shared" si="24"/>
        <v>0</v>
      </c>
    </row>
    <row r="237" spans="7:11" x14ac:dyDescent="0.2">
      <c r="G237" s="40">
        <v>520</v>
      </c>
      <c r="H237" s="41">
        <f t="shared" si="21"/>
        <v>0</v>
      </c>
      <c r="I237" s="41">
        <f t="shared" si="22"/>
        <v>1</v>
      </c>
      <c r="J237" s="41">
        <f t="shared" si="23"/>
        <v>0</v>
      </c>
      <c r="K237" s="42">
        <f t="shared" si="24"/>
        <v>0</v>
      </c>
    </row>
    <row r="238" spans="7:11" x14ac:dyDescent="0.2">
      <c r="G238" s="40">
        <v>521</v>
      </c>
      <c r="H238" s="41">
        <f t="shared" si="21"/>
        <v>0</v>
      </c>
      <c r="I238" s="41">
        <f t="shared" si="22"/>
        <v>1</v>
      </c>
      <c r="J238" s="41">
        <f t="shared" si="23"/>
        <v>0</v>
      </c>
      <c r="K238" s="42">
        <f t="shared" si="24"/>
        <v>0</v>
      </c>
    </row>
    <row r="239" spans="7:11" x14ac:dyDescent="0.2">
      <c r="G239" s="40">
        <v>522</v>
      </c>
      <c r="H239" s="41">
        <f t="shared" si="21"/>
        <v>0</v>
      </c>
      <c r="I239" s="41">
        <f t="shared" si="22"/>
        <v>1</v>
      </c>
      <c r="J239" s="41">
        <f t="shared" si="23"/>
        <v>0</v>
      </c>
      <c r="K239" s="42">
        <f t="shared" si="24"/>
        <v>0</v>
      </c>
    </row>
    <row r="240" spans="7:11" x14ac:dyDescent="0.2">
      <c r="G240" s="40">
        <v>523</v>
      </c>
      <c r="H240" s="41">
        <f t="shared" si="21"/>
        <v>0</v>
      </c>
      <c r="I240" s="41">
        <f t="shared" si="22"/>
        <v>1</v>
      </c>
      <c r="J240" s="41">
        <f t="shared" si="23"/>
        <v>0</v>
      </c>
      <c r="K240" s="42">
        <f t="shared" si="24"/>
        <v>0</v>
      </c>
    </row>
    <row r="241" spans="7:11" x14ac:dyDescent="0.2">
      <c r="G241" s="40">
        <v>524</v>
      </c>
      <c r="H241" s="41">
        <f t="shared" si="21"/>
        <v>0</v>
      </c>
      <c r="I241" s="41">
        <f t="shared" si="22"/>
        <v>1</v>
      </c>
      <c r="J241" s="41">
        <f t="shared" si="23"/>
        <v>0</v>
      </c>
      <c r="K241" s="42">
        <f t="shared" si="24"/>
        <v>0</v>
      </c>
    </row>
    <row r="242" spans="7:11" x14ac:dyDescent="0.2">
      <c r="G242" s="40">
        <v>525</v>
      </c>
      <c r="H242" s="41">
        <f t="shared" si="21"/>
        <v>0</v>
      </c>
      <c r="I242" s="41">
        <f t="shared" si="22"/>
        <v>1</v>
      </c>
      <c r="J242" s="41">
        <f t="shared" si="23"/>
        <v>0</v>
      </c>
      <c r="K242" s="42">
        <f t="shared" si="24"/>
        <v>0</v>
      </c>
    </row>
    <row r="243" spans="7:11" x14ac:dyDescent="0.2">
      <c r="G243" s="40">
        <v>526</v>
      </c>
      <c r="H243" s="41">
        <f t="shared" si="21"/>
        <v>0</v>
      </c>
      <c r="I243" s="41">
        <f t="shared" si="22"/>
        <v>1</v>
      </c>
      <c r="J243" s="41">
        <f t="shared" si="23"/>
        <v>0</v>
      </c>
      <c r="K243" s="42">
        <f t="shared" si="24"/>
        <v>0</v>
      </c>
    </row>
    <row r="244" spans="7:11" x14ac:dyDescent="0.2">
      <c r="G244" s="40">
        <v>527</v>
      </c>
      <c r="H244" s="41">
        <f t="shared" si="21"/>
        <v>0</v>
      </c>
      <c r="I244" s="41">
        <f t="shared" si="22"/>
        <v>1</v>
      </c>
      <c r="J244" s="41">
        <f t="shared" si="23"/>
        <v>0</v>
      </c>
      <c r="K244" s="42">
        <f t="shared" si="24"/>
        <v>0</v>
      </c>
    </row>
    <row r="245" spans="7:11" x14ac:dyDescent="0.2">
      <c r="G245" s="40">
        <v>528</v>
      </c>
      <c r="H245" s="41">
        <f t="shared" si="21"/>
        <v>0</v>
      </c>
      <c r="I245" s="41">
        <f t="shared" si="22"/>
        <v>1</v>
      </c>
      <c r="J245" s="41">
        <f t="shared" si="23"/>
        <v>0</v>
      </c>
      <c r="K245" s="42">
        <f t="shared" si="24"/>
        <v>0</v>
      </c>
    </row>
    <row r="246" spans="7:11" x14ac:dyDescent="0.2">
      <c r="G246" s="40">
        <v>529</v>
      </c>
      <c r="H246" s="41">
        <f t="shared" si="21"/>
        <v>0</v>
      </c>
      <c r="I246" s="41">
        <f t="shared" si="22"/>
        <v>1</v>
      </c>
      <c r="J246" s="41">
        <f t="shared" si="23"/>
        <v>0</v>
      </c>
      <c r="K246" s="42">
        <f t="shared" si="24"/>
        <v>0</v>
      </c>
    </row>
    <row r="247" spans="7:11" x14ac:dyDescent="0.2">
      <c r="G247" s="40">
        <v>530</v>
      </c>
      <c r="H247" s="41">
        <f t="shared" si="21"/>
        <v>0</v>
      </c>
      <c r="I247" s="41">
        <f t="shared" si="22"/>
        <v>1</v>
      </c>
      <c r="J247" s="41">
        <f t="shared" si="23"/>
        <v>0</v>
      </c>
      <c r="K247" s="42">
        <f t="shared" si="24"/>
        <v>0</v>
      </c>
    </row>
    <row r="248" spans="7:11" x14ac:dyDescent="0.2">
      <c r="G248" s="40">
        <v>531</v>
      </c>
      <c r="H248" s="41">
        <f t="shared" si="21"/>
        <v>0</v>
      </c>
      <c r="I248" s="41">
        <f t="shared" si="22"/>
        <v>1</v>
      </c>
      <c r="J248" s="41">
        <f t="shared" si="23"/>
        <v>0</v>
      </c>
      <c r="K248" s="42">
        <f t="shared" si="24"/>
        <v>0</v>
      </c>
    </row>
    <row r="249" spans="7:11" x14ac:dyDescent="0.2">
      <c r="G249" s="40">
        <v>532</v>
      </c>
      <c r="H249" s="41">
        <f t="shared" si="21"/>
        <v>0</v>
      </c>
      <c r="I249" s="41">
        <f t="shared" si="22"/>
        <v>1</v>
      </c>
      <c r="J249" s="41">
        <f t="shared" si="23"/>
        <v>0</v>
      </c>
      <c r="K249" s="42">
        <f t="shared" si="24"/>
        <v>0</v>
      </c>
    </row>
    <row r="250" spans="7:11" x14ac:dyDescent="0.2">
      <c r="G250" s="40">
        <v>533</v>
      </c>
      <c r="H250" s="41">
        <f t="shared" si="21"/>
        <v>0</v>
      </c>
      <c r="I250" s="41">
        <f t="shared" si="22"/>
        <v>1</v>
      </c>
      <c r="J250" s="41">
        <f t="shared" si="23"/>
        <v>0</v>
      </c>
      <c r="K250" s="42">
        <f t="shared" si="24"/>
        <v>0</v>
      </c>
    </row>
    <row r="251" spans="7:11" x14ac:dyDescent="0.2">
      <c r="G251" s="40">
        <v>534</v>
      </c>
      <c r="H251" s="41">
        <f t="shared" si="21"/>
        <v>0</v>
      </c>
      <c r="I251" s="41">
        <f t="shared" si="22"/>
        <v>1</v>
      </c>
      <c r="J251" s="41">
        <f t="shared" si="23"/>
        <v>0</v>
      </c>
      <c r="K251" s="42">
        <f t="shared" si="24"/>
        <v>0</v>
      </c>
    </row>
    <row r="252" spans="7:11" x14ac:dyDescent="0.2">
      <c r="G252" s="40">
        <v>535</v>
      </c>
      <c r="H252" s="41">
        <f t="shared" si="21"/>
        <v>0</v>
      </c>
      <c r="I252" s="41">
        <f t="shared" si="22"/>
        <v>1</v>
      </c>
      <c r="J252" s="41">
        <f t="shared" si="23"/>
        <v>0</v>
      </c>
      <c r="K252" s="42">
        <f t="shared" si="24"/>
        <v>0</v>
      </c>
    </row>
    <row r="253" spans="7:11" x14ac:dyDescent="0.2">
      <c r="G253" s="40">
        <v>536</v>
      </c>
      <c r="H253" s="41">
        <f t="shared" si="21"/>
        <v>0</v>
      </c>
      <c r="I253" s="41">
        <f t="shared" si="22"/>
        <v>1</v>
      </c>
      <c r="J253" s="41">
        <f t="shared" si="23"/>
        <v>0</v>
      </c>
      <c r="K253" s="42">
        <f t="shared" si="24"/>
        <v>0</v>
      </c>
    </row>
    <row r="254" spans="7:11" x14ac:dyDescent="0.2">
      <c r="G254" s="40">
        <v>537</v>
      </c>
      <c r="H254" s="41">
        <f t="shared" si="21"/>
        <v>0</v>
      </c>
      <c r="I254" s="41">
        <f t="shared" si="22"/>
        <v>1</v>
      </c>
      <c r="J254" s="41">
        <f t="shared" si="23"/>
        <v>0</v>
      </c>
      <c r="K254" s="42">
        <f t="shared" si="24"/>
        <v>0</v>
      </c>
    </row>
    <row r="255" spans="7:11" x14ac:dyDescent="0.2">
      <c r="G255" s="40">
        <v>538</v>
      </c>
      <c r="H255" s="41">
        <f t="shared" si="21"/>
        <v>0</v>
      </c>
      <c r="I255" s="41">
        <f t="shared" si="22"/>
        <v>1</v>
      </c>
      <c r="J255" s="41">
        <f t="shared" si="23"/>
        <v>0</v>
      </c>
      <c r="K255" s="42">
        <f t="shared" si="24"/>
        <v>0</v>
      </c>
    </row>
    <row r="256" spans="7:11" x14ac:dyDescent="0.2">
      <c r="G256" s="40">
        <v>539</v>
      </c>
      <c r="H256" s="41">
        <f t="shared" si="21"/>
        <v>0</v>
      </c>
      <c r="I256" s="41">
        <f t="shared" si="22"/>
        <v>1</v>
      </c>
      <c r="J256" s="41">
        <f t="shared" si="23"/>
        <v>0</v>
      </c>
      <c r="K256" s="42">
        <f t="shared" si="24"/>
        <v>0</v>
      </c>
    </row>
    <row r="257" spans="7:11" x14ac:dyDescent="0.2">
      <c r="G257" s="40">
        <v>540</v>
      </c>
      <c r="H257" s="41">
        <f t="shared" si="21"/>
        <v>0</v>
      </c>
      <c r="I257" s="41">
        <f t="shared" si="22"/>
        <v>1</v>
      </c>
      <c r="J257" s="41">
        <f t="shared" si="23"/>
        <v>0</v>
      </c>
      <c r="K257" s="42">
        <f t="shared" si="24"/>
        <v>0</v>
      </c>
    </row>
    <row r="258" spans="7:11" x14ac:dyDescent="0.2">
      <c r="G258" s="40">
        <v>541</v>
      </c>
      <c r="H258" s="41">
        <f t="shared" si="21"/>
        <v>0</v>
      </c>
      <c r="I258" s="41">
        <f t="shared" si="22"/>
        <v>1</v>
      </c>
      <c r="J258" s="41">
        <f t="shared" si="23"/>
        <v>0</v>
      </c>
      <c r="K258" s="42">
        <f t="shared" si="24"/>
        <v>0</v>
      </c>
    </row>
    <row r="259" spans="7:11" x14ac:dyDescent="0.2">
      <c r="G259" s="40">
        <v>542</v>
      </c>
      <c r="H259" s="41">
        <f t="shared" si="21"/>
        <v>0</v>
      </c>
      <c r="I259" s="41">
        <f t="shared" si="22"/>
        <v>1</v>
      </c>
      <c r="J259" s="41">
        <f t="shared" si="23"/>
        <v>0</v>
      </c>
      <c r="K259" s="42">
        <f t="shared" si="24"/>
        <v>0</v>
      </c>
    </row>
    <row r="260" spans="7:11" x14ac:dyDescent="0.2">
      <c r="G260" s="40">
        <v>543</v>
      </c>
      <c r="H260" s="41">
        <f t="shared" si="21"/>
        <v>0</v>
      </c>
      <c r="I260" s="41">
        <f t="shared" si="22"/>
        <v>1</v>
      </c>
      <c r="J260" s="41">
        <f t="shared" si="23"/>
        <v>0</v>
      </c>
      <c r="K260" s="42">
        <f t="shared" si="24"/>
        <v>0</v>
      </c>
    </row>
    <row r="261" spans="7:11" x14ac:dyDescent="0.2">
      <c r="G261" s="40">
        <v>544</v>
      </c>
      <c r="H261" s="41">
        <f t="shared" si="21"/>
        <v>0</v>
      </c>
      <c r="I261" s="41">
        <f t="shared" si="22"/>
        <v>1</v>
      </c>
      <c r="J261" s="41">
        <f t="shared" si="23"/>
        <v>0</v>
      </c>
      <c r="K261" s="42">
        <f t="shared" si="24"/>
        <v>0</v>
      </c>
    </row>
    <row r="262" spans="7:11" x14ac:dyDescent="0.2">
      <c r="G262" s="40">
        <v>545</v>
      </c>
      <c r="H262" s="41">
        <f t="shared" si="21"/>
        <v>0</v>
      </c>
      <c r="I262" s="41">
        <f t="shared" si="22"/>
        <v>1</v>
      </c>
      <c r="J262" s="41">
        <f t="shared" si="23"/>
        <v>0</v>
      </c>
      <c r="K262" s="42">
        <f t="shared" si="24"/>
        <v>0</v>
      </c>
    </row>
    <row r="263" spans="7:11" x14ac:dyDescent="0.2">
      <c r="G263" s="40">
        <v>546</v>
      </c>
      <c r="H263" s="41">
        <f t="shared" si="21"/>
        <v>0</v>
      </c>
      <c r="I263" s="41">
        <f t="shared" si="22"/>
        <v>1</v>
      </c>
      <c r="J263" s="41">
        <f t="shared" si="23"/>
        <v>0</v>
      </c>
      <c r="K263" s="42">
        <f t="shared" si="24"/>
        <v>0</v>
      </c>
    </row>
    <row r="264" spans="7:11" x14ac:dyDescent="0.2">
      <c r="G264" s="40">
        <v>547</v>
      </c>
      <c r="H264" s="41">
        <f t="shared" si="21"/>
        <v>0</v>
      </c>
      <c r="I264" s="41">
        <f t="shared" si="22"/>
        <v>1</v>
      </c>
      <c r="J264" s="41">
        <f t="shared" si="23"/>
        <v>0</v>
      </c>
      <c r="K264" s="42">
        <f t="shared" si="24"/>
        <v>0</v>
      </c>
    </row>
    <row r="265" spans="7:11" x14ac:dyDescent="0.2">
      <c r="G265" s="40">
        <v>548</v>
      </c>
      <c r="H265" s="41">
        <f t="shared" si="21"/>
        <v>0</v>
      </c>
      <c r="I265" s="41">
        <f t="shared" si="22"/>
        <v>1</v>
      </c>
      <c r="J265" s="41">
        <f t="shared" si="23"/>
        <v>0</v>
      </c>
      <c r="K265" s="42">
        <f t="shared" si="24"/>
        <v>0</v>
      </c>
    </row>
    <row r="266" spans="7:11" x14ac:dyDescent="0.2">
      <c r="G266" s="40">
        <v>549</v>
      </c>
      <c r="H266" s="41">
        <f t="shared" si="21"/>
        <v>0</v>
      </c>
      <c r="I266" s="41">
        <f t="shared" si="22"/>
        <v>1</v>
      </c>
      <c r="J266" s="41">
        <f t="shared" si="23"/>
        <v>0</v>
      </c>
      <c r="K266" s="42">
        <f t="shared" si="24"/>
        <v>0</v>
      </c>
    </row>
    <row r="267" spans="7:11" x14ac:dyDescent="0.2">
      <c r="G267" s="40">
        <v>550</v>
      </c>
      <c r="H267" s="41">
        <f t="shared" si="21"/>
        <v>0</v>
      </c>
      <c r="I267" s="41">
        <f t="shared" si="22"/>
        <v>1</v>
      </c>
      <c r="J267" s="41">
        <f t="shared" si="23"/>
        <v>0</v>
      </c>
      <c r="K267" s="42">
        <f t="shared" si="24"/>
        <v>0</v>
      </c>
    </row>
    <row r="268" spans="7:11" x14ac:dyDescent="0.2">
      <c r="G268" s="40">
        <v>551</v>
      </c>
      <c r="H268" s="41">
        <f t="shared" si="21"/>
        <v>0</v>
      </c>
      <c r="I268" s="41">
        <f t="shared" si="22"/>
        <v>1</v>
      </c>
      <c r="J268" s="41">
        <f t="shared" si="23"/>
        <v>0</v>
      </c>
      <c r="K268" s="42">
        <f t="shared" si="24"/>
        <v>0</v>
      </c>
    </row>
    <row r="269" spans="7:11" x14ac:dyDescent="0.2">
      <c r="G269" s="40">
        <v>552</v>
      </c>
      <c r="H269" s="41">
        <f t="shared" si="21"/>
        <v>0</v>
      </c>
      <c r="I269" s="41">
        <f t="shared" si="22"/>
        <v>1</v>
      </c>
      <c r="J269" s="41">
        <f t="shared" si="23"/>
        <v>0</v>
      </c>
      <c r="K269" s="42">
        <f t="shared" si="24"/>
        <v>0</v>
      </c>
    </row>
    <row r="270" spans="7:11" x14ac:dyDescent="0.2">
      <c r="G270" s="40">
        <v>553</v>
      </c>
      <c r="H270" s="41">
        <f t="shared" si="21"/>
        <v>0</v>
      </c>
      <c r="I270" s="41">
        <f t="shared" si="22"/>
        <v>1</v>
      </c>
      <c r="J270" s="41">
        <f t="shared" si="23"/>
        <v>0</v>
      </c>
      <c r="K270" s="42">
        <f t="shared" si="24"/>
        <v>0</v>
      </c>
    </row>
    <row r="271" spans="7:11" x14ac:dyDescent="0.2">
      <c r="G271" s="40">
        <v>554</v>
      </c>
      <c r="H271" s="41">
        <f t="shared" si="21"/>
        <v>0</v>
      </c>
      <c r="I271" s="41">
        <f t="shared" si="22"/>
        <v>1</v>
      </c>
      <c r="J271" s="41">
        <f t="shared" si="23"/>
        <v>0</v>
      </c>
      <c r="K271" s="42">
        <f t="shared" si="24"/>
        <v>0</v>
      </c>
    </row>
    <row r="272" spans="7:11" x14ac:dyDescent="0.2">
      <c r="G272" s="40">
        <v>555</v>
      </c>
      <c r="H272" s="41">
        <f t="shared" si="21"/>
        <v>0</v>
      </c>
      <c r="I272" s="41">
        <f t="shared" si="22"/>
        <v>1</v>
      </c>
      <c r="J272" s="41">
        <f t="shared" si="23"/>
        <v>0</v>
      </c>
      <c r="K272" s="42">
        <f t="shared" si="24"/>
        <v>0</v>
      </c>
    </row>
    <row r="273" spans="7:11" x14ac:dyDescent="0.2">
      <c r="G273" s="40">
        <v>556</v>
      </c>
      <c r="H273" s="41">
        <f t="shared" si="21"/>
        <v>0</v>
      </c>
      <c r="I273" s="41">
        <f t="shared" si="22"/>
        <v>1</v>
      </c>
      <c r="J273" s="41">
        <f t="shared" si="23"/>
        <v>0</v>
      </c>
      <c r="K273" s="42">
        <f t="shared" si="24"/>
        <v>0</v>
      </c>
    </row>
    <row r="274" spans="7:11" x14ac:dyDescent="0.2">
      <c r="G274" s="40">
        <v>557</v>
      </c>
      <c r="H274" s="41">
        <f t="shared" si="21"/>
        <v>0</v>
      </c>
      <c r="I274" s="41">
        <f t="shared" si="22"/>
        <v>1</v>
      </c>
      <c r="J274" s="41">
        <f t="shared" si="23"/>
        <v>0</v>
      </c>
      <c r="K274" s="42">
        <f t="shared" si="24"/>
        <v>0</v>
      </c>
    </row>
    <row r="275" spans="7:11" x14ac:dyDescent="0.2">
      <c r="G275" s="40">
        <v>558</v>
      </c>
      <c r="H275" s="41">
        <f t="shared" si="21"/>
        <v>0</v>
      </c>
      <c r="I275" s="41">
        <f t="shared" si="22"/>
        <v>1</v>
      </c>
      <c r="J275" s="41">
        <f t="shared" si="23"/>
        <v>0</v>
      </c>
      <c r="K275" s="42">
        <f t="shared" si="24"/>
        <v>0</v>
      </c>
    </row>
    <row r="276" spans="7:11" x14ac:dyDescent="0.2">
      <c r="G276" s="40">
        <v>559</v>
      </c>
      <c r="H276" s="41">
        <f t="shared" si="21"/>
        <v>0</v>
      </c>
      <c r="I276" s="41">
        <f t="shared" si="22"/>
        <v>1</v>
      </c>
      <c r="J276" s="41">
        <f t="shared" si="23"/>
        <v>0</v>
      </c>
      <c r="K276" s="42">
        <f t="shared" si="24"/>
        <v>0</v>
      </c>
    </row>
    <row r="277" spans="7:11" x14ac:dyDescent="0.2">
      <c r="G277" s="40">
        <v>560</v>
      </c>
      <c r="H277" s="41">
        <f t="shared" si="21"/>
        <v>0</v>
      </c>
      <c r="I277" s="41">
        <f t="shared" si="22"/>
        <v>1</v>
      </c>
      <c r="J277" s="41">
        <f t="shared" si="23"/>
        <v>0</v>
      </c>
      <c r="K277" s="42">
        <f t="shared" si="24"/>
        <v>0</v>
      </c>
    </row>
    <row r="278" spans="7:11" x14ac:dyDescent="0.2">
      <c r="G278" s="40">
        <v>561</v>
      </c>
      <c r="H278" s="41">
        <f t="shared" si="21"/>
        <v>0</v>
      </c>
      <c r="I278" s="41">
        <f t="shared" si="22"/>
        <v>1</v>
      </c>
      <c r="J278" s="41">
        <f t="shared" si="23"/>
        <v>1</v>
      </c>
      <c r="K278" s="42">
        <f t="shared" si="24"/>
        <v>0</v>
      </c>
    </row>
    <row r="279" spans="7:11" x14ac:dyDescent="0.2">
      <c r="G279" s="40">
        <v>562</v>
      </c>
      <c r="H279" s="41">
        <f t="shared" si="21"/>
        <v>0</v>
      </c>
      <c r="I279" s="41">
        <f t="shared" si="22"/>
        <v>1</v>
      </c>
      <c r="J279" s="41">
        <f t="shared" si="23"/>
        <v>1</v>
      </c>
      <c r="K279" s="42">
        <f t="shared" si="24"/>
        <v>0</v>
      </c>
    </row>
    <row r="280" spans="7:11" x14ac:dyDescent="0.2">
      <c r="G280" s="40">
        <v>563</v>
      </c>
      <c r="H280" s="41">
        <f t="shared" si="21"/>
        <v>0</v>
      </c>
      <c r="I280" s="41">
        <f t="shared" si="22"/>
        <v>1</v>
      </c>
      <c r="J280" s="41">
        <f t="shared" si="23"/>
        <v>1</v>
      </c>
      <c r="K280" s="42">
        <f t="shared" si="24"/>
        <v>0</v>
      </c>
    </row>
    <row r="281" spans="7:11" x14ac:dyDescent="0.2">
      <c r="G281" s="40">
        <v>564</v>
      </c>
      <c r="H281" s="41">
        <f t="shared" si="21"/>
        <v>0</v>
      </c>
      <c r="I281" s="41">
        <f t="shared" si="22"/>
        <v>1</v>
      </c>
      <c r="J281" s="41">
        <f t="shared" si="23"/>
        <v>1</v>
      </c>
      <c r="K281" s="42">
        <f t="shared" si="24"/>
        <v>0</v>
      </c>
    </row>
    <row r="282" spans="7:11" x14ac:dyDescent="0.2">
      <c r="G282" s="40">
        <v>565</v>
      </c>
      <c r="H282" s="41">
        <f t="shared" si="21"/>
        <v>0</v>
      </c>
      <c r="I282" s="41">
        <f t="shared" si="22"/>
        <v>1</v>
      </c>
      <c r="J282" s="41">
        <f t="shared" si="23"/>
        <v>1</v>
      </c>
      <c r="K282" s="42">
        <f t="shared" si="24"/>
        <v>0</v>
      </c>
    </row>
    <row r="283" spans="7:11" x14ac:dyDescent="0.2">
      <c r="G283" s="40">
        <v>566</v>
      </c>
      <c r="H283" s="41">
        <f t="shared" ref="H283:H346" si="25">IF((G283&gt;=$H$3)*AND(G283&lt;=$H$4),1,0)</f>
        <v>0</v>
      </c>
      <c r="I283" s="41">
        <f t="shared" ref="I283:I346" si="26">IF((G283&gt;=$I$3)*AND(G283&lt;=$I$4),1,0)</f>
        <v>1</v>
      </c>
      <c r="J283" s="41">
        <f t="shared" ref="J283:J346" si="27">IF((G283&gt;=$J$3)*AND(G283&lt;=$J$4),1,0)</f>
        <v>1</v>
      </c>
      <c r="K283" s="42">
        <f t="shared" ref="K283:K346" si="28">IF((G283&gt;=$K$3)*AND(G283&lt;=$K$4),1,0)</f>
        <v>0</v>
      </c>
    </row>
    <row r="284" spans="7:11" x14ac:dyDescent="0.2">
      <c r="G284" s="40">
        <v>567</v>
      </c>
      <c r="H284" s="41">
        <f t="shared" si="25"/>
        <v>0</v>
      </c>
      <c r="I284" s="41">
        <f t="shared" si="26"/>
        <v>1</v>
      </c>
      <c r="J284" s="41">
        <f t="shared" si="27"/>
        <v>1</v>
      </c>
      <c r="K284" s="42">
        <f t="shared" si="28"/>
        <v>0</v>
      </c>
    </row>
    <row r="285" spans="7:11" x14ac:dyDescent="0.2">
      <c r="G285" s="40">
        <v>568</v>
      </c>
      <c r="H285" s="41">
        <f t="shared" si="25"/>
        <v>0</v>
      </c>
      <c r="I285" s="41">
        <f t="shared" si="26"/>
        <v>1</v>
      </c>
      <c r="J285" s="41">
        <f t="shared" si="27"/>
        <v>1</v>
      </c>
      <c r="K285" s="42">
        <f t="shared" si="28"/>
        <v>0</v>
      </c>
    </row>
    <row r="286" spans="7:11" x14ac:dyDescent="0.2">
      <c r="G286" s="40">
        <v>569</v>
      </c>
      <c r="H286" s="41">
        <f t="shared" si="25"/>
        <v>0</v>
      </c>
      <c r="I286" s="41">
        <f t="shared" si="26"/>
        <v>1</v>
      </c>
      <c r="J286" s="41">
        <f t="shared" si="27"/>
        <v>1</v>
      </c>
      <c r="K286" s="42">
        <f t="shared" si="28"/>
        <v>0</v>
      </c>
    </row>
    <row r="287" spans="7:11" x14ac:dyDescent="0.2">
      <c r="G287" s="40">
        <v>570</v>
      </c>
      <c r="H287" s="41">
        <f t="shared" si="25"/>
        <v>0</v>
      </c>
      <c r="I287" s="41">
        <f t="shared" si="26"/>
        <v>1</v>
      </c>
      <c r="J287" s="41">
        <f t="shared" si="27"/>
        <v>1</v>
      </c>
      <c r="K287" s="42">
        <f t="shared" si="28"/>
        <v>0</v>
      </c>
    </row>
    <row r="288" spans="7:11" x14ac:dyDescent="0.2">
      <c r="G288" s="40">
        <v>571</v>
      </c>
      <c r="H288" s="41">
        <f t="shared" si="25"/>
        <v>0</v>
      </c>
      <c r="I288" s="41">
        <f t="shared" si="26"/>
        <v>1</v>
      </c>
      <c r="J288" s="41">
        <f t="shared" si="27"/>
        <v>1</v>
      </c>
      <c r="K288" s="42">
        <f t="shared" si="28"/>
        <v>0</v>
      </c>
    </row>
    <row r="289" spans="7:11" x14ac:dyDescent="0.2">
      <c r="G289" s="40">
        <v>572</v>
      </c>
      <c r="H289" s="41">
        <f t="shared" si="25"/>
        <v>0</v>
      </c>
      <c r="I289" s="41">
        <f t="shared" si="26"/>
        <v>1</v>
      </c>
      <c r="J289" s="41">
        <f t="shared" si="27"/>
        <v>1</v>
      </c>
      <c r="K289" s="42">
        <f t="shared" si="28"/>
        <v>0</v>
      </c>
    </row>
    <row r="290" spans="7:11" x14ac:dyDescent="0.2">
      <c r="G290" s="40">
        <v>573</v>
      </c>
      <c r="H290" s="41">
        <f t="shared" si="25"/>
        <v>0</v>
      </c>
      <c r="I290" s="41">
        <f t="shared" si="26"/>
        <v>1</v>
      </c>
      <c r="J290" s="41">
        <f t="shared" si="27"/>
        <v>1</v>
      </c>
      <c r="K290" s="42">
        <f t="shared" si="28"/>
        <v>0</v>
      </c>
    </row>
    <row r="291" spans="7:11" x14ac:dyDescent="0.2">
      <c r="G291" s="40">
        <v>574</v>
      </c>
      <c r="H291" s="41">
        <f t="shared" si="25"/>
        <v>0</v>
      </c>
      <c r="I291" s="41">
        <f t="shared" si="26"/>
        <v>1</v>
      </c>
      <c r="J291" s="41">
        <f t="shared" si="27"/>
        <v>1</v>
      </c>
      <c r="K291" s="42">
        <f t="shared" si="28"/>
        <v>0</v>
      </c>
    </row>
    <row r="292" spans="7:11" x14ac:dyDescent="0.2">
      <c r="G292" s="40">
        <v>575</v>
      </c>
      <c r="H292" s="41">
        <f t="shared" si="25"/>
        <v>0</v>
      </c>
      <c r="I292" s="41">
        <f t="shared" si="26"/>
        <v>1</v>
      </c>
      <c r="J292" s="41">
        <f t="shared" si="27"/>
        <v>1</v>
      </c>
      <c r="K292" s="42">
        <f t="shared" si="28"/>
        <v>0</v>
      </c>
    </row>
    <row r="293" spans="7:11" x14ac:dyDescent="0.2">
      <c r="G293" s="40">
        <v>576</v>
      </c>
      <c r="H293" s="41">
        <f t="shared" si="25"/>
        <v>0</v>
      </c>
      <c r="I293" s="41">
        <f t="shared" si="26"/>
        <v>1</v>
      </c>
      <c r="J293" s="41">
        <f t="shared" si="27"/>
        <v>1</v>
      </c>
      <c r="K293" s="42">
        <f t="shared" si="28"/>
        <v>0</v>
      </c>
    </row>
    <row r="294" spans="7:11" x14ac:dyDescent="0.2">
      <c r="G294" s="40">
        <v>577</v>
      </c>
      <c r="H294" s="41">
        <f t="shared" si="25"/>
        <v>0</v>
      </c>
      <c r="I294" s="41">
        <f t="shared" si="26"/>
        <v>1</v>
      </c>
      <c r="J294" s="41">
        <f t="shared" si="27"/>
        <v>1</v>
      </c>
      <c r="K294" s="42">
        <f t="shared" si="28"/>
        <v>0</v>
      </c>
    </row>
    <row r="295" spans="7:11" x14ac:dyDescent="0.2">
      <c r="G295" s="40">
        <v>578</v>
      </c>
      <c r="H295" s="41">
        <f t="shared" si="25"/>
        <v>0</v>
      </c>
      <c r="I295" s="41">
        <f t="shared" si="26"/>
        <v>1</v>
      </c>
      <c r="J295" s="41">
        <f t="shared" si="27"/>
        <v>1</v>
      </c>
      <c r="K295" s="42">
        <f t="shared" si="28"/>
        <v>0</v>
      </c>
    </row>
    <row r="296" spans="7:11" x14ac:dyDescent="0.2">
      <c r="G296" s="40">
        <v>579</v>
      </c>
      <c r="H296" s="41">
        <f t="shared" si="25"/>
        <v>0</v>
      </c>
      <c r="I296" s="41">
        <f t="shared" si="26"/>
        <v>1</v>
      </c>
      <c r="J296" s="41">
        <f t="shared" si="27"/>
        <v>1</v>
      </c>
      <c r="K296" s="42">
        <f t="shared" si="28"/>
        <v>0</v>
      </c>
    </row>
    <row r="297" spans="7:11" x14ac:dyDescent="0.2">
      <c r="G297" s="40">
        <v>580</v>
      </c>
      <c r="H297" s="41">
        <f t="shared" si="25"/>
        <v>0</v>
      </c>
      <c r="I297" s="41">
        <f t="shared" si="26"/>
        <v>1</v>
      </c>
      <c r="J297" s="41">
        <f t="shared" si="27"/>
        <v>1</v>
      </c>
      <c r="K297" s="42">
        <f t="shared" si="28"/>
        <v>0</v>
      </c>
    </row>
    <row r="298" spans="7:11" x14ac:dyDescent="0.2">
      <c r="G298" s="40">
        <v>581</v>
      </c>
      <c r="H298" s="41">
        <f t="shared" si="25"/>
        <v>0</v>
      </c>
      <c r="I298" s="41">
        <f t="shared" si="26"/>
        <v>1</v>
      </c>
      <c r="J298" s="41">
        <f t="shared" si="27"/>
        <v>1</v>
      </c>
      <c r="K298" s="42">
        <f t="shared" si="28"/>
        <v>0</v>
      </c>
    </row>
    <row r="299" spans="7:11" x14ac:dyDescent="0.2">
      <c r="G299" s="40">
        <v>582</v>
      </c>
      <c r="H299" s="41">
        <f t="shared" si="25"/>
        <v>0</v>
      </c>
      <c r="I299" s="41">
        <f t="shared" si="26"/>
        <v>1</v>
      </c>
      <c r="J299" s="41">
        <f t="shared" si="27"/>
        <v>1</v>
      </c>
      <c r="K299" s="42">
        <f t="shared" si="28"/>
        <v>0</v>
      </c>
    </row>
    <row r="300" spans="7:11" x14ac:dyDescent="0.2">
      <c r="G300" s="40">
        <v>583</v>
      </c>
      <c r="H300" s="41">
        <f t="shared" si="25"/>
        <v>0</v>
      </c>
      <c r="I300" s="41">
        <f t="shared" si="26"/>
        <v>1</v>
      </c>
      <c r="J300" s="41">
        <f t="shared" si="27"/>
        <v>1</v>
      </c>
      <c r="K300" s="42">
        <f t="shared" si="28"/>
        <v>0</v>
      </c>
    </row>
    <row r="301" spans="7:11" x14ac:dyDescent="0.2">
      <c r="G301" s="40">
        <v>584</v>
      </c>
      <c r="H301" s="41">
        <f t="shared" si="25"/>
        <v>0</v>
      </c>
      <c r="I301" s="41">
        <f t="shared" si="26"/>
        <v>1</v>
      </c>
      <c r="J301" s="41">
        <f t="shared" si="27"/>
        <v>1</v>
      </c>
      <c r="K301" s="42">
        <f t="shared" si="28"/>
        <v>0</v>
      </c>
    </row>
    <row r="302" spans="7:11" x14ac:dyDescent="0.2">
      <c r="G302" s="40">
        <v>585</v>
      </c>
      <c r="H302" s="41">
        <f t="shared" si="25"/>
        <v>0</v>
      </c>
      <c r="I302" s="41">
        <f t="shared" si="26"/>
        <v>1</v>
      </c>
      <c r="J302" s="41">
        <f t="shared" si="27"/>
        <v>1</v>
      </c>
      <c r="K302" s="42">
        <f t="shared" si="28"/>
        <v>0</v>
      </c>
    </row>
    <row r="303" spans="7:11" x14ac:dyDescent="0.2">
      <c r="G303" s="40">
        <v>586</v>
      </c>
      <c r="H303" s="41">
        <f t="shared" si="25"/>
        <v>0</v>
      </c>
      <c r="I303" s="41">
        <f t="shared" si="26"/>
        <v>1</v>
      </c>
      <c r="J303" s="41">
        <f t="shared" si="27"/>
        <v>1</v>
      </c>
      <c r="K303" s="42">
        <f t="shared" si="28"/>
        <v>0</v>
      </c>
    </row>
    <row r="304" spans="7:11" x14ac:dyDescent="0.2">
      <c r="G304" s="40">
        <v>587</v>
      </c>
      <c r="H304" s="41">
        <f t="shared" si="25"/>
        <v>0</v>
      </c>
      <c r="I304" s="41">
        <f t="shared" si="26"/>
        <v>1</v>
      </c>
      <c r="J304" s="41">
        <f t="shared" si="27"/>
        <v>1</v>
      </c>
      <c r="K304" s="42">
        <f t="shared" si="28"/>
        <v>0</v>
      </c>
    </row>
    <row r="305" spans="7:11" x14ac:dyDescent="0.2">
      <c r="G305" s="40">
        <v>588</v>
      </c>
      <c r="H305" s="41">
        <f t="shared" si="25"/>
        <v>0</v>
      </c>
      <c r="I305" s="41">
        <f t="shared" si="26"/>
        <v>1</v>
      </c>
      <c r="J305" s="41">
        <f t="shared" si="27"/>
        <v>1</v>
      </c>
      <c r="K305" s="42">
        <f t="shared" si="28"/>
        <v>0</v>
      </c>
    </row>
    <row r="306" spans="7:11" x14ac:dyDescent="0.2">
      <c r="G306" s="40">
        <v>589</v>
      </c>
      <c r="H306" s="41">
        <f t="shared" si="25"/>
        <v>0</v>
      </c>
      <c r="I306" s="41">
        <f t="shared" si="26"/>
        <v>1</v>
      </c>
      <c r="J306" s="41">
        <f t="shared" si="27"/>
        <v>1</v>
      </c>
      <c r="K306" s="42">
        <f t="shared" si="28"/>
        <v>0</v>
      </c>
    </row>
    <row r="307" spans="7:11" x14ac:dyDescent="0.2">
      <c r="G307" s="40">
        <v>590</v>
      </c>
      <c r="H307" s="41">
        <f t="shared" si="25"/>
        <v>0</v>
      </c>
      <c r="I307" s="41">
        <f t="shared" si="26"/>
        <v>1</v>
      </c>
      <c r="J307" s="41">
        <f t="shared" si="27"/>
        <v>1</v>
      </c>
      <c r="K307" s="42">
        <f t="shared" si="28"/>
        <v>0</v>
      </c>
    </row>
    <row r="308" spans="7:11" x14ac:dyDescent="0.2">
      <c r="G308" s="40">
        <v>591</v>
      </c>
      <c r="H308" s="41">
        <f t="shared" si="25"/>
        <v>0</v>
      </c>
      <c r="I308" s="41">
        <f t="shared" si="26"/>
        <v>0</v>
      </c>
      <c r="J308" s="41">
        <f t="shared" si="27"/>
        <v>1</v>
      </c>
      <c r="K308" s="42">
        <f t="shared" si="28"/>
        <v>0</v>
      </c>
    </row>
    <row r="309" spans="7:11" x14ac:dyDescent="0.2">
      <c r="G309" s="40">
        <v>592</v>
      </c>
      <c r="H309" s="41">
        <f t="shared" si="25"/>
        <v>0</v>
      </c>
      <c r="I309" s="41">
        <f t="shared" si="26"/>
        <v>0</v>
      </c>
      <c r="J309" s="41">
        <f t="shared" si="27"/>
        <v>1</v>
      </c>
      <c r="K309" s="42">
        <f t="shared" si="28"/>
        <v>0</v>
      </c>
    </row>
    <row r="310" spans="7:11" x14ac:dyDescent="0.2">
      <c r="G310" s="40">
        <v>593</v>
      </c>
      <c r="H310" s="41">
        <f t="shared" si="25"/>
        <v>0</v>
      </c>
      <c r="I310" s="41">
        <f t="shared" si="26"/>
        <v>0</v>
      </c>
      <c r="J310" s="41">
        <f t="shared" si="27"/>
        <v>1</v>
      </c>
      <c r="K310" s="42">
        <f t="shared" si="28"/>
        <v>0</v>
      </c>
    </row>
    <row r="311" spans="7:11" x14ac:dyDescent="0.2">
      <c r="G311" s="40">
        <v>594</v>
      </c>
      <c r="H311" s="41">
        <f t="shared" si="25"/>
        <v>0</v>
      </c>
      <c r="I311" s="41">
        <f t="shared" si="26"/>
        <v>0</v>
      </c>
      <c r="J311" s="41">
        <f t="shared" si="27"/>
        <v>1</v>
      </c>
      <c r="K311" s="42">
        <f t="shared" si="28"/>
        <v>0</v>
      </c>
    </row>
    <row r="312" spans="7:11" x14ac:dyDescent="0.2">
      <c r="G312" s="40">
        <v>595</v>
      </c>
      <c r="H312" s="41">
        <f t="shared" si="25"/>
        <v>0</v>
      </c>
      <c r="I312" s="41">
        <f t="shared" si="26"/>
        <v>0</v>
      </c>
      <c r="J312" s="41">
        <f t="shared" si="27"/>
        <v>1</v>
      </c>
      <c r="K312" s="42">
        <f t="shared" si="28"/>
        <v>0</v>
      </c>
    </row>
    <row r="313" spans="7:11" x14ac:dyDescent="0.2">
      <c r="G313" s="40">
        <v>596</v>
      </c>
      <c r="H313" s="41">
        <f t="shared" si="25"/>
        <v>0</v>
      </c>
      <c r="I313" s="41">
        <f t="shared" si="26"/>
        <v>0</v>
      </c>
      <c r="J313" s="41">
        <f t="shared" si="27"/>
        <v>1</v>
      </c>
      <c r="K313" s="42">
        <f t="shared" si="28"/>
        <v>0</v>
      </c>
    </row>
    <row r="314" spans="7:11" x14ac:dyDescent="0.2">
      <c r="G314" s="40">
        <v>597</v>
      </c>
      <c r="H314" s="41">
        <f t="shared" si="25"/>
        <v>0</v>
      </c>
      <c r="I314" s="41">
        <f t="shared" si="26"/>
        <v>0</v>
      </c>
      <c r="J314" s="41">
        <f t="shared" si="27"/>
        <v>1</v>
      </c>
      <c r="K314" s="42">
        <f t="shared" si="28"/>
        <v>0</v>
      </c>
    </row>
    <row r="315" spans="7:11" x14ac:dyDescent="0.2">
      <c r="G315" s="40">
        <v>598</v>
      </c>
      <c r="H315" s="41">
        <f t="shared" si="25"/>
        <v>0</v>
      </c>
      <c r="I315" s="41">
        <f t="shared" si="26"/>
        <v>0</v>
      </c>
      <c r="J315" s="41">
        <f t="shared" si="27"/>
        <v>1</v>
      </c>
      <c r="K315" s="42">
        <f t="shared" si="28"/>
        <v>0</v>
      </c>
    </row>
    <row r="316" spans="7:11" x14ac:dyDescent="0.2">
      <c r="G316" s="40">
        <v>599</v>
      </c>
      <c r="H316" s="41">
        <f t="shared" si="25"/>
        <v>0</v>
      </c>
      <c r="I316" s="41">
        <f t="shared" si="26"/>
        <v>0</v>
      </c>
      <c r="J316" s="41">
        <f t="shared" si="27"/>
        <v>1</v>
      </c>
      <c r="K316" s="42">
        <f t="shared" si="28"/>
        <v>0</v>
      </c>
    </row>
    <row r="317" spans="7:11" x14ac:dyDescent="0.2">
      <c r="G317" s="40">
        <v>600</v>
      </c>
      <c r="H317" s="41">
        <f t="shared" si="25"/>
        <v>0</v>
      </c>
      <c r="I317" s="41">
        <f t="shared" si="26"/>
        <v>0</v>
      </c>
      <c r="J317" s="41">
        <f t="shared" si="27"/>
        <v>1</v>
      </c>
      <c r="K317" s="42">
        <f t="shared" si="28"/>
        <v>0</v>
      </c>
    </row>
    <row r="318" spans="7:11" x14ac:dyDescent="0.2">
      <c r="G318" s="40">
        <v>601</v>
      </c>
      <c r="H318" s="41">
        <f t="shared" si="25"/>
        <v>0</v>
      </c>
      <c r="I318" s="41">
        <f t="shared" si="26"/>
        <v>0</v>
      </c>
      <c r="J318" s="41">
        <f t="shared" si="27"/>
        <v>1</v>
      </c>
      <c r="K318" s="42">
        <f t="shared" si="28"/>
        <v>0</v>
      </c>
    </row>
    <row r="319" spans="7:11" x14ac:dyDescent="0.2">
      <c r="G319" s="40">
        <v>602</v>
      </c>
      <c r="H319" s="41">
        <f t="shared" si="25"/>
        <v>0</v>
      </c>
      <c r="I319" s="41">
        <f t="shared" si="26"/>
        <v>0</v>
      </c>
      <c r="J319" s="41">
        <f t="shared" si="27"/>
        <v>1</v>
      </c>
      <c r="K319" s="42">
        <f t="shared" si="28"/>
        <v>0</v>
      </c>
    </row>
    <row r="320" spans="7:11" x14ac:dyDescent="0.2">
      <c r="G320" s="40">
        <v>603</v>
      </c>
      <c r="H320" s="41">
        <f t="shared" si="25"/>
        <v>0</v>
      </c>
      <c r="I320" s="41">
        <f t="shared" si="26"/>
        <v>0</v>
      </c>
      <c r="J320" s="41">
        <f t="shared" si="27"/>
        <v>1</v>
      </c>
      <c r="K320" s="42">
        <f t="shared" si="28"/>
        <v>0</v>
      </c>
    </row>
    <row r="321" spans="7:11" x14ac:dyDescent="0.2">
      <c r="G321" s="40">
        <v>604</v>
      </c>
      <c r="H321" s="41">
        <f t="shared" si="25"/>
        <v>0</v>
      </c>
      <c r="I321" s="41">
        <f t="shared" si="26"/>
        <v>0</v>
      </c>
      <c r="J321" s="41">
        <f t="shared" si="27"/>
        <v>1</v>
      </c>
      <c r="K321" s="42">
        <f t="shared" si="28"/>
        <v>0</v>
      </c>
    </row>
    <row r="322" spans="7:11" x14ac:dyDescent="0.2">
      <c r="G322" s="40">
        <v>605</v>
      </c>
      <c r="H322" s="41">
        <f t="shared" si="25"/>
        <v>0</v>
      </c>
      <c r="I322" s="41">
        <f t="shared" si="26"/>
        <v>0</v>
      </c>
      <c r="J322" s="41">
        <f t="shared" si="27"/>
        <v>1</v>
      </c>
      <c r="K322" s="42">
        <f t="shared" si="28"/>
        <v>0</v>
      </c>
    </row>
    <row r="323" spans="7:11" x14ac:dyDescent="0.2">
      <c r="G323" s="40">
        <v>606</v>
      </c>
      <c r="H323" s="41">
        <f t="shared" si="25"/>
        <v>0</v>
      </c>
      <c r="I323" s="41">
        <f t="shared" si="26"/>
        <v>0</v>
      </c>
      <c r="J323" s="41">
        <f t="shared" si="27"/>
        <v>1</v>
      </c>
      <c r="K323" s="42">
        <f t="shared" si="28"/>
        <v>0</v>
      </c>
    </row>
    <row r="324" spans="7:11" x14ac:dyDescent="0.2">
      <c r="G324" s="40">
        <v>607</v>
      </c>
      <c r="H324" s="41">
        <f t="shared" si="25"/>
        <v>0</v>
      </c>
      <c r="I324" s="41">
        <f t="shared" si="26"/>
        <v>0</v>
      </c>
      <c r="J324" s="41">
        <f t="shared" si="27"/>
        <v>1</v>
      </c>
      <c r="K324" s="42">
        <f t="shared" si="28"/>
        <v>0</v>
      </c>
    </row>
    <row r="325" spans="7:11" x14ac:dyDescent="0.2">
      <c r="G325" s="40">
        <v>608</v>
      </c>
      <c r="H325" s="41">
        <f t="shared" si="25"/>
        <v>0</v>
      </c>
      <c r="I325" s="41">
        <f t="shared" si="26"/>
        <v>0</v>
      </c>
      <c r="J325" s="41">
        <f t="shared" si="27"/>
        <v>1</v>
      </c>
      <c r="K325" s="42">
        <f t="shared" si="28"/>
        <v>0</v>
      </c>
    </row>
    <row r="326" spans="7:11" x14ac:dyDescent="0.2">
      <c r="G326" s="40">
        <v>609</v>
      </c>
      <c r="H326" s="41">
        <f t="shared" si="25"/>
        <v>0</v>
      </c>
      <c r="I326" s="41">
        <f t="shared" si="26"/>
        <v>0</v>
      </c>
      <c r="J326" s="41">
        <f t="shared" si="27"/>
        <v>1</v>
      </c>
      <c r="K326" s="42">
        <f t="shared" si="28"/>
        <v>0</v>
      </c>
    </row>
    <row r="327" spans="7:11" x14ac:dyDescent="0.2">
      <c r="G327" s="40">
        <v>610</v>
      </c>
      <c r="H327" s="41">
        <f t="shared" si="25"/>
        <v>0</v>
      </c>
      <c r="I327" s="41">
        <f t="shared" si="26"/>
        <v>0</v>
      </c>
      <c r="J327" s="41">
        <f t="shared" si="27"/>
        <v>1</v>
      </c>
      <c r="K327" s="42">
        <f t="shared" si="28"/>
        <v>0</v>
      </c>
    </row>
    <row r="328" spans="7:11" x14ac:dyDescent="0.2">
      <c r="G328" s="40">
        <v>611</v>
      </c>
      <c r="H328" s="41">
        <f t="shared" si="25"/>
        <v>0</v>
      </c>
      <c r="I328" s="41">
        <f t="shared" si="26"/>
        <v>0</v>
      </c>
      <c r="J328" s="41">
        <f t="shared" si="27"/>
        <v>1</v>
      </c>
      <c r="K328" s="42">
        <f t="shared" si="28"/>
        <v>0</v>
      </c>
    </row>
    <row r="329" spans="7:11" x14ac:dyDescent="0.2">
      <c r="G329" s="40">
        <v>612</v>
      </c>
      <c r="H329" s="41">
        <f t="shared" si="25"/>
        <v>0</v>
      </c>
      <c r="I329" s="41">
        <f t="shared" si="26"/>
        <v>0</v>
      </c>
      <c r="J329" s="41">
        <f t="shared" si="27"/>
        <v>1</v>
      </c>
      <c r="K329" s="42">
        <f t="shared" si="28"/>
        <v>0</v>
      </c>
    </row>
    <row r="330" spans="7:11" x14ac:dyDescent="0.2">
      <c r="G330" s="40">
        <v>613</v>
      </c>
      <c r="H330" s="41">
        <f t="shared" si="25"/>
        <v>0</v>
      </c>
      <c r="I330" s="41">
        <f t="shared" si="26"/>
        <v>0</v>
      </c>
      <c r="J330" s="41">
        <f t="shared" si="27"/>
        <v>1</v>
      </c>
      <c r="K330" s="42">
        <f t="shared" si="28"/>
        <v>0</v>
      </c>
    </row>
    <row r="331" spans="7:11" x14ac:dyDescent="0.2">
      <c r="G331" s="40">
        <v>614</v>
      </c>
      <c r="H331" s="41">
        <f t="shared" si="25"/>
        <v>0</v>
      </c>
      <c r="I331" s="41">
        <f t="shared" si="26"/>
        <v>0</v>
      </c>
      <c r="J331" s="41">
        <f t="shared" si="27"/>
        <v>1</v>
      </c>
      <c r="K331" s="42">
        <f t="shared" si="28"/>
        <v>0</v>
      </c>
    </row>
    <row r="332" spans="7:11" x14ac:dyDescent="0.2">
      <c r="G332" s="40">
        <v>615</v>
      </c>
      <c r="H332" s="41">
        <f t="shared" si="25"/>
        <v>0</v>
      </c>
      <c r="I332" s="41">
        <f t="shared" si="26"/>
        <v>0</v>
      </c>
      <c r="J332" s="41">
        <f t="shared" si="27"/>
        <v>1</v>
      </c>
      <c r="K332" s="42">
        <f t="shared" si="28"/>
        <v>0</v>
      </c>
    </row>
    <row r="333" spans="7:11" x14ac:dyDescent="0.2">
      <c r="G333" s="40">
        <v>616</v>
      </c>
      <c r="H333" s="41">
        <f t="shared" si="25"/>
        <v>0</v>
      </c>
      <c r="I333" s="41">
        <f t="shared" si="26"/>
        <v>0</v>
      </c>
      <c r="J333" s="41">
        <f t="shared" si="27"/>
        <v>1</v>
      </c>
      <c r="K333" s="42">
        <f t="shared" si="28"/>
        <v>0</v>
      </c>
    </row>
    <row r="334" spans="7:11" x14ac:dyDescent="0.2">
      <c r="G334" s="40">
        <v>617</v>
      </c>
      <c r="H334" s="41">
        <f t="shared" si="25"/>
        <v>0</v>
      </c>
      <c r="I334" s="41">
        <f t="shared" si="26"/>
        <v>0</v>
      </c>
      <c r="J334" s="41">
        <f t="shared" si="27"/>
        <v>1</v>
      </c>
      <c r="K334" s="42">
        <f t="shared" si="28"/>
        <v>0</v>
      </c>
    </row>
    <row r="335" spans="7:11" x14ac:dyDescent="0.2">
      <c r="G335" s="40">
        <v>618</v>
      </c>
      <c r="H335" s="41">
        <f t="shared" si="25"/>
        <v>0</v>
      </c>
      <c r="I335" s="41">
        <f t="shared" si="26"/>
        <v>0</v>
      </c>
      <c r="J335" s="41">
        <f t="shared" si="27"/>
        <v>1</v>
      </c>
      <c r="K335" s="42">
        <f t="shared" si="28"/>
        <v>0</v>
      </c>
    </row>
    <row r="336" spans="7:11" x14ac:dyDescent="0.2">
      <c r="G336" s="40">
        <v>619</v>
      </c>
      <c r="H336" s="41">
        <f t="shared" si="25"/>
        <v>0</v>
      </c>
      <c r="I336" s="41">
        <f t="shared" si="26"/>
        <v>0</v>
      </c>
      <c r="J336" s="41">
        <f t="shared" si="27"/>
        <v>1</v>
      </c>
      <c r="K336" s="42">
        <f t="shared" si="28"/>
        <v>0</v>
      </c>
    </row>
    <row r="337" spans="7:11" x14ac:dyDescent="0.2">
      <c r="G337" s="40">
        <v>620</v>
      </c>
      <c r="H337" s="41">
        <f t="shared" si="25"/>
        <v>0</v>
      </c>
      <c r="I337" s="41">
        <f t="shared" si="26"/>
        <v>0</v>
      </c>
      <c r="J337" s="41">
        <f t="shared" si="27"/>
        <v>1</v>
      </c>
      <c r="K337" s="42">
        <f t="shared" si="28"/>
        <v>0</v>
      </c>
    </row>
    <row r="338" spans="7:11" x14ac:dyDescent="0.2">
      <c r="G338" s="40">
        <v>621</v>
      </c>
      <c r="H338" s="41">
        <f t="shared" si="25"/>
        <v>0</v>
      </c>
      <c r="I338" s="41">
        <f t="shared" si="26"/>
        <v>0</v>
      </c>
      <c r="J338" s="41">
        <f t="shared" si="27"/>
        <v>1</v>
      </c>
      <c r="K338" s="42">
        <f t="shared" si="28"/>
        <v>0</v>
      </c>
    </row>
    <row r="339" spans="7:11" x14ac:dyDescent="0.2">
      <c r="G339" s="40">
        <v>622</v>
      </c>
      <c r="H339" s="41">
        <f t="shared" si="25"/>
        <v>0</v>
      </c>
      <c r="I339" s="41">
        <f t="shared" si="26"/>
        <v>0</v>
      </c>
      <c r="J339" s="41">
        <f t="shared" si="27"/>
        <v>1</v>
      </c>
      <c r="K339" s="42">
        <f t="shared" si="28"/>
        <v>0</v>
      </c>
    </row>
    <row r="340" spans="7:11" x14ac:dyDescent="0.2">
      <c r="G340" s="40">
        <v>623</v>
      </c>
      <c r="H340" s="41">
        <f t="shared" si="25"/>
        <v>0</v>
      </c>
      <c r="I340" s="41">
        <f t="shared" si="26"/>
        <v>0</v>
      </c>
      <c r="J340" s="41">
        <f t="shared" si="27"/>
        <v>1</v>
      </c>
      <c r="K340" s="42">
        <f t="shared" si="28"/>
        <v>0</v>
      </c>
    </row>
    <row r="341" spans="7:11" x14ac:dyDescent="0.2">
      <c r="G341" s="40">
        <v>624</v>
      </c>
      <c r="H341" s="41">
        <f t="shared" si="25"/>
        <v>0</v>
      </c>
      <c r="I341" s="41">
        <f t="shared" si="26"/>
        <v>0</v>
      </c>
      <c r="J341" s="41">
        <f t="shared" si="27"/>
        <v>1</v>
      </c>
      <c r="K341" s="42">
        <f t="shared" si="28"/>
        <v>0</v>
      </c>
    </row>
    <row r="342" spans="7:11" x14ac:dyDescent="0.2">
      <c r="G342" s="40">
        <v>625</v>
      </c>
      <c r="H342" s="41">
        <f t="shared" si="25"/>
        <v>0</v>
      </c>
      <c r="I342" s="41">
        <f t="shared" si="26"/>
        <v>0</v>
      </c>
      <c r="J342" s="41">
        <f t="shared" si="27"/>
        <v>1</v>
      </c>
      <c r="K342" s="42">
        <f t="shared" si="28"/>
        <v>0</v>
      </c>
    </row>
    <row r="343" spans="7:11" x14ac:dyDescent="0.2">
      <c r="G343" s="40">
        <v>626</v>
      </c>
      <c r="H343" s="41">
        <f t="shared" si="25"/>
        <v>0</v>
      </c>
      <c r="I343" s="41">
        <f t="shared" si="26"/>
        <v>0</v>
      </c>
      <c r="J343" s="41">
        <f t="shared" si="27"/>
        <v>1</v>
      </c>
      <c r="K343" s="42">
        <f t="shared" si="28"/>
        <v>0</v>
      </c>
    </row>
    <row r="344" spans="7:11" x14ac:dyDescent="0.2">
      <c r="G344" s="40">
        <v>627</v>
      </c>
      <c r="H344" s="41">
        <f t="shared" si="25"/>
        <v>0</v>
      </c>
      <c r="I344" s="41">
        <f t="shared" si="26"/>
        <v>0</v>
      </c>
      <c r="J344" s="41">
        <f t="shared" si="27"/>
        <v>1</v>
      </c>
      <c r="K344" s="42">
        <f t="shared" si="28"/>
        <v>0</v>
      </c>
    </row>
    <row r="345" spans="7:11" x14ac:dyDescent="0.2">
      <c r="G345" s="40">
        <v>628</v>
      </c>
      <c r="H345" s="41">
        <f t="shared" si="25"/>
        <v>0</v>
      </c>
      <c r="I345" s="41">
        <f t="shared" si="26"/>
        <v>0</v>
      </c>
      <c r="J345" s="41">
        <f t="shared" si="27"/>
        <v>1</v>
      </c>
      <c r="K345" s="42">
        <f t="shared" si="28"/>
        <v>0</v>
      </c>
    </row>
    <row r="346" spans="7:11" x14ac:dyDescent="0.2">
      <c r="G346" s="40">
        <v>629</v>
      </c>
      <c r="H346" s="41">
        <f t="shared" si="25"/>
        <v>0</v>
      </c>
      <c r="I346" s="41">
        <f t="shared" si="26"/>
        <v>0</v>
      </c>
      <c r="J346" s="41">
        <f t="shared" si="27"/>
        <v>1</v>
      </c>
      <c r="K346" s="42">
        <f t="shared" si="28"/>
        <v>0</v>
      </c>
    </row>
    <row r="347" spans="7:11" x14ac:dyDescent="0.2">
      <c r="G347" s="40">
        <v>630</v>
      </c>
      <c r="H347" s="41">
        <f t="shared" ref="H347:H410" si="29">IF((G347&gt;=$H$3)*AND(G347&lt;=$H$4),1,0)</f>
        <v>0</v>
      </c>
      <c r="I347" s="41">
        <f t="shared" ref="I347:I410" si="30">IF((G347&gt;=$I$3)*AND(G347&lt;=$I$4),1,0)</f>
        <v>0</v>
      </c>
      <c r="J347" s="41">
        <f t="shared" ref="J347:J410" si="31">IF((G347&gt;=$J$3)*AND(G347&lt;=$J$4),1,0)</f>
        <v>1</v>
      </c>
      <c r="K347" s="42">
        <f t="shared" ref="K347:K410" si="32">IF((G347&gt;=$K$3)*AND(G347&lt;=$K$4),1,0)</f>
        <v>0</v>
      </c>
    </row>
    <row r="348" spans="7:11" x14ac:dyDescent="0.2">
      <c r="G348" s="40">
        <v>631</v>
      </c>
      <c r="H348" s="41">
        <f t="shared" si="29"/>
        <v>0</v>
      </c>
      <c r="I348" s="41">
        <f t="shared" si="30"/>
        <v>0</v>
      </c>
      <c r="J348" s="41">
        <f t="shared" si="31"/>
        <v>1</v>
      </c>
      <c r="K348" s="42">
        <f t="shared" si="32"/>
        <v>0</v>
      </c>
    </row>
    <row r="349" spans="7:11" x14ac:dyDescent="0.2">
      <c r="G349" s="40">
        <v>632</v>
      </c>
      <c r="H349" s="41">
        <f t="shared" si="29"/>
        <v>0</v>
      </c>
      <c r="I349" s="41">
        <f t="shared" si="30"/>
        <v>0</v>
      </c>
      <c r="J349" s="41">
        <f t="shared" si="31"/>
        <v>1</v>
      </c>
      <c r="K349" s="42">
        <f t="shared" si="32"/>
        <v>0</v>
      </c>
    </row>
    <row r="350" spans="7:11" x14ac:dyDescent="0.2">
      <c r="G350" s="40">
        <v>633</v>
      </c>
      <c r="H350" s="41">
        <f t="shared" si="29"/>
        <v>0</v>
      </c>
      <c r="I350" s="41">
        <f t="shared" si="30"/>
        <v>0</v>
      </c>
      <c r="J350" s="41">
        <f t="shared" si="31"/>
        <v>1</v>
      </c>
      <c r="K350" s="42">
        <f t="shared" si="32"/>
        <v>0</v>
      </c>
    </row>
    <row r="351" spans="7:11" x14ac:dyDescent="0.2">
      <c r="G351" s="40">
        <v>634</v>
      </c>
      <c r="H351" s="41">
        <f t="shared" si="29"/>
        <v>0</v>
      </c>
      <c r="I351" s="41">
        <f t="shared" si="30"/>
        <v>0</v>
      </c>
      <c r="J351" s="41">
        <f t="shared" si="31"/>
        <v>1</v>
      </c>
      <c r="K351" s="42">
        <f t="shared" si="32"/>
        <v>0</v>
      </c>
    </row>
    <row r="352" spans="7:11" x14ac:dyDescent="0.2">
      <c r="G352" s="40">
        <v>635</v>
      </c>
      <c r="H352" s="41">
        <f t="shared" si="29"/>
        <v>0</v>
      </c>
      <c r="I352" s="41">
        <f t="shared" si="30"/>
        <v>0</v>
      </c>
      <c r="J352" s="41">
        <f t="shared" si="31"/>
        <v>1</v>
      </c>
      <c r="K352" s="42">
        <f t="shared" si="32"/>
        <v>0</v>
      </c>
    </row>
    <row r="353" spans="7:11" x14ac:dyDescent="0.2">
      <c r="G353" s="40">
        <v>636</v>
      </c>
      <c r="H353" s="41">
        <f t="shared" si="29"/>
        <v>0</v>
      </c>
      <c r="I353" s="41">
        <f t="shared" si="30"/>
        <v>0</v>
      </c>
      <c r="J353" s="41">
        <f t="shared" si="31"/>
        <v>1</v>
      </c>
      <c r="K353" s="42">
        <f t="shared" si="32"/>
        <v>0</v>
      </c>
    </row>
    <row r="354" spans="7:11" x14ac:dyDescent="0.2">
      <c r="G354" s="40">
        <v>637</v>
      </c>
      <c r="H354" s="41">
        <f t="shared" si="29"/>
        <v>0</v>
      </c>
      <c r="I354" s="41">
        <f t="shared" si="30"/>
        <v>0</v>
      </c>
      <c r="J354" s="41">
        <f t="shared" si="31"/>
        <v>1</v>
      </c>
      <c r="K354" s="42">
        <f t="shared" si="32"/>
        <v>0</v>
      </c>
    </row>
    <row r="355" spans="7:11" x14ac:dyDescent="0.2">
      <c r="G355" s="40">
        <v>638</v>
      </c>
      <c r="H355" s="41">
        <f t="shared" si="29"/>
        <v>0</v>
      </c>
      <c r="I355" s="41">
        <f t="shared" si="30"/>
        <v>0</v>
      </c>
      <c r="J355" s="41">
        <f t="shared" si="31"/>
        <v>1</v>
      </c>
      <c r="K355" s="42">
        <f t="shared" si="32"/>
        <v>0</v>
      </c>
    </row>
    <row r="356" spans="7:11" x14ac:dyDescent="0.2">
      <c r="G356" s="40">
        <v>639</v>
      </c>
      <c r="H356" s="41">
        <f t="shared" si="29"/>
        <v>0</v>
      </c>
      <c r="I356" s="41">
        <f t="shared" si="30"/>
        <v>0</v>
      </c>
      <c r="J356" s="41">
        <f t="shared" si="31"/>
        <v>1</v>
      </c>
      <c r="K356" s="42">
        <f t="shared" si="32"/>
        <v>0</v>
      </c>
    </row>
    <row r="357" spans="7:11" x14ac:dyDescent="0.2">
      <c r="G357" s="40">
        <v>640</v>
      </c>
      <c r="H357" s="41">
        <f t="shared" si="29"/>
        <v>0</v>
      </c>
      <c r="I357" s="41">
        <f t="shared" si="30"/>
        <v>0</v>
      </c>
      <c r="J357" s="41">
        <f t="shared" si="31"/>
        <v>1</v>
      </c>
      <c r="K357" s="42">
        <f t="shared" si="32"/>
        <v>0</v>
      </c>
    </row>
    <row r="358" spans="7:11" x14ac:dyDescent="0.2">
      <c r="G358" s="40">
        <v>641</v>
      </c>
      <c r="H358" s="41">
        <f t="shared" si="29"/>
        <v>0</v>
      </c>
      <c r="I358" s="41">
        <f t="shared" si="30"/>
        <v>0</v>
      </c>
      <c r="J358" s="41">
        <f t="shared" si="31"/>
        <v>1</v>
      </c>
      <c r="K358" s="42">
        <f t="shared" si="32"/>
        <v>0</v>
      </c>
    </row>
    <row r="359" spans="7:11" x14ac:dyDescent="0.2">
      <c r="G359" s="40">
        <v>642</v>
      </c>
      <c r="H359" s="41">
        <f t="shared" si="29"/>
        <v>0</v>
      </c>
      <c r="I359" s="41">
        <f t="shared" si="30"/>
        <v>0</v>
      </c>
      <c r="J359" s="41">
        <f t="shared" si="31"/>
        <v>1</v>
      </c>
      <c r="K359" s="42">
        <f t="shared" si="32"/>
        <v>0</v>
      </c>
    </row>
    <row r="360" spans="7:11" x14ac:dyDescent="0.2">
      <c r="G360" s="40">
        <v>643</v>
      </c>
      <c r="H360" s="41">
        <f t="shared" si="29"/>
        <v>0</v>
      </c>
      <c r="I360" s="41">
        <f t="shared" si="30"/>
        <v>0</v>
      </c>
      <c r="J360" s="41">
        <f t="shared" si="31"/>
        <v>1</v>
      </c>
      <c r="K360" s="42">
        <f t="shared" si="32"/>
        <v>0</v>
      </c>
    </row>
    <row r="361" spans="7:11" x14ac:dyDescent="0.2">
      <c r="G361" s="40">
        <v>644</v>
      </c>
      <c r="H361" s="41">
        <f t="shared" si="29"/>
        <v>0</v>
      </c>
      <c r="I361" s="41">
        <f t="shared" si="30"/>
        <v>0</v>
      </c>
      <c r="J361" s="41">
        <f t="shared" si="31"/>
        <v>1</v>
      </c>
      <c r="K361" s="42">
        <f t="shared" si="32"/>
        <v>0</v>
      </c>
    </row>
    <row r="362" spans="7:11" x14ac:dyDescent="0.2">
      <c r="G362" s="40">
        <v>645</v>
      </c>
      <c r="H362" s="41">
        <f t="shared" si="29"/>
        <v>0</v>
      </c>
      <c r="I362" s="41">
        <f t="shared" si="30"/>
        <v>0</v>
      </c>
      <c r="J362" s="41">
        <f t="shared" si="31"/>
        <v>1</v>
      </c>
      <c r="K362" s="42">
        <f t="shared" si="32"/>
        <v>0</v>
      </c>
    </row>
    <row r="363" spans="7:11" x14ac:dyDescent="0.2">
      <c r="G363" s="40">
        <v>646</v>
      </c>
      <c r="H363" s="41">
        <f t="shared" si="29"/>
        <v>0</v>
      </c>
      <c r="I363" s="41">
        <f t="shared" si="30"/>
        <v>0</v>
      </c>
      <c r="J363" s="41">
        <f t="shared" si="31"/>
        <v>1</v>
      </c>
      <c r="K363" s="42">
        <f t="shared" si="32"/>
        <v>0</v>
      </c>
    </row>
    <row r="364" spans="7:11" x14ac:dyDescent="0.2">
      <c r="G364" s="40">
        <v>647</v>
      </c>
      <c r="H364" s="41">
        <f t="shared" si="29"/>
        <v>0</v>
      </c>
      <c r="I364" s="41">
        <f t="shared" si="30"/>
        <v>0</v>
      </c>
      <c r="J364" s="41">
        <f t="shared" si="31"/>
        <v>1</v>
      </c>
      <c r="K364" s="42">
        <f t="shared" si="32"/>
        <v>0</v>
      </c>
    </row>
    <row r="365" spans="7:11" x14ac:dyDescent="0.2">
      <c r="G365" s="40">
        <v>648</v>
      </c>
      <c r="H365" s="41">
        <f t="shared" si="29"/>
        <v>0</v>
      </c>
      <c r="I365" s="41">
        <f t="shared" si="30"/>
        <v>0</v>
      </c>
      <c r="J365" s="41">
        <f t="shared" si="31"/>
        <v>1</v>
      </c>
      <c r="K365" s="42">
        <f t="shared" si="32"/>
        <v>0</v>
      </c>
    </row>
    <row r="366" spans="7:11" x14ac:dyDescent="0.2">
      <c r="G366" s="40">
        <v>649</v>
      </c>
      <c r="H366" s="41">
        <f t="shared" si="29"/>
        <v>0</v>
      </c>
      <c r="I366" s="41">
        <f t="shared" si="30"/>
        <v>0</v>
      </c>
      <c r="J366" s="41">
        <f t="shared" si="31"/>
        <v>1</v>
      </c>
      <c r="K366" s="42">
        <f t="shared" si="32"/>
        <v>0</v>
      </c>
    </row>
    <row r="367" spans="7:11" x14ac:dyDescent="0.2">
      <c r="G367" s="40">
        <v>650</v>
      </c>
      <c r="H367" s="41">
        <f t="shared" si="29"/>
        <v>0</v>
      </c>
      <c r="I367" s="41">
        <f t="shared" si="30"/>
        <v>0</v>
      </c>
      <c r="J367" s="41">
        <f t="shared" si="31"/>
        <v>1</v>
      </c>
      <c r="K367" s="42">
        <f t="shared" si="32"/>
        <v>0</v>
      </c>
    </row>
    <row r="368" spans="7:11" x14ac:dyDescent="0.2">
      <c r="G368" s="40">
        <v>651</v>
      </c>
      <c r="H368" s="41">
        <f t="shared" si="29"/>
        <v>0</v>
      </c>
      <c r="I368" s="41">
        <f t="shared" si="30"/>
        <v>0</v>
      </c>
      <c r="J368" s="41">
        <f t="shared" si="31"/>
        <v>1</v>
      </c>
      <c r="K368" s="42">
        <f t="shared" si="32"/>
        <v>0</v>
      </c>
    </row>
    <row r="369" spans="7:11" x14ac:dyDescent="0.2">
      <c r="G369" s="40">
        <v>652</v>
      </c>
      <c r="H369" s="41">
        <f t="shared" si="29"/>
        <v>0</v>
      </c>
      <c r="I369" s="41">
        <f t="shared" si="30"/>
        <v>0</v>
      </c>
      <c r="J369" s="41">
        <f t="shared" si="31"/>
        <v>1</v>
      </c>
      <c r="K369" s="42">
        <f t="shared" si="32"/>
        <v>0</v>
      </c>
    </row>
    <row r="370" spans="7:11" x14ac:dyDescent="0.2">
      <c r="G370" s="40">
        <v>653</v>
      </c>
      <c r="H370" s="41">
        <f t="shared" si="29"/>
        <v>0</v>
      </c>
      <c r="I370" s="41">
        <f t="shared" si="30"/>
        <v>0</v>
      </c>
      <c r="J370" s="41">
        <f t="shared" si="31"/>
        <v>1</v>
      </c>
      <c r="K370" s="42">
        <f t="shared" si="32"/>
        <v>0</v>
      </c>
    </row>
    <row r="371" spans="7:11" x14ac:dyDescent="0.2">
      <c r="G371" s="40">
        <v>654</v>
      </c>
      <c r="H371" s="41">
        <f t="shared" si="29"/>
        <v>0</v>
      </c>
      <c r="I371" s="41">
        <f t="shared" si="30"/>
        <v>0</v>
      </c>
      <c r="J371" s="41">
        <f t="shared" si="31"/>
        <v>1</v>
      </c>
      <c r="K371" s="42">
        <f t="shared" si="32"/>
        <v>0</v>
      </c>
    </row>
    <row r="372" spans="7:11" x14ac:dyDescent="0.2">
      <c r="G372" s="40">
        <v>655</v>
      </c>
      <c r="H372" s="41">
        <f t="shared" si="29"/>
        <v>0</v>
      </c>
      <c r="I372" s="41">
        <f t="shared" si="30"/>
        <v>0</v>
      </c>
      <c r="J372" s="41">
        <f t="shared" si="31"/>
        <v>1</v>
      </c>
      <c r="K372" s="42">
        <f t="shared" si="32"/>
        <v>0</v>
      </c>
    </row>
    <row r="373" spans="7:11" x14ac:dyDescent="0.2">
      <c r="G373" s="40">
        <v>656</v>
      </c>
      <c r="H373" s="41">
        <f t="shared" si="29"/>
        <v>0</v>
      </c>
      <c r="I373" s="41">
        <f t="shared" si="30"/>
        <v>0</v>
      </c>
      <c r="J373" s="41">
        <f t="shared" si="31"/>
        <v>1</v>
      </c>
      <c r="K373" s="42">
        <f t="shared" si="32"/>
        <v>0</v>
      </c>
    </row>
    <row r="374" spans="7:11" x14ac:dyDescent="0.2">
      <c r="G374" s="40">
        <v>657</v>
      </c>
      <c r="H374" s="41">
        <f t="shared" si="29"/>
        <v>0</v>
      </c>
      <c r="I374" s="41">
        <f t="shared" si="30"/>
        <v>0</v>
      </c>
      <c r="J374" s="41">
        <f t="shared" si="31"/>
        <v>1</v>
      </c>
      <c r="K374" s="42">
        <f t="shared" si="32"/>
        <v>0</v>
      </c>
    </row>
    <row r="375" spans="7:11" x14ac:dyDescent="0.2">
      <c r="G375" s="40">
        <v>658</v>
      </c>
      <c r="H375" s="41">
        <f t="shared" si="29"/>
        <v>0</v>
      </c>
      <c r="I375" s="41">
        <f t="shared" si="30"/>
        <v>0</v>
      </c>
      <c r="J375" s="41">
        <f t="shared" si="31"/>
        <v>1</v>
      </c>
      <c r="K375" s="42">
        <f t="shared" si="32"/>
        <v>0</v>
      </c>
    </row>
    <row r="376" spans="7:11" x14ac:dyDescent="0.2">
      <c r="G376" s="40">
        <v>659</v>
      </c>
      <c r="H376" s="41">
        <f t="shared" si="29"/>
        <v>0</v>
      </c>
      <c r="I376" s="41">
        <f t="shared" si="30"/>
        <v>0</v>
      </c>
      <c r="J376" s="41">
        <f t="shared" si="31"/>
        <v>1</v>
      </c>
      <c r="K376" s="42">
        <f t="shared" si="32"/>
        <v>0</v>
      </c>
    </row>
    <row r="377" spans="7:11" x14ac:dyDescent="0.2">
      <c r="G377" s="40">
        <v>660</v>
      </c>
      <c r="H377" s="41">
        <f t="shared" si="29"/>
        <v>0</v>
      </c>
      <c r="I377" s="41">
        <f t="shared" si="30"/>
        <v>0</v>
      </c>
      <c r="J377" s="41">
        <f t="shared" si="31"/>
        <v>1</v>
      </c>
      <c r="K377" s="42">
        <f t="shared" si="32"/>
        <v>0</v>
      </c>
    </row>
    <row r="378" spans="7:11" x14ac:dyDescent="0.2">
      <c r="G378" s="40">
        <v>661</v>
      </c>
      <c r="H378" s="41">
        <f t="shared" si="29"/>
        <v>0</v>
      </c>
      <c r="I378" s="41">
        <f t="shared" si="30"/>
        <v>0</v>
      </c>
      <c r="J378" s="41">
        <f t="shared" si="31"/>
        <v>1</v>
      </c>
      <c r="K378" s="42">
        <f t="shared" si="32"/>
        <v>0</v>
      </c>
    </row>
    <row r="379" spans="7:11" x14ac:dyDescent="0.2">
      <c r="G379" s="40">
        <v>662</v>
      </c>
      <c r="H379" s="41">
        <f t="shared" si="29"/>
        <v>0</v>
      </c>
      <c r="I379" s="41">
        <f t="shared" si="30"/>
        <v>0</v>
      </c>
      <c r="J379" s="41">
        <f t="shared" si="31"/>
        <v>1</v>
      </c>
      <c r="K379" s="42">
        <f t="shared" si="32"/>
        <v>0</v>
      </c>
    </row>
    <row r="380" spans="7:11" x14ac:dyDescent="0.2">
      <c r="G380" s="40">
        <v>663</v>
      </c>
      <c r="H380" s="41">
        <f t="shared" si="29"/>
        <v>0</v>
      </c>
      <c r="I380" s="41">
        <f t="shared" si="30"/>
        <v>0</v>
      </c>
      <c r="J380" s="41">
        <f t="shared" si="31"/>
        <v>1</v>
      </c>
      <c r="K380" s="42">
        <f t="shared" si="32"/>
        <v>0</v>
      </c>
    </row>
    <row r="381" spans="7:11" x14ac:dyDescent="0.2">
      <c r="G381" s="40">
        <v>664</v>
      </c>
      <c r="H381" s="41">
        <f t="shared" si="29"/>
        <v>0</v>
      </c>
      <c r="I381" s="41">
        <f t="shared" si="30"/>
        <v>0</v>
      </c>
      <c r="J381" s="41">
        <f t="shared" si="31"/>
        <v>1</v>
      </c>
      <c r="K381" s="42">
        <f t="shared" si="32"/>
        <v>0</v>
      </c>
    </row>
    <row r="382" spans="7:11" x14ac:dyDescent="0.2">
      <c r="G382" s="40">
        <v>665</v>
      </c>
      <c r="H382" s="41">
        <f t="shared" si="29"/>
        <v>0</v>
      </c>
      <c r="I382" s="41">
        <f t="shared" si="30"/>
        <v>0</v>
      </c>
      <c r="J382" s="41">
        <f t="shared" si="31"/>
        <v>1</v>
      </c>
      <c r="K382" s="42">
        <f t="shared" si="32"/>
        <v>0</v>
      </c>
    </row>
    <row r="383" spans="7:11" x14ac:dyDescent="0.2">
      <c r="G383" s="40">
        <v>666</v>
      </c>
      <c r="H383" s="41">
        <f t="shared" si="29"/>
        <v>0</v>
      </c>
      <c r="I383" s="41">
        <f t="shared" si="30"/>
        <v>0</v>
      </c>
      <c r="J383" s="41">
        <f t="shared" si="31"/>
        <v>1</v>
      </c>
      <c r="K383" s="42">
        <f t="shared" si="32"/>
        <v>0</v>
      </c>
    </row>
    <row r="384" spans="7:11" x14ac:dyDescent="0.2">
      <c r="G384" s="40">
        <v>667</v>
      </c>
      <c r="H384" s="41">
        <f t="shared" si="29"/>
        <v>0</v>
      </c>
      <c r="I384" s="41">
        <f t="shared" si="30"/>
        <v>0</v>
      </c>
      <c r="J384" s="41">
        <f t="shared" si="31"/>
        <v>1</v>
      </c>
      <c r="K384" s="42">
        <f t="shared" si="32"/>
        <v>0</v>
      </c>
    </row>
    <row r="385" spans="7:11" x14ac:dyDescent="0.2">
      <c r="G385" s="40">
        <v>668</v>
      </c>
      <c r="H385" s="41">
        <f t="shared" si="29"/>
        <v>0</v>
      </c>
      <c r="I385" s="41">
        <f t="shared" si="30"/>
        <v>0</v>
      </c>
      <c r="J385" s="41">
        <f t="shared" si="31"/>
        <v>1</v>
      </c>
      <c r="K385" s="42">
        <f t="shared" si="32"/>
        <v>0</v>
      </c>
    </row>
    <row r="386" spans="7:11" x14ac:dyDescent="0.2">
      <c r="G386" s="40">
        <v>669</v>
      </c>
      <c r="H386" s="41">
        <f t="shared" si="29"/>
        <v>0</v>
      </c>
      <c r="I386" s="41">
        <f t="shared" si="30"/>
        <v>0</v>
      </c>
      <c r="J386" s="41">
        <f t="shared" si="31"/>
        <v>1</v>
      </c>
      <c r="K386" s="42">
        <f t="shared" si="32"/>
        <v>0</v>
      </c>
    </row>
    <row r="387" spans="7:11" x14ac:dyDescent="0.2">
      <c r="G387" s="40">
        <v>670</v>
      </c>
      <c r="H387" s="41">
        <f t="shared" si="29"/>
        <v>0</v>
      </c>
      <c r="I387" s="41">
        <f t="shared" si="30"/>
        <v>0</v>
      </c>
      <c r="J387" s="41">
        <f t="shared" si="31"/>
        <v>1</v>
      </c>
      <c r="K387" s="42">
        <f t="shared" si="32"/>
        <v>0</v>
      </c>
    </row>
    <row r="388" spans="7:11" x14ac:dyDescent="0.2">
      <c r="G388" s="40">
        <v>671</v>
      </c>
      <c r="H388" s="41">
        <f t="shared" si="29"/>
        <v>0</v>
      </c>
      <c r="I388" s="41">
        <f t="shared" si="30"/>
        <v>0</v>
      </c>
      <c r="J388" s="41">
        <f t="shared" si="31"/>
        <v>1</v>
      </c>
      <c r="K388" s="42">
        <f t="shared" si="32"/>
        <v>0</v>
      </c>
    </row>
    <row r="389" spans="7:11" x14ac:dyDescent="0.2">
      <c r="G389" s="40">
        <v>672</v>
      </c>
      <c r="H389" s="41">
        <f t="shared" si="29"/>
        <v>0</v>
      </c>
      <c r="I389" s="41">
        <f t="shared" si="30"/>
        <v>0</v>
      </c>
      <c r="J389" s="41">
        <f t="shared" si="31"/>
        <v>1</v>
      </c>
      <c r="K389" s="42">
        <f t="shared" si="32"/>
        <v>0</v>
      </c>
    </row>
    <row r="390" spans="7:11" x14ac:dyDescent="0.2">
      <c r="G390" s="40">
        <v>673</v>
      </c>
      <c r="H390" s="41">
        <f t="shared" si="29"/>
        <v>0</v>
      </c>
      <c r="I390" s="41">
        <f t="shared" si="30"/>
        <v>0</v>
      </c>
      <c r="J390" s="41">
        <f t="shared" si="31"/>
        <v>1</v>
      </c>
      <c r="K390" s="42">
        <f t="shared" si="32"/>
        <v>0</v>
      </c>
    </row>
    <row r="391" spans="7:11" x14ac:dyDescent="0.2">
      <c r="G391" s="40">
        <v>674</v>
      </c>
      <c r="H391" s="41">
        <f t="shared" si="29"/>
        <v>0</v>
      </c>
      <c r="I391" s="41">
        <f t="shared" si="30"/>
        <v>0</v>
      </c>
      <c r="J391" s="41">
        <f t="shared" si="31"/>
        <v>1</v>
      </c>
      <c r="K391" s="42">
        <f t="shared" si="32"/>
        <v>0</v>
      </c>
    </row>
    <row r="392" spans="7:11" x14ac:dyDescent="0.2">
      <c r="G392" s="40">
        <v>675</v>
      </c>
      <c r="H392" s="41">
        <f t="shared" si="29"/>
        <v>0</v>
      </c>
      <c r="I392" s="41">
        <f t="shared" si="30"/>
        <v>0</v>
      </c>
      <c r="J392" s="41">
        <f t="shared" si="31"/>
        <v>1</v>
      </c>
      <c r="K392" s="42">
        <f t="shared" si="32"/>
        <v>0</v>
      </c>
    </row>
    <row r="393" spans="7:11" x14ac:dyDescent="0.2">
      <c r="G393" s="40">
        <v>676</v>
      </c>
      <c r="H393" s="41">
        <f t="shared" si="29"/>
        <v>0</v>
      </c>
      <c r="I393" s="41">
        <f t="shared" si="30"/>
        <v>0</v>
      </c>
      <c r="J393" s="41">
        <f t="shared" si="31"/>
        <v>1</v>
      </c>
      <c r="K393" s="42">
        <f t="shared" si="32"/>
        <v>0</v>
      </c>
    </row>
    <row r="394" spans="7:11" x14ac:dyDescent="0.2">
      <c r="G394" s="40">
        <v>677</v>
      </c>
      <c r="H394" s="41">
        <f t="shared" si="29"/>
        <v>0</v>
      </c>
      <c r="I394" s="41">
        <f t="shared" si="30"/>
        <v>0</v>
      </c>
      <c r="J394" s="41">
        <f t="shared" si="31"/>
        <v>1</v>
      </c>
      <c r="K394" s="42">
        <f t="shared" si="32"/>
        <v>0</v>
      </c>
    </row>
    <row r="395" spans="7:11" x14ac:dyDescent="0.2">
      <c r="G395" s="40">
        <v>678</v>
      </c>
      <c r="H395" s="41">
        <f t="shared" si="29"/>
        <v>0</v>
      </c>
      <c r="I395" s="41">
        <f t="shared" si="30"/>
        <v>0</v>
      </c>
      <c r="J395" s="41">
        <f t="shared" si="31"/>
        <v>1</v>
      </c>
      <c r="K395" s="42">
        <f t="shared" si="32"/>
        <v>0</v>
      </c>
    </row>
    <row r="396" spans="7:11" x14ac:dyDescent="0.2">
      <c r="G396" s="40">
        <v>679</v>
      </c>
      <c r="H396" s="41">
        <f t="shared" si="29"/>
        <v>0</v>
      </c>
      <c r="I396" s="41">
        <f t="shared" si="30"/>
        <v>0</v>
      </c>
      <c r="J396" s="41">
        <f t="shared" si="31"/>
        <v>1</v>
      </c>
      <c r="K396" s="42">
        <f t="shared" si="32"/>
        <v>0</v>
      </c>
    </row>
    <row r="397" spans="7:11" x14ac:dyDescent="0.2">
      <c r="G397" s="40">
        <v>680</v>
      </c>
      <c r="H397" s="41">
        <f t="shared" si="29"/>
        <v>0</v>
      </c>
      <c r="I397" s="41">
        <f t="shared" si="30"/>
        <v>0</v>
      </c>
      <c r="J397" s="41">
        <f t="shared" si="31"/>
        <v>1</v>
      </c>
      <c r="K397" s="42">
        <f t="shared" si="32"/>
        <v>0</v>
      </c>
    </row>
    <row r="398" spans="7:11" x14ac:dyDescent="0.2">
      <c r="G398" s="40">
        <v>681</v>
      </c>
      <c r="H398" s="41">
        <f t="shared" si="29"/>
        <v>0</v>
      </c>
      <c r="I398" s="41">
        <f t="shared" si="30"/>
        <v>0</v>
      </c>
      <c r="J398" s="41">
        <f t="shared" si="31"/>
        <v>1</v>
      </c>
      <c r="K398" s="42">
        <f t="shared" si="32"/>
        <v>0</v>
      </c>
    </row>
    <row r="399" spans="7:11" x14ac:dyDescent="0.2">
      <c r="G399" s="40">
        <v>682</v>
      </c>
      <c r="H399" s="41">
        <f t="shared" si="29"/>
        <v>0</v>
      </c>
      <c r="I399" s="41">
        <f t="shared" si="30"/>
        <v>0</v>
      </c>
      <c r="J399" s="41">
        <f t="shared" si="31"/>
        <v>1</v>
      </c>
      <c r="K399" s="42">
        <f t="shared" si="32"/>
        <v>0</v>
      </c>
    </row>
    <row r="400" spans="7:11" x14ac:dyDescent="0.2">
      <c r="G400" s="40">
        <v>683</v>
      </c>
      <c r="H400" s="41">
        <f t="shared" si="29"/>
        <v>0</v>
      </c>
      <c r="I400" s="41">
        <f t="shared" si="30"/>
        <v>0</v>
      </c>
      <c r="J400" s="41">
        <f t="shared" si="31"/>
        <v>1</v>
      </c>
      <c r="K400" s="42">
        <f t="shared" si="32"/>
        <v>0</v>
      </c>
    </row>
    <row r="401" spans="7:11" x14ac:dyDescent="0.2">
      <c r="G401" s="40">
        <v>684</v>
      </c>
      <c r="H401" s="41">
        <f t="shared" si="29"/>
        <v>0</v>
      </c>
      <c r="I401" s="41">
        <f t="shared" si="30"/>
        <v>0</v>
      </c>
      <c r="J401" s="41">
        <f t="shared" si="31"/>
        <v>1</v>
      </c>
      <c r="K401" s="42">
        <f t="shared" si="32"/>
        <v>0</v>
      </c>
    </row>
    <row r="402" spans="7:11" x14ac:dyDescent="0.2">
      <c r="G402" s="40">
        <v>685</v>
      </c>
      <c r="H402" s="41">
        <f t="shared" si="29"/>
        <v>0</v>
      </c>
      <c r="I402" s="41">
        <f t="shared" si="30"/>
        <v>0</v>
      </c>
      <c r="J402" s="41">
        <f t="shared" si="31"/>
        <v>1</v>
      </c>
      <c r="K402" s="42">
        <f t="shared" si="32"/>
        <v>0</v>
      </c>
    </row>
    <row r="403" spans="7:11" x14ac:dyDescent="0.2">
      <c r="G403" s="40">
        <v>686</v>
      </c>
      <c r="H403" s="41">
        <f t="shared" si="29"/>
        <v>0</v>
      </c>
      <c r="I403" s="41">
        <f t="shared" si="30"/>
        <v>0</v>
      </c>
      <c r="J403" s="41">
        <f t="shared" si="31"/>
        <v>1</v>
      </c>
      <c r="K403" s="42">
        <f t="shared" si="32"/>
        <v>0</v>
      </c>
    </row>
    <row r="404" spans="7:11" x14ac:dyDescent="0.2">
      <c r="G404" s="40">
        <v>687</v>
      </c>
      <c r="H404" s="41">
        <f t="shared" si="29"/>
        <v>0</v>
      </c>
      <c r="I404" s="41">
        <f t="shared" si="30"/>
        <v>0</v>
      </c>
      <c r="J404" s="41">
        <f t="shared" si="31"/>
        <v>1</v>
      </c>
      <c r="K404" s="42">
        <f t="shared" si="32"/>
        <v>0</v>
      </c>
    </row>
    <row r="405" spans="7:11" x14ac:dyDescent="0.2">
      <c r="G405" s="40">
        <v>688</v>
      </c>
      <c r="H405" s="41">
        <f t="shared" si="29"/>
        <v>0</v>
      </c>
      <c r="I405" s="41">
        <f t="shared" si="30"/>
        <v>0</v>
      </c>
      <c r="J405" s="41">
        <f t="shared" si="31"/>
        <v>1</v>
      </c>
      <c r="K405" s="42">
        <f t="shared" si="32"/>
        <v>0</v>
      </c>
    </row>
    <row r="406" spans="7:11" x14ac:dyDescent="0.2">
      <c r="G406" s="40">
        <v>689</v>
      </c>
      <c r="H406" s="41">
        <f t="shared" si="29"/>
        <v>0</v>
      </c>
      <c r="I406" s="41">
        <f t="shared" si="30"/>
        <v>0</v>
      </c>
      <c r="J406" s="41">
        <f t="shared" si="31"/>
        <v>1</v>
      </c>
      <c r="K406" s="42">
        <f t="shared" si="32"/>
        <v>0</v>
      </c>
    </row>
    <row r="407" spans="7:11" x14ac:dyDescent="0.2">
      <c r="G407" s="40">
        <v>690</v>
      </c>
      <c r="H407" s="41">
        <f t="shared" si="29"/>
        <v>0</v>
      </c>
      <c r="I407" s="41">
        <f t="shared" si="30"/>
        <v>0</v>
      </c>
      <c r="J407" s="41">
        <f t="shared" si="31"/>
        <v>1</v>
      </c>
      <c r="K407" s="42">
        <f t="shared" si="32"/>
        <v>0</v>
      </c>
    </row>
    <row r="408" spans="7:11" x14ac:dyDescent="0.2">
      <c r="G408" s="40">
        <v>691</v>
      </c>
      <c r="H408" s="41">
        <f t="shared" si="29"/>
        <v>0</v>
      </c>
      <c r="I408" s="41">
        <f t="shared" si="30"/>
        <v>0</v>
      </c>
      <c r="J408" s="41">
        <f t="shared" si="31"/>
        <v>1</v>
      </c>
      <c r="K408" s="42">
        <f t="shared" si="32"/>
        <v>0</v>
      </c>
    </row>
    <row r="409" spans="7:11" x14ac:dyDescent="0.2">
      <c r="G409" s="40">
        <v>692</v>
      </c>
      <c r="H409" s="41">
        <f t="shared" si="29"/>
        <v>0</v>
      </c>
      <c r="I409" s="41">
        <f t="shared" si="30"/>
        <v>0</v>
      </c>
      <c r="J409" s="41">
        <f t="shared" si="31"/>
        <v>1</v>
      </c>
      <c r="K409" s="42">
        <f t="shared" si="32"/>
        <v>0</v>
      </c>
    </row>
    <row r="410" spans="7:11" x14ac:dyDescent="0.2">
      <c r="G410" s="40">
        <v>693</v>
      </c>
      <c r="H410" s="41">
        <f t="shared" si="29"/>
        <v>0</v>
      </c>
      <c r="I410" s="41">
        <f t="shared" si="30"/>
        <v>0</v>
      </c>
      <c r="J410" s="41">
        <f t="shared" si="31"/>
        <v>1</v>
      </c>
      <c r="K410" s="42">
        <f t="shared" si="32"/>
        <v>0</v>
      </c>
    </row>
    <row r="411" spans="7:11" x14ac:dyDescent="0.2">
      <c r="G411" s="40">
        <v>694</v>
      </c>
      <c r="H411" s="41">
        <f t="shared" ref="H411:H474" si="33">IF((G411&gt;=$H$3)*AND(G411&lt;=$H$4),1,0)</f>
        <v>0</v>
      </c>
      <c r="I411" s="41">
        <f t="shared" ref="I411:I474" si="34">IF((G411&gt;=$I$3)*AND(G411&lt;=$I$4),1,0)</f>
        <v>0</v>
      </c>
      <c r="J411" s="41">
        <f t="shared" ref="J411:J474" si="35">IF((G411&gt;=$J$3)*AND(G411&lt;=$J$4),1,0)</f>
        <v>1</v>
      </c>
      <c r="K411" s="42">
        <f t="shared" ref="K411:K474" si="36">IF((G411&gt;=$K$3)*AND(G411&lt;=$K$4),1,0)</f>
        <v>0</v>
      </c>
    </row>
    <row r="412" spans="7:11" x14ac:dyDescent="0.2">
      <c r="G412" s="40">
        <v>695</v>
      </c>
      <c r="H412" s="41">
        <f t="shared" si="33"/>
        <v>0</v>
      </c>
      <c r="I412" s="41">
        <f t="shared" si="34"/>
        <v>0</v>
      </c>
      <c r="J412" s="41">
        <f t="shared" si="35"/>
        <v>1</v>
      </c>
      <c r="K412" s="42">
        <f t="shared" si="36"/>
        <v>0</v>
      </c>
    </row>
    <row r="413" spans="7:11" x14ac:dyDescent="0.2">
      <c r="G413" s="40">
        <v>696</v>
      </c>
      <c r="H413" s="41">
        <f t="shared" si="33"/>
        <v>0</v>
      </c>
      <c r="I413" s="41">
        <f t="shared" si="34"/>
        <v>0</v>
      </c>
      <c r="J413" s="41">
        <f t="shared" si="35"/>
        <v>1</v>
      </c>
      <c r="K413" s="42">
        <f t="shared" si="36"/>
        <v>0</v>
      </c>
    </row>
    <row r="414" spans="7:11" x14ac:dyDescent="0.2">
      <c r="G414" s="40">
        <v>697</v>
      </c>
      <c r="H414" s="41">
        <f t="shared" si="33"/>
        <v>0</v>
      </c>
      <c r="I414" s="41">
        <f t="shared" si="34"/>
        <v>0</v>
      </c>
      <c r="J414" s="41">
        <f t="shared" si="35"/>
        <v>1</v>
      </c>
      <c r="K414" s="42">
        <f t="shared" si="36"/>
        <v>0</v>
      </c>
    </row>
    <row r="415" spans="7:11" x14ac:dyDescent="0.2">
      <c r="G415" s="40">
        <v>698</v>
      </c>
      <c r="H415" s="41">
        <f t="shared" si="33"/>
        <v>0</v>
      </c>
      <c r="I415" s="41">
        <f t="shared" si="34"/>
        <v>0</v>
      </c>
      <c r="J415" s="41">
        <f t="shared" si="35"/>
        <v>1</v>
      </c>
      <c r="K415" s="42">
        <f t="shared" si="36"/>
        <v>0</v>
      </c>
    </row>
    <row r="416" spans="7:11" x14ac:dyDescent="0.2">
      <c r="G416" s="40">
        <v>699</v>
      </c>
      <c r="H416" s="41">
        <f t="shared" si="33"/>
        <v>0</v>
      </c>
      <c r="I416" s="41">
        <f t="shared" si="34"/>
        <v>0</v>
      </c>
      <c r="J416" s="41">
        <f t="shared" si="35"/>
        <v>1</v>
      </c>
      <c r="K416" s="42">
        <f t="shared" si="36"/>
        <v>0</v>
      </c>
    </row>
    <row r="417" spans="7:11" x14ac:dyDescent="0.2">
      <c r="G417" s="40">
        <v>700</v>
      </c>
      <c r="H417" s="41">
        <f t="shared" si="33"/>
        <v>0</v>
      </c>
      <c r="I417" s="41">
        <f t="shared" si="34"/>
        <v>0</v>
      </c>
      <c r="J417" s="41">
        <f t="shared" si="35"/>
        <v>1</v>
      </c>
      <c r="K417" s="42">
        <f t="shared" si="36"/>
        <v>0</v>
      </c>
    </row>
    <row r="418" spans="7:11" x14ac:dyDescent="0.2">
      <c r="G418" s="40">
        <v>701</v>
      </c>
      <c r="H418" s="41">
        <f t="shared" si="33"/>
        <v>0</v>
      </c>
      <c r="I418" s="41">
        <f t="shared" si="34"/>
        <v>0</v>
      </c>
      <c r="J418" s="41">
        <f t="shared" si="35"/>
        <v>1</v>
      </c>
      <c r="K418" s="42">
        <f t="shared" si="36"/>
        <v>0</v>
      </c>
    </row>
    <row r="419" spans="7:11" x14ac:dyDescent="0.2">
      <c r="G419" s="40">
        <v>702</v>
      </c>
      <c r="H419" s="41">
        <f t="shared" si="33"/>
        <v>0</v>
      </c>
      <c r="I419" s="41">
        <f t="shared" si="34"/>
        <v>0</v>
      </c>
      <c r="J419" s="41">
        <f t="shared" si="35"/>
        <v>1</v>
      </c>
      <c r="K419" s="42">
        <f t="shared" si="36"/>
        <v>0</v>
      </c>
    </row>
    <row r="420" spans="7:11" x14ac:dyDescent="0.2">
      <c r="G420" s="40">
        <v>703</v>
      </c>
      <c r="H420" s="41">
        <f t="shared" si="33"/>
        <v>0</v>
      </c>
      <c r="I420" s="41">
        <f t="shared" si="34"/>
        <v>0</v>
      </c>
      <c r="J420" s="41">
        <f t="shared" si="35"/>
        <v>1</v>
      </c>
      <c r="K420" s="42">
        <f t="shared" si="36"/>
        <v>0</v>
      </c>
    </row>
    <row r="421" spans="7:11" x14ac:dyDescent="0.2">
      <c r="G421" s="40">
        <v>704</v>
      </c>
      <c r="H421" s="41">
        <f t="shared" si="33"/>
        <v>0</v>
      </c>
      <c r="I421" s="41">
        <f t="shared" si="34"/>
        <v>0</v>
      </c>
      <c r="J421" s="41">
        <f t="shared" si="35"/>
        <v>1</v>
      </c>
      <c r="K421" s="42">
        <f t="shared" si="36"/>
        <v>0</v>
      </c>
    </row>
    <row r="422" spans="7:11" x14ac:dyDescent="0.2">
      <c r="G422" s="40">
        <v>705</v>
      </c>
      <c r="H422" s="41">
        <f t="shared" si="33"/>
        <v>0</v>
      </c>
      <c r="I422" s="41">
        <f t="shared" si="34"/>
        <v>0</v>
      </c>
      <c r="J422" s="41">
        <f t="shared" si="35"/>
        <v>1</v>
      </c>
      <c r="K422" s="42">
        <f t="shared" si="36"/>
        <v>0</v>
      </c>
    </row>
    <row r="423" spans="7:11" x14ac:dyDescent="0.2">
      <c r="G423" s="40">
        <v>706</v>
      </c>
      <c r="H423" s="41">
        <f t="shared" si="33"/>
        <v>0</v>
      </c>
      <c r="I423" s="41">
        <f t="shared" si="34"/>
        <v>0</v>
      </c>
      <c r="J423" s="41">
        <f t="shared" si="35"/>
        <v>1</v>
      </c>
      <c r="K423" s="42">
        <f t="shared" si="36"/>
        <v>0</v>
      </c>
    </row>
    <row r="424" spans="7:11" x14ac:dyDescent="0.2">
      <c r="G424" s="40">
        <v>707</v>
      </c>
      <c r="H424" s="41">
        <f t="shared" si="33"/>
        <v>0</v>
      </c>
      <c r="I424" s="41">
        <f t="shared" si="34"/>
        <v>0</v>
      </c>
      <c r="J424" s="41">
        <f t="shared" si="35"/>
        <v>1</v>
      </c>
      <c r="K424" s="42">
        <f t="shared" si="36"/>
        <v>0</v>
      </c>
    </row>
    <row r="425" spans="7:11" x14ac:dyDescent="0.2">
      <c r="G425" s="40">
        <v>708</v>
      </c>
      <c r="H425" s="41">
        <f t="shared" si="33"/>
        <v>0</v>
      </c>
      <c r="I425" s="41">
        <f t="shared" si="34"/>
        <v>0</v>
      </c>
      <c r="J425" s="41">
        <f t="shared" si="35"/>
        <v>1</v>
      </c>
      <c r="K425" s="42">
        <f t="shared" si="36"/>
        <v>0</v>
      </c>
    </row>
    <row r="426" spans="7:11" x14ac:dyDescent="0.2">
      <c r="G426" s="40">
        <v>709</v>
      </c>
      <c r="H426" s="41">
        <f t="shared" si="33"/>
        <v>0</v>
      </c>
      <c r="I426" s="41">
        <f t="shared" si="34"/>
        <v>0</v>
      </c>
      <c r="J426" s="41">
        <f t="shared" si="35"/>
        <v>1</v>
      </c>
      <c r="K426" s="42">
        <f t="shared" si="36"/>
        <v>0</v>
      </c>
    </row>
    <row r="427" spans="7:11" x14ac:dyDescent="0.2">
      <c r="G427" s="40">
        <v>710</v>
      </c>
      <c r="H427" s="41">
        <f t="shared" si="33"/>
        <v>0</v>
      </c>
      <c r="I427" s="41">
        <f t="shared" si="34"/>
        <v>0</v>
      </c>
      <c r="J427" s="41">
        <f t="shared" si="35"/>
        <v>1</v>
      </c>
      <c r="K427" s="42">
        <f t="shared" si="36"/>
        <v>0</v>
      </c>
    </row>
    <row r="428" spans="7:11" x14ac:dyDescent="0.2">
      <c r="G428" s="40">
        <v>711</v>
      </c>
      <c r="H428" s="41">
        <f t="shared" si="33"/>
        <v>0</v>
      </c>
      <c r="I428" s="41">
        <f t="shared" si="34"/>
        <v>0</v>
      </c>
      <c r="J428" s="41">
        <f t="shared" si="35"/>
        <v>1</v>
      </c>
      <c r="K428" s="42">
        <f t="shared" si="36"/>
        <v>0</v>
      </c>
    </row>
    <row r="429" spans="7:11" x14ac:dyDescent="0.2">
      <c r="G429" s="40">
        <v>712</v>
      </c>
      <c r="H429" s="41">
        <f t="shared" si="33"/>
        <v>0</v>
      </c>
      <c r="I429" s="41">
        <f t="shared" si="34"/>
        <v>0</v>
      </c>
      <c r="J429" s="41">
        <f t="shared" si="35"/>
        <v>1</v>
      </c>
      <c r="K429" s="42">
        <f t="shared" si="36"/>
        <v>0</v>
      </c>
    </row>
    <row r="430" spans="7:11" x14ac:dyDescent="0.2">
      <c r="G430" s="40">
        <v>713</v>
      </c>
      <c r="H430" s="41">
        <f t="shared" si="33"/>
        <v>0</v>
      </c>
      <c r="I430" s="41">
        <f t="shared" si="34"/>
        <v>0</v>
      </c>
      <c r="J430" s="41">
        <f t="shared" si="35"/>
        <v>1</v>
      </c>
      <c r="K430" s="42">
        <f t="shared" si="36"/>
        <v>0</v>
      </c>
    </row>
    <row r="431" spans="7:11" x14ac:dyDescent="0.2">
      <c r="G431" s="40">
        <v>714</v>
      </c>
      <c r="H431" s="41">
        <f t="shared" si="33"/>
        <v>0</v>
      </c>
      <c r="I431" s="41">
        <f t="shared" si="34"/>
        <v>0</v>
      </c>
      <c r="J431" s="41">
        <f t="shared" si="35"/>
        <v>1</v>
      </c>
      <c r="K431" s="42">
        <f t="shared" si="36"/>
        <v>0</v>
      </c>
    </row>
    <row r="432" spans="7:11" x14ac:dyDescent="0.2">
      <c r="G432" s="40">
        <v>715</v>
      </c>
      <c r="H432" s="41">
        <f t="shared" si="33"/>
        <v>0</v>
      </c>
      <c r="I432" s="41">
        <f t="shared" si="34"/>
        <v>0</v>
      </c>
      <c r="J432" s="41">
        <f t="shared" si="35"/>
        <v>1</v>
      </c>
      <c r="K432" s="42">
        <f t="shared" si="36"/>
        <v>0</v>
      </c>
    </row>
    <row r="433" spans="7:11" x14ac:dyDescent="0.2">
      <c r="G433" s="40">
        <v>716</v>
      </c>
      <c r="H433" s="41">
        <f t="shared" si="33"/>
        <v>0</v>
      </c>
      <c r="I433" s="41">
        <f t="shared" si="34"/>
        <v>0</v>
      </c>
      <c r="J433" s="41">
        <f t="shared" si="35"/>
        <v>1</v>
      </c>
      <c r="K433" s="42">
        <f t="shared" si="36"/>
        <v>0</v>
      </c>
    </row>
    <row r="434" spans="7:11" x14ac:dyDescent="0.2">
      <c r="G434" s="40">
        <v>717</v>
      </c>
      <c r="H434" s="41">
        <f t="shared" si="33"/>
        <v>0</v>
      </c>
      <c r="I434" s="41">
        <f t="shared" si="34"/>
        <v>0</v>
      </c>
      <c r="J434" s="41">
        <f t="shared" si="35"/>
        <v>1</v>
      </c>
      <c r="K434" s="42">
        <f t="shared" si="36"/>
        <v>0</v>
      </c>
    </row>
    <row r="435" spans="7:11" x14ac:dyDescent="0.2">
      <c r="G435" s="40">
        <v>718</v>
      </c>
      <c r="H435" s="41">
        <f t="shared" si="33"/>
        <v>0</v>
      </c>
      <c r="I435" s="41">
        <f t="shared" si="34"/>
        <v>0</v>
      </c>
      <c r="J435" s="41">
        <f t="shared" si="35"/>
        <v>1</v>
      </c>
      <c r="K435" s="42">
        <f t="shared" si="36"/>
        <v>0</v>
      </c>
    </row>
    <row r="436" spans="7:11" x14ac:dyDescent="0.2">
      <c r="G436" s="40">
        <v>719</v>
      </c>
      <c r="H436" s="41">
        <f t="shared" si="33"/>
        <v>0</v>
      </c>
      <c r="I436" s="41">
        <f t="shared" si="34"/>
        <v>0</v>
      </c>
      <c r="J436" s="41">
        <f t="shared" si="35"/>
        <v>1</v>
      </c>
      <c r="K436" s="42">
        <f t="shared" si="36"/>
        <v>0</v>
      </c>
    </row>
    <row r="437" spans="7:11" x14ac:dyDescent="0.2">
      <c r="G437" s="40">
        <v>720</v>
      </c>
      <c r="H437" s="41">
        <f t="shared" si="33"/>
        <v>0</v>
      </c>
      <c r="I437" s="41">
        <f t="shared" si="34"/>
        <v>0</v>
      </c>
      <c r="J437" s="41">
        <f t="shared" si="35"/>
        <v>1</v>
      </c>
      <c r="K437" s="42">
        <f t="shared" si="36"/>
        <v>0</v>
      </c>
    </row>
    <row r="438" spans="7:11" x14ac:dyDescent="0.2">
      <c r="G438" s="40">
        <v>721</v>
      </c>
      <c r="H438" s="41">
        <f t="shared" si="33"/>
        <v>0</v>
      </c>
      <c r="I438" s="41">
        <f t="shared" si="34"/>
        <v>0</v>
      </c>
      <c r="J438" s="41">
        <f t="shared" si="35"/>
        <v>1</v>
      </c>
      <c r="K438" s="42">
        <f t="shared" si="36"/>
        <v>0</v>
      </c>
    </row>
    <row r="439" spans="7:11" x14ac:dyDescent="0.2">
      <c r="G439" s="40">
        <v>722</v>
      </c>
      <c r="H439" s="41">
        <f t="shared" si="33"/>
        <v>0</v>
      </c>
      <c r="I439" s="41">
        <f t="shared" si="34"/>
        <v>0</v>
      </c>
      <c r="J439" s="41">
        <f t="shared" si="35"/>
        <v>1</v>
      </c>
      <c r="K439" s="42">
        <f t="shared" si="36"/>
        <v>0</v>
      </c>
    </row>
    <row r="440" spans="7:11" x14ac:dyDescent="0.2">
      <c r="G440" s="40">
        <v>723</v>
      </c>
      <c r="H440" s="41">
        <f t="shared" si="33"/>
        <v>0</v>
      </c>
      <c r="I440" s="41">
        <f t="shared" si="34"/>
        <v>0</v>
      </c>
      <c r="J440" s="41">
        <f t="shared" si="35"/>
        <v>1</v>
      </c>
      <c r="K440" s="42">
        <f t="shared" si="36"/>
        <v>0</v>
      </c>
    </row>
    <row r="441" spans="7:11" x14ac:dyDescent="0.2">
      <c r="G441" s="40">
        <v>724</v>
      </c>
      <c r="H441" s="41">
        <f t="shared" si="33"/>
        <v>0</v>
      </c>
      <c r="I441" s="41">
        <f t="shared" si="34"/>
        <v>0</v>
      </c>
      <c r="J441" s="41">
        <f t="shared" si="35"/>
        <v>1</v>
      </c>
      <c r="K441" s="42">
        <f t="shared" si="36"/>
        <v>0</v>
      </c>
    </row>
    <row r="442" spans="7:11" x14ac:dyDescent="0.2">
      <c r="G442" s="40">
        <v>725</v>
      </c>
      <c r="H442" s="41">
        <f t="shared" si="33"/>
        <v>0</v>
      </c>
      <c r="I442" s="41">
        <f t="shared" si="34"/>
        <v>0</v>
      </c>
      <c r="J442" s="41">
        <f t="shared" si="35"/>
        <v>1</v>
      </c>
      <c r="K442" s="42">
        <f t="shared" si="36"/>
        <v>0</v>
      </c>
    </row>
    <row r="443" spans="7:11" x14ac:dyDescent="0.2">
      <c r="G443" s="40">
        <v>726</v>
      </c>
      <c r="H443" s="41">
        <f t="shared" si="33"/>
        <v>0</v>
      </c>
      <c r="I443" s="41">
        <f t="shared" si="34"/>
        <v>0</v>
      </c>
      <c r="J443" s="41">
        <f t="shared" si="35"/>
        <v>1</v>
      </c>
      <c r="K443" s="42">
        <f t="shared" si="36"/>
        <v>0</v>
      </c>
    </row>
    <row r="444" spans="7:11" x14ac:dyDescent="0.2">
      <c r="G444" s="40">
        <v>727</v>
      </c>
      <c r="H444" s="41">
        <f t="shared" si="33"/>
        <v>0</v>
      </c>
      <c r="I444" s="41">
        <f t="shared" si="34"/>
        <v>0</v>
      </c>
      <c r="J444" s="41">
        <f t="shared" si="35"/>
        <v>1</v>
      </c>
      <c r="K444" s="42">
        <f t="shared" si="36"/>
        <v>0</v>
      </c>
    </row>
    <row r="445" spans="7:11" x14ac:dyDescent="0.2">
      <c r="G445" s="40">
        <v>728</v>
      </c>
      <c r="H445" s="41">
        <f t="shared" si="33"/>
        <v>0</v>
      </c>
      <c r="I445" s="41">
        <f t="shared" si="34"/>
        <v>0</v>
      </c>
      <c r="J445" s="41">
        <f t="shared" si="35"/>
        <v>1</v>
      </c>
      <c r="K445" s="42">
        <f t="shared" si="36"/>
        <v>0</v>
      </c>
    </row>
    <row r="446" spans="7:11" x14ac:dyDescent="0.2">
      <c r="G446" s="40">
        <v>729</v>
      </c>
      <c r="H446" s="41">
        <f t="shared" si="33"/>
        <v>0</v>
      </c>
      <c r="I446" s="41">
        <f t="shared" si="34"/>
        <v>0</v>
      </c>
      <c r="J446" s="41">
        <f t="shared" si="35"/>
        <v>1</v>
      </c>
      <c r="K446" s="42">
        <f t="shared" si="36"/>
        <v>0</v>
      </c>
    </row>
    <row r="447" spans="7:11" x14ac:dyDescent="0.2">
      <c r="G447" s="40">
        <v>730</v>
      </c>
      <c r="H447" s="41">
        <f t="shared" si="33"/>
        <v>0</v>
      </c>
      <c r="I447" s="41">
        <f t="shared" si="34"/>
        <v>0</v>
      </c>
      <c r="J447" s="41">
        <f t="shared" si="35"/>
        <v>1</v>
      </c>
      <c r="K447" s="42">
        <f t="shared" si="36"/>
        <v>0</v>
      </c>
    </row>
    <row r="448" spans="7:11" x14ac:dyDescent="0.2">
      <c r="G448" s="40">
        <v>731</v>
      </c>
      <c r="H448" s="41">
        <f t="shared" si="33"/>
        <v>0</v>
      </c>
      <c r="I448" s="41">
        <f t="shared" si="34"/>
        <v>0</v>
      </c>
      <c r="J448" s="41">
        <f t="shared" si="35"/>
        <v>1</v>
      </c>
      <c r="K448" s="42">
        <f t="shared" si="36"/>
        <v>0</v>
      </c>
    </row>
    <row r="449" spans="7:11" x14ac:dyDescent="0.2">
      <c r="G449" s="40">
        <v>732</v>
      </c>
      <c r="H449" s="41">
        <f t="shared" si="33"/>
        <v>0</v>
      </c>
      <c r="I449" s="41">
        <f t="shared" si="34"/>
        <v>0</v>
      </c>
      <c r="J449" s="41">
        <f t="shared" si="35"/>
        <v>1</v>
      </c>
      <c r="K449" s="42">
        <f t="shared" si="36"/>
        <v>0</v>
      </c>
    </row>
    <row r="450" spans="7:11" x14ac:dyDescent="0.2">
      <c r="G450" s="40">
        <v>733</v>
      </c>
      <c r="H450" s="41">
        <f t="shared" si="33"/>
        <v>0</v>
      </c>
      <c r="I450" s="41">
        <f t="shared" si="34"/>
        <v>0</v>
      </c>
      <c r="J450" s="41">
        <f t="shared" si="35"/>
        <v>1</v>
      </c>
      <c r="K450" s="42">
        <f t="shared" si="36"/>
        <v>0</v>
      </c>
    </row>
    <row r="451" spans="7:11" x14ac:dyDescent="0.2">
      <c r="G451" s="40">
        <v>734</v>
      </c>
      <c r="H451" s="41">
        <f t="shared" si="33"/>
        <v>0</v>
      </c>
      <c r="I451" s="41">
        <f t="shared" si="34"/>
        <v>0</v>
      </c>
      <c r="J451" s="41">
        <f t="shared" si="35"/>
        <v>1</v>
      </c>
      <c r="K451" s="42">
        <f t="shared" si="36"/>
        <v>0</v>
      </c>
    </row>
    <row r="452" spans="7:11" x14ac:dyDescent="0.2">
      <c r="G452" s="40">
        <v>735</v>
      </c>
      <c r="H452" s="41">
        <f t="shared" si="33"/>
        <v>0</v>
      </c>
      <c r="I452" s="41">
        <f t="shared" si="34"/>
        <v>0</v>
      </c>
      <c r="J452" s="41">
        <f t="shared" si="35"/>
        <v>1</v>
      </c>
      <c r="K452" s="42">
        <f t="shared" si="36"/>
        <v>0</v>
      </c>
    </row>
    <row r="453" spans="7:11" x14ac:dyDescent="0.2">
      <c r="G453" s="40">
        <v>736</v>
      </c>
      <c r="H453" s="41">
        <f t="shared" si="33"/>
        <v>0</v>
      </c>
      <c r="I453" s="41">
        <f t="shared" si="34"/>
        <v>0</v>
      </c>
      <c r="J453" s="41">
        <f t="shared" si="35"/>
        <v>1</v>
      </c>
      <c r="K453" s="42">
        <f t="shared" si="36"/>
        <v>0</v>
      </c>
    </row>
    <row r="454" spans="7:11" x14ac:dyDescent="0.2">
      <c r="G454" s="40">
        <v>737</v>
      </c>
      <c r="H454" s="41">
        <f t="shared" si="33"/>
        <v>0</v>
      </c>
      <c r="I454" s="41">
        <f t="shared" si="34"/>
        <v>0</v>
      </c>
      <c r="J454" s="41">
        <f t="shared" si="35"/>
        <v>1</v>
      </c>
      <c r="K454" s="42">
        <f t="shared" si="36"/>
        <v>0</v>
      </c>
    </row>
    <row r="455" spans="7:11" x14ac:dyDescent="0.2">
      <c r="G455" s="40">
        <v>738</v>
      </c>
      <c r="H455" s="41">
        <f t="shared" si="33"/>
        <v>0</v>
      </c>
      <c r="I455" s="41">
        <f t="shared" si="34"/>
        <v>0</v>
      </c>
      <c r="J455" s="41">
        <f t="shared" si="35"/>
        <v>1</v>
      </c>
      <c r="K455" s="42">
        <f t="shared" si="36"/>
        <v>0</v>
      </c>
    </row>
    <row r="456" spans="7:11" x14ac:dyDescent="0.2">
      <c r="G456" s="40">
        <v>739</v>
      </c>
      <c r="H456" s="41">
        <f t="shared" si="33"/>
        <v>0</v>
      </c>
      <c r="I456" s="41">
        <f t="shared" si="34"/>
        <v>0</v>
      </c>
      <c r="J456" s="41">
        <f t="shared" si="35"/>
        <v>1</v>
      </c>
      <c r="K456" s="42">
        <f t="shared" si="36"/>
        <v>0</v>
      </c>
    </row>
    <row r="457" spans="7:11" x14ac:dyDescent="0.2">
      <c r="G457" s="40">
        <v>740</v>
      </c>
      <c r="H457" s="41">
        <f t="shared" si="33"/>
        <v>0</v>
      </c>
      <c r="I457" s="41">
        <f t="shared" si="34"/>
        <v>0</v>
      </c>
      <c r="J457" s="41">
        <f t="shared" si="35"/>
        <v>1</v>
      </c>
      <c r="K457" s="42">
        <f t="shared" si="36"/>
        <v>0</v>
      </c>
    </row>
    <row r="458" spans="7:11" x14ac:dyDescent="0.2">
      <c r="G458" s="40">
        <v>741</v>
      </c>
      <c r="H458" s="41">
        <f t="shared" si="33"/>
        <v>0</v>
      </c>
      <c r="I458" s="41">
        <f t="shared" si="34"/>
        <v>0</v>
      </c>
      <c r="J458" s="41">
        <f t="shared" si="35"/>
        <v>1</v>
      </c>
      <c r="K458" s="42">
        <f t="shared" si="36"/>
        <v>0</v>
      </c>
    </row>
    <row r="459" spans="7:11" x14ac:dyDescent="0.2">
      <c r="G459" s="40">
        <v>742</v>
      </c>
      <c r="H459" s="41">
        <f t="shared" si="33"/>
        <v>0</v>
      </c>
      <c r="I459" s="41">
        <f t="shared" si="34"/>
        <v>0</v>
      </c>
      <c r="J459" s="41">
        <f t="shared" si="35"/>
        <v>1</v>
      </c>
      <c r="K459" s="42">
        <f t="shared" si="36"/>
        <v>0</v>
      </c>
    </row>
    <row r="460" spans="7:11" x14ac:dyDescent="0.2">
      <c r="G460" s="40">
        <v>743</v>
      </c>
      <c r="H460" s="41">
        <f t="shared" si="33"/>
        <v>0</v>
      </c>
      <c r="I460" s="41">
        <f t="shared" si="34"/>
        <v>0</v>
      </c>
      <c r="J460" s="41">
        <f t="shared" si="35"/>
        <v>1</v>
      </c>
      <c r="K460" s="42">
        <f t="shared" si="36"/>
        <v>0</v>
      </c>
    </row>
    <row r="461" spans="7:11" x14ac:dyDescent="0.2">
      <c r="G461" s="40">
        <v>744</v>
      </c>
      <c r="H461" s="41">
        <f t="shared" si="33"/>
        <v>0</v>
      </c>
      <c r="I461" s="41">
        <f t="shared" si="34"/>
        <v>0</v>
      </c>
      <c r="J461" s="41">
        <f t="shared" si="35"/>
        <v>1</v>
      </c>
      <c r="K461" s="42">
        <f t="shared" si="36"/>
        <v>0</v>
      </c>
    </row>
    <row r="462" spans="7:11" x14ac:dyDescent="0.2">
      <c r="G462" s="40">
        <v>745</v>
      </c>
      <c r="H462" s="41">
        <f t="shared" si="33"/>
        <v>0</v>
      </c>
      <c r="I462" s="41">
        <f t="shared" si="34"/>
        <v>0</v>
      </c>
      <c r="J462" s="41">
        <f t="shared" si="35"/>
        <v>1</v>
      </c>
      <c r="K462" s="42">
        <f t="shared" si="36"/>
        <v>0</v>
      </c>
    </row>
    <row r="463" spans="7:11" x14ac:dyDescent="0.2">
      <c r="G463" s="40">
        <v>746</v>
      </c>
      <c r="H463" s="41">
        <f t="shared" si="33"/>
        <v>0</v>
      </c>
      <c r="I463" s="41">
        <f t="shared" si="34"/>
        <v>0</v>
      </c>
      <c r="J463" s="41">
        <f t="shared" si="35"/>
        <v>1</v>
      </c>
      <c r="K463" s="42">
        <f t="shared" si="36"/>
        <v>0</v>
      </c>
    </row>
    <row r="464" spans="7:11" x14ac:dyDescent="0.2">
      <c r="G464" s="40">
        <v>747</v>
      </c>
      <c r="H464" s="41">
        <f t="shared" si="33"/>
        <v>0</v>
      </c>
      <c r="I464" s="41">
        <f t="shared" si="34"/>
        <v>0</v>
      </c>
      <c r="J464" s="41">
        <f t="shared" si="35"/>
        <v>1</v>
      </c>
      <c r="K464" s="42">
        <f t="shared" si="36"/>
        <v>0</v>
      </c>
    </row>
    <row r="465" spans="7:11" x14ac:dyDescent="0.2">
      <c r="G465" s="40">
        <v>748</v>
      </c>
      <c r="H465" s="41">
        <f t="shared" si="33"/>
        <v>0</v>
      </c>
      <c r="I465" s="41">
        <f t="shared" si="34"/>
        <v>0</v>
      </c>
      <c r="J465" s="41">
        <f t="shared" si="35"/>
        <v>1</v>
      </c>
      <c r="K465" s="42">
        <f t="shared" si="36"/>
        <v>0</v>
      </c>
    </row>
    <row r="466" spans="7:11" x14ac:dyDescent="0.2">
      <c r="G466" s="40">
        <v>749</v>
      </c>
      <c r="H466" s="41">
        <f t="shared" si="33"/>
        <v>0</v>
      </c>
      <c r="I466" s="41">
        <f t="shared" si="34"/>
        <v>0</v>
      </c>
      <c r="J466" s="41">
        <f t="shared" si="35"/>
        <v>1</v>
      </c>
      <c r="K466" s="42">
        <f t="shared" si="36"/>
        <v>0</v>
      </c>
    </row>
    <row r="467" spans="7:11" x14ac:dyDescent="0.2">
      <c r="G467" s="40">
        <v>750</v>
      </c>
      <c r="H467" s="41">
        <f t="shared" si="33"/>
        <v>0</v>
      </c>
      <c r="I467" s="41">
        <f t="shared" si="34"/>
        <v>0</v>
      </c>
      <c r="J467" s="41">
        <f t="shared" si="35"/>
        <v>1</v>
      </c>
      <c r="K467" s="42">
        <f t="shared" si="36"/>
        <v>0</v>
      </c>
    </row>
    <row r="468" spans="7:11" x14ac:dyDescent="0.2">
      <c r="G468" s="40">
        <v>751</v>
      </c>
      <c r="H468" s="41">
        <f t="shared" si="33"/>
        <v>0</v>
      </c>
      <c r="I468" s="41">
        <f t="shared" si="34"/>
        <v>0</v>
      </c>
      <c r="J468" s="41">
        <f t="shared" si="35"/>
        <v>1</v>
      </c>
      <c r="K468" s="42">
        <f t="shared" si="36"/>
        <v>0</v>
      </c>
    </row>
    <row r="469" spans="7:11" x14ac:dyDescent="0.2">
      <c r="G469" s="40">
        <v>752</v>
      </c>
      <c r="H469" s="41">
        <f t="shared" si="33"/>
        <v>0</v>
      </c>
      <c r="I469" s="41">
        <f t="shared" si="34"/>
        <v>0</v>
      </c>
      <c r="J469" s="41">
        <f t="shared" si="35"/>
        <v>1</v>
      </c>
      <c r="K469" s="42">
        <f t="shared" si="36"/>
        <v>0</v>
      </c>
    </row>
    <row r="470" spans="7:11" x14ac:dyDescent="0.2">
      <c r="G470" s="40">
        <v>753</v>
      </c>
      <c r="H470" s="41">
        <f t="shared" si="33"/>
        <v>0</v>
      </c>
      <c r="I470" s="41">
        <f t="shared" si="34"/>
        <v>0</v>
      </c>
      <c r="J470" s="41">
        <f t="shared" si="35"/>
        <v>1</v>
      </c>
      <c r="K470" s="42">
        <f t="shared" si="36"/>
        <v>0</v>
      </c>
    </row>
    <row r="471" spans="7:11" x14ac:dyDescent="0.2">
      <c r="G471" s="40">
        <v>754</v>
      </c>
      <c r="H471" s="41">
        <f t="shared" si="33"/>
        <v>0</v>
      </c>
      <c r="I471" s="41">
        <f t="shared" si="34"/>
        <v>0</v>
      </c>
      <c r="J471" s="41">
        <f t="shared" si="35"/>
        <v>1</v>
      </c>
      <c r="K471" s="42">
        <f t="shared" si="36"/>
        <v>0</v>
      </c>
    </row>
    <row r="472" spans="7:11" x14ac:dyDescent="0.2">
      <c r="G472" s="40">
        <v>755</v>
      </c>
      <c r="H472" s="41">
        <f t="shared" si="33"/>
        <v>0</v>
      </c>
      <c r="I472" s="41">
        <f t="shared" si="34"/>
        <v>0</v>
      </c>
      <c r="J472" s="41">
        <f t="shared" si="35"/>
        <v>1</v>
      </c>
      <c r="K472" s="42">
        <f t="shared" si="36"/>
        <v>0</v>
      </c>
    </row>
    <row r="473" spans="7:11" x14ac:dyDescent="0.2">
      <c r="G473" s="40">
        <v>756</v>
      </c>
      <c r="H473" s="41">
        <f t="shared" si="33"/>
        <v>0</v>
      </c>
      <c r="I473" s="41">
        <f t="shared" si="34"/>
        <v>0</v>
      </c>
      <c r="J473" s="41">
        <f t="shared" si="35"/>
        <v>1</v>
      </c>
      <c r="K473" s="42">
        <f t="shared" si="36"/>
        <v>1</v>
      </c>
    </row>
    <row r="474" spans="7:11" x14ac:dyDescent="0.2">
      <c r="G474" s="40">
        <v>757</v>
      </c>
      <c r="H474" s="41">
        <f t="shared" si="33"/>
        <v>0</v>
      </c>
      <c r="I474" s="41">
        <f t="shared" si="34"/>
        <v>0</v>
      </c>
      <c r="J474" s="41">
        <f t="shared" si="35"/>
        <v>1</v>
      </c>
      <c r="K474" s="42">
        <f t="shared" si="36"/>
        <v>1</v>
      </c>
    </row>
    <row r="475" spans="7:11" x14ac:dyDescent="0.2">
      <c r="G475" s="40">
        <v>758</v>
      </c>
      <c r="H475" s="41">
        <f t="shared" ref="H475:H538" si="37">IF((G475&gt;=$H$3)*AND(G475&lt;=$H$4),1,0)</f>
        <v>0</v>
      </c>
      <c r="I475" s="41">
        <f t="shared" ref="I475:I538" si="38">IF((G475&gt;=$I$3)*AND(G475&lt;=$I$4),1,0)</f>
        <v>0</v>
      </c>
      <c r="J475" s="41">
        <f t="shared" ref="J475:J538" si="39">IF((G475&gt;=$J$3)*AND(G475&lt;=$J$4),1,0)</f>
        <v>1</v>
      </c>
      <c r="K475" s="42">
        <f t="shared" ref="K475:K538" si="40">IF((G475&gt;=$K$3)*AND(G475&lt;=$K$4),1,0)</f>
        <v>1</v>
      </c>
    </row>
    <row r="476" spans="7:11" x14ac:dyDescent="0.2">
      <c r="G476" s="40">
        <v>759</v>
      </c>
      <c r="H476" s="41">
        <f t="shared" si="37"/>
        <v>0</v>
      </c>
      <c r="I476" s="41">
        <f t="shared" si="38"/>
        <v>0</v>
      </c>
      <c r="J476" s="41">
        <f t="shared" si="39"/>
        <v>1</v>
      </c>
      <c r="K476" s="42">
        <f t="shared" si="40"/>
        <v>1</v>
      </c>
    </row>
    <row r="477" spans="7:11" x14ac:dyDescent="0.2">
      <c r="G477" s="40">
        <v>760</v>
      </c>
      <c r="H477" s="41">
        <f t="shared" si="37"/>
        <v>0</v>
      </c>
      <c r="I477" s="41">
        <f t="shared" si="38"/>
        <v>0</v>
      </c>
      <c r="J477" s="41">
        <f t="shared" si="39"/>
        <v>1</v>
      </c>
      <c r="K477" s="42">
        <f t="shared" si="40"/>
        <v>1</v>
      </c>
    </row>
    <row r="478" spans="7:11" x14ac:dyDescent="0.2">
      <c r="G478" s="40">
        <v>761</v>
      </c>
      <c r="H478" s="41">
        <f t="shared" si="37"/>
        <v>0</v>
      </c>
      <c r="I478" s="41">
        <f t="shared" si="38"/>
        <v>0</v>
      </c>
      <c r="J478" s="41">
        <f t="shared" si="39"/>
        <v>1</v>
      </c>
      <c r="K478" s="42">
        <f t="shared" si="40"/>
        <v>1</v>
      </c>
    </row>
    <row r="479" spans="7:11" x14ac:dyDescent="0.2">
      <c r="G479" s="40">
        <v>762</v>
      </c>
      <c r="H479" s="41">
        <f t="shared" si="37"/>
        <v>0</v>
      </c>
      <c r="I479" s="41">
        <f t="shared" si="38"/>
        <v>0</v>
      </c>
      <c r="J479" s="41">
        <f t="shared" si="39"/>
        <v>1</v>
      </c>
      <c r="K479" s="42">
        <f t="shared" si="40"/>
        <v>1</v>
      </c>
    </row>
    <row r="480" spans="7:11" x14ac:dyDescent="0.2">
      <c r="G480" s="40">
        <v>763</v>
      </c>
      <c r="H480" s="41">
        <f t="shared" si="37"/>
        <v>0</v>
      </c>
      <c r="I480" s="41">
        <f t="shared" si="38"/>
        <v>0</v>
      </c>
      <c r="J480" s="41">
        <f t="shared" si="39"/>
        <v>1</v>
      </c>
      <c r="K480" s="42">
        <f t="shared" si="40"/>
        <v>1</v>
      </c>
    </row>
    <row r="481" spans="7:11" x14ac:dyDescent="0.2">
      <c r="G481" s="40">
        <v>764</v>
      </c>
      <c r="H481" s="41">
        <f t="shared" si="37"/>
        <v>0</v>
      </c>
      <c r="I481" s="41">
        <f t="shared" si="38"/>
        <v>0</v>
      </c>
      <c r="J481" s="41">
        <f t="shared" si="39"/>
        <v>1</v>
      </c>
      <c r="K481" s="42">
        <f t="shared" si="40"/>
        <v>1</v>
      </c>
    </row>
    <row r="482" spans="7:11" x14ac:dyDescent="0.2">
      <c r="G482" s="40">
        <v>765</v>
      </c>
      <c r="H482" s="41">
        <f t="shared" si="37"/>
        <v>0</v>
      </c>
      <c r="I482" s="41">
        <f t="shared" si="38"/>
        <v>0</v>
      </c>
      <c r="J482" s="41">
        <f t="shared" si="39"/>
        <v>1</v>
      </c>
      <c r="K482" s="42">
        <f t="shared" si="40"/>
        <v>1</v>
      </c>
    </row>
    <row r="483" spans="7:11" x14ac:dyDescent="0.2">
      <c r="G483" s="40">
        <v>766</v>
      </c>
      <c r="H483" s="41">
        <f t="shared" si="37"/>
        <v>0</v>
      </c>
      <c r="I483" s="41">
        <f t="shared" si="38"/>
        <v>0</v>
      </c>
      <c r="J483" s="41">
        <f t="shared" si="39"/>
        <v>1</v>
      </c>
      <c r="K483" s="42">
        <f t="shared" si="40"/>
        <v>1</v>
      </c>
    </row>
    <row r="484" spans="7:11" x14ac:dyDescent="0.2">
      <c r="G484" s="40">
        <v>767</v>
      </c>
      <c r="H484" s="41">
        <f t="shared" si="37"/>
        <v>0</v>
      </c>
      <c r="I484" s="41">
        <f t="shared" si="38"/>
        <v>0</v>
      </c>
      <c r="J484" s="41">
        <f t="shared" si="39"/>
        <v>1</v>
      </c>
      <c r="K484" s="42">
        <f t="shared" si="40"/>
        <v>1</v>
      </c>
    </row>
    <row r="485" spans="7:11" x14ac:dyDescent="0.2">
      <c r="G485" s="40">
        <v>768</v>
      </c>
      <c r="H485" s="41">
        <f t="shared" si="37"/>
        <v>0</v>
      </c>
      <c r="I485" s="41">
        <f t="shared" si="38"/>
        <v>0</v>
      </c>
      <c r="J485" s="41">
        <f t="shared" si="39"/>
        <v>1</v>
      </c>
      <c r="K485" s="42">
        <f t="shared" si="40"/>
        <v>1</v>
      </c>
    </row>
    <row r="486" spans="7:11" x14ac:dyDescent="0.2">
      <c r="G486" s="40">
        <v>769</v>
      </c>
      <c r="H486" s="41">
        <f t="shared" si="37"/>
        <v>0</v>
      </c>
      <c r="I486" s="41">
        <f t="shared" si="38"/>
        <v>0</v>
      </c>
      <c r="J486" s="41">
        <f t="shared" si="39"/>
        <v>1</v>
      </c>
      <c r="K486" s="42">
        <f t="shared" si="40"/>
        <v>1</v>
      </c>
    </row>
    <row r="487" spans="7:11" x14ac:dyDescent="0.2">
      <c r="G487" s="40">
        <v>770</v>
      </c>
      <c r="H487" s="41">
        <f t="shared" si="37"/>
        <v>0</v>
      </c>
      <c r="I487" s="41">
        <f t="shared" si="38"/>
        <v>0</v>
      </c>
      <c r="J487" s="41">
        <f t="shared" si="39"/>
        <v>1</v>
      </c>
      <c r="K487" s="42">
        <f t="shared" si="40"/>
        <v>1</v>
      </c>
    </row>
    <row r="488" spans="7:11" x14ac:dyDescent="0.2">
      <c r="G488" s="40">
        <v>771</v>
      </c>
      <c r="H488" s="41">
        <f t="shared" si="37"/>
        <v>0</v>
      </c>
      <c r="I488" s="41">
        <f t="shared" si="38"/>
        <v>0</v>
      </c>
      <c r="J488" s="41">
        <f t="shared" si="39"/>
        <v>1</v>
      </c>
      <c r="K488" s="42">
        <f t="shared" si="40"/>
        <v>1</v>
      </c>
    </row>
    <row r="489" spans="7:11" x14ac:dyDescent="0.2">
      <c r="G489" s="40">
        <v>772</v>
      </c>
      <c r="H489" s="41">
        <f t="shared" si="37"/>
        <v>0</v>
      </c>
      <c r="I489" s="41">
        <f t="shared" si="38"/>
        <v>0</v>
      </c>
      <c r="J489" s="41">
        <f t="shared" si="39"/>
        <v>1</v>
      </c>
      <c r="K489" s="42">
        <f t="shared" si="40"/>
        <v>1</v>
      </c>
    </row>
    <row r="490" spans="7:11" x14ac:dyDescent="0.2">
      <c r="G490" s="40">
        <v>773</v>
      </c>
      <c r="H490" s="41">
        <f t="shared" si="37"/>
        <v>0</v>
      </c>
      <c r="I490" s="41">
        <f t="shared" si="38"/>
        <v>0</v>
      </c>
      <c r="J490" s="41">
        <f t="shared" si="39"/>
        <v>1</v>
      </c>
      <c r="K490" s="42">
        <f t="shared" si="40"/>
        <v>1</v>
      </c>
    </row>
    <row r="491" spans="7:11" x14ac:dyDescent="0.2">
      <c r="G491" s="40">
        <v>774</v>
      </c>
      <c r="H491" s="41">
        <f t="shared" si="37"/>
        <v>0</v>
      </c>
      <c r="I491" s="41">
        <f t="shared" si="38"/>
        <v>0</v>
      </c>
      <c r="J491" s="41">
        <f t="shared" si="39"/>
        <v>1</v>
      </c>
      <c r="K491" s="42">
        <f t="shared" si="40"/>
        <v>1</v>
      </c>
    </row>
    <row r="492" spans="7:11" x14ac:dyDescent="0.2">
      <c r="G492" s="40">
        <v>775</v>
      </c>
      <c r="H492" s="41">
        <f t="shared" si="37"/>
        <v>0</v>
      </c>
      <c r="I492" s="41">
        <f t="shared" si="38"/>
        <v>0</v>
      </c>
      <c r="J492" s="41">
        <f t="shared" si="39"/>
        <v>1</v>
      </c>
      <c r="K492" s="42">
        <f t="shared" si="40"/>
        <v>1</v>
      </c>
    </row>
    <row r="493" spans="7:11" x14ac:dyDescent="0.2">
      <c r="G493" s="40">
        <v>776</v>
      </c>
      <c r="H493" s="41">
        <f t="shared" si="37"/>
        <v>0</v>
      </c>
      <c r="I493" s="41">
        <f t="shared" si="38"/>
        <v>0</v>
      </c>
      <c r="J493" s="41">
        <f t="shared" si="39"/>
        <v>1</v>
      </c>
      <c r="K493" s="42">
        <f t="shared" si="40"/>
        <v>1</v>
      </c>
    </row>
    <row r="494" spans="7:11" x14ac:dyDescent="0.2">
      <c r="G494" s="40">
        <v>777</v>
      </c>
      <c r="H494" s="41">
        <f t="shared" si="37"/>
        <v>0</v>
      </c>
      <c r="I494" s="41">
        <f t="shared" si="38"/>
        <v>0</v>
      </c>
      <c r="J494" s="41">
        <f t="shared" si="39"/>
        <v>1</v>
      </c>
      <c r="K494" s="42">
        <f t="shared" si="40"/>
        <v>1</v>
      </c>
    </row>
    <row r="495" spans="7:11" x14ac:dyDescent="0.2">
      <c r="G495" s="40">
        <v>778</v>
      </c>
      <c r="H495" s="41">
        <f t="shared" si="37"/>
        <v>0</v>
      </c>
      <c r="I495" s="41">
        <f t="shared" si="38"/>
        <v>0</v>
      </c>
      <c r="J495" s="41">
        <f t="shared" si="39"/>
        <v>1</v>
      </c>
      <c r="K495" s="42">
        <f t="shared" si="40"/>
        <v>1</v>
      </c>
    </row>
    <row r="496" spans="7:11" x14ac:dyDescent="0.2">
      <c r="G496" s="40">
        <v>779</v>
      </c>
      <c r="H496" s="41">
        <f t="shared" si="37"/>
        <v>0</v>
      </c>
      <c r="I496" s="41">
        <f t="shared" si="38"/>
        <v>0</v>
      </c>
      <c r="J496" s="41">
        <f t="shared" si="39"/>
        <v>1</v>
      </c>
      <c r="K496" s="42">
        <f t="shared" si="40"/>
        <v>1</v>
      </c>
    </row>
    <row r="497" spans="7:11" x14ac:dyDescent="0.2">
      <c r="G497" s="40">
        <v>780</v>
      </c>
      <c r="H497" s="41">
        <f t="shared" si="37"/>
        <v>0</v>
      </c>
      <c r="I497" s="41">
        <f t="shared" si="38"/>
        <v>0</v>
      </c>
      <c r="J497" s="41">
        <f t="shared" si="39"/>
        <v>1</v>
      </c>
      <c r="K497" s="42">
        <f t="shared" si="40"/>
        <v>1</v>
      </c>
    </row>
    <row r="498" spans="7:11" x14ac:dyDescent="0.2">
      <c r="G498" s="40">
        <v>781</v>
      </c>
      <c r="H498" s="41">
        <f t="shared" si="37"/>
        <v>0</v>
      </c>
      <c r="I498" s="41">
        <f t="shared" si="38"/>
        <v>0</v>
      </c>
      <c r="J498" s="41">
        <f t="shared" si="39"/>
        <v>1</v>
      </c>
      <c r="K498" s="42">
        <f t="shared" si="40"/>
        <v>1</v>
      </c>
    </row>
    <row r="499" spans="7:11" x14ac:dyDescent="0.2">
      <c r="G499" s="40">
        <v>782</v>
      </c>
      <c r="H499" s="41">
        <f t="shared" si="37"/>
        <v>0</v>
      </c>
      <c r="I499" s="41">
        <f t="shared" si="38"/>
        <v>0</v>
      </c>
      <c r="J499" s="41">
        <f t="shared" si="39"/>
        <v>1</v>
      </c>
      <c r="K499" s="42">
        <f t="shared" si="40"/>
        <v>1</v>
      </c>
    </row>
    <row r="500" spans="7:11" x14ac:dyDescent="0.2">
      <c r="G500" s="40">
        <v>783</v>
      </c>
      <c r="H500" s="41">
        <f t="shared" si="37"/>
        <v>0</v>
      </c>
      <c r="I500" s="41">
        <f t="shared" si="38"/>
        <v>0</v>
      </c>
      <c r="J500" s="41">
        <f t="shared" si="39"/>
        <v>1</v>
      </c>
      <c r="K500" s="42">
        <f t="shared" si="40"/>
        <v>1</v>
      </c>
    </row>
    <row r="501" spans="7:11" x14ac:dyDescent="0.2">
      <c r="G501" s="40">
        <v>784</v>
      </c>
      <c r="H501" s="41">
        <f t="shared" si="37"/>
        <v>0</v>
      </c>
      <c r="I501" s="41">
        <f t="shared" si="38"/>
        <v>0</v>
      </c>
      <c r="J501" s="41">
        <f t="shared" si="39"/>
        <v>1</v>
      </c>
      <c r="K501" s="42">
        <f t="shared" si="40"/>
        <v>1</v>
      </c>
    </row>
    <row r="502" spans="7:11" x14ac:dyDescent="0.2">
      <c r="G502" s="40">
        <v>785</v>
      </c>
      <c r="H502" s="41">
        <f t="shared" si="37"/>
        <v>0</v>
      </c>
      <c r="I502" s="41">
        <f t="shared" si="38"/>
        <v>0</v>
      </c>
      <c r="J502" s="41">
        <f t="shared" si="39"/>
        <v>1</v>
      </c>
      <c r="K502" s="42">
        <f t="shared" si="40"/>
        <v>1</v>
      </c>
    </row>
    <row r="503" spans="7:11" x14ac:dyDescent="0.2">
      <c r="G503" s="40">
        <v>786</v>
      </c>
      <c r="H503" s="41">
        <f t="shared" si="37"/>
        <v>0</v>
      </c>
      <c r="I503" s="41">
        <f t="shared" si="38"/>
        <v>0</v>
      </c>
      <c r="J503" s="41">
        <f t="shared" si="39"/>
        <v>1</v>
      </c>
      <c r="K503" s="42">
        <f t="shared" si="40"/>
        <v>1</v>
      </c>
    </row>
    <row r="504" spans="7:11" x14ac:dyDescent="0.2">
      <c r="G504" s="40">
        <v>787</v>
      </c>
      <c r="H504" s="41">
        <f t="shared" si="37"/>
        <v>0</v>
      </c>
      <c r="I504" s="41">
        <f t="shared" si="38"/>
        <v>0</v>
      </c>
      <c r="J504" s="41">
        <f t="shared" si="39"/>
        <v>1</v>
      </c>
      <c r="K504" s="42">
        <f t="shared" si="40"/>
        <v>1</v>
      </c>
    </row>
    <row r="505" spans="7:11" x14ac:dyDescent="0.2">
      <c r="G505" s="40">
        <v>788</v>
      </c>
      <c r="H505" s="41">
        <f t="shared" si="37"/>
        <v>0</v>
      </c>
      <c r="I505" s="41">
        <f t="shared" si="38"/>
        <v>0</v>
      </c>
      <c r="J505" s="41">
        <f t="shared" si="39"/>
        <v>1</v>
      </c>
      <c r="K505" s="42">
        <f t="shared" si="40"/>
        <v>1</v>
      </c>
    </row>
    <row r="506" spans="7:11" x14ac:dyDescent="0.2">
      <c r="G506" s="40">
        <v>789</v>
      </c>
      <c r="H506" s="41">
        <f t="shared" si="37"/>
        <v>0</v>
      </c>
      <c r="I506" s="41">
        <f t="shared" si="38"/>
        <v>0</v>
      </c>
      <c r="J506" s="41">
        <f t="shared" si="39"/>
        <v>1</v>
      </c>
      <c r="K506" s="42">
        <f t="shared" si="40"/>
        <v>1</v>
      </c>
    </row>
    <row r="507" spans="7:11" x14ac:dyDescent="0.2">
      <c r="G507" s="40">
        <v>790</v>
      </c>
      <c r="H507" s="41">
        <f t="shared" si="37"/>
        <v>0</v>
      </c>
      <c r="I507" s="41">
        <f t="shared" si="38"/>
        <v>0</v>
      </c>
      <c r="J507" s="41">
        <f t="shared" si="39"/>
        <v>1</v>
      </c>
      <c r="K507" s="42">
        <f t="shared" si="40"/>
        <v>1</v>
      </c>
    </row>
    <row r="508" spans="7:11" x14ac:dyDescent="0.2">
      <c r="G508" s="40">
        <v>791</v>
      </c>
      <c r="H508" s="41">
        <f t="shared" si="37"/>
        <v>0</v>
      </c>
      <c r="I508" s="41">
        <f t="shared" si="38"/>
        <v>0</v>
      </c>
      <c r="J508" s="41">
        <f t="shared" si="39"/>
        <v>1</v>
      </c>
      <c r="K508" s="42">
        <f t="shared" si="40"/>
        <v>1</v>
      </c>
    </row>
    <row r="509" spans="7:11" x14ac:dyDescent="0.2">
      <c r="G509" s="40">
        <v>792</v>
      </c>
      <c r="H509" s="41">
        <f t="shared" si="37"/>
        <v>0</v>
      </c>
      <c r="I509" s="41">
        <f t="shared" si="38"/>
        <v>0</v>
      </c>
      <c r="J509" s="41">
        <f t="shared" si="39"/>
        <v>1</v>
      </c>
      <c r="K509" s="42">
        <f t="shared" si="40"/>
        <v>1</v>
      </c>
    </row>
    <row r="510" spans="7:11" x14ac:dyDescent="0.2">
      <c r="G510" s="40">
        <v>793</v>
      </c>
      <c r="H510" s="41">
        <f t="shared" si="37"/>
        <v>0</v>
      </c>
      <c r="I510" s="41">
        <f t="shared" si="38"/>
        <v>0</v>
      </c>
      <c r="J510" s="41">
        <f t="shared" si="39"/>
        <v>1</v>
      </c>
      <c r="K510" s="42">
        <f t="shared" si="40"/>
        <v>1</v>
      </c>
    </row>
    <row r="511" spans="7:11" x14ac:dyDescent="0.2">
      <c r="G511" s="40">
        <v>794</v>
      </c>
      <c r="H511" s="41">
        <f t="shared" si="37"/>
        <v>0</v>
      </c>
      <c r="I511" s="41">
        <f t="shared" si="38"/>
        <v>0</v>
      </c>
      <c r="J511" s="41">
        <f t="shared" si="39"/>
        <v>1</v>
      </c>
      <c r="K511" s="42">
        <f t="shared" si="40"/>
        <v>1</v>
      </c>
    </row>
    <row r="512" spans="7:11" x14ac:dyDescent="0.2">
      <c r="G512" s="40">
        <v>795</v>
      </c>
      <c r="H512" s="41">
        <f t="shared" si="37"/>
        <v>0</v>
      </c>
      <c r="I512" s="41">
        <f t="shared" si="38"/>
        <v>0</v>
      </c>
      <c r="J512" s="41">
        <f t="shared" si="39"/>
        <v>0</v>
      </c>
      <c r="K512" s="42">
        <f t="shared" si="40"/>
        <v>1</v>
      </c>
    </row>
    <row r="513" spans="7:11" x14ac:dyDescent="0.2">
      <c r="G513" s="40">
        <v>796</v>
      </c>
      <c r="H513" s="41">
        <f t="shared" si="37"/>
        <v>0</v>
      </c>
      <c r="I513" s="41">
        <f t="shared" si="38"/>
        <v>0</v>
      </c>
      <c r="J513" s="41">
        <f t="shared" si="39"/>
        <v>0</v>
      </c>
      <c r="K513" s="42">
        <f t="shared" si="40"/>
        <v>1</v>
      </c>
    </row>
    <row r="514" spans="7:11" x14ac:dyDescent="0.2">
      <c r="G514" s="40">
        <v>797</v>
      </c>
      <c r="H514" s="41">
        <f t="shared" si="37"/>
        <v>0</v>
      </c>
      <c r="I514" s="41">
        <f t="shared" si="38"/>
        <v>0</v>
      </c>
      <c r="J514" s="41">
        <f t="shared" si="39"/>
        <v>0</v>
      </c>
      <c r="K514" s="42">
        <f t="shared" si="40"/>
        <v>1</v>
      </c>
    </row>
    <row r="515" spans="7:11" x14ac:dyDescent="0.2">
      <c r="G515" s="40">
        <v>798</v>
      </c>
      <c r="H515" s="41">
        <f t="shared" si="37"/>
        <v>0</v>
      </c>
      <c r="I515" s="41">
        <f t="shared" si="38"/>
        <v>0</v>
      </c>
      <c r="J515" s="41">
        <f t="shared" si="39"/>
        <v>0</v>
      </c>
      <c r="K515" s="42">
        <f t="shared" si="40"/>
        <v>1</v>
      </c>
    </row>
    <row r="516" spans="7:11" x14ac:dyDescent="0.2">
      <c r="G516" s="40">
        <v>799</v>
      </c>
      <c r="H516" s="41">
        <f t="shared" si="37"/>
        <v>0</v>
      </c>
      <c r="I516" s="41">
        <f t="shared" si="38"/>
        <v>0</v>
      </c>
      <c r="J516" s="41">
        <f t="shared" si="39"/>
        <v>0</v>
      </c>
      <c r="K516" s="42">
        <f t="shared" si="40"/>
        <v>1</v>
      </c>
    </row>
    <row r="517" spans="7:11" x14ac:dyDescent="0.2">
      <c r="G517" s="40">
        <v>800</v>
      </c>
      <c r="H517" s="41">
        <f t="shared" si="37"/>
        <v>0</v>
      </c>
      <c r="I517" s="41">
        <f t="shared" si="38"/>
        <v>0</v>
      </c>
      <c r="J517" s="41">
        <f t="shared" si="39"/>
        <v>0</v>
      </c>
      <c r="K517" s="42">
        <f t="shared" si="40"/>
        <v>1</v>
      </c>
    </row>
    <row r="518" spans="7:11" x14ac:dyDescent="0.2">
      <c r="G518" s="40">
        <v>801</v>
      </c>
      <c r="H518" s="41">
        <f t="shared" si="37"/>
        <v>0</v>
      </c>
      <c r="I518" s="41">
        <f t="shared" si="38"/>
        <v>0</v>
      </c>
      <c r="J518" s="41">
        <f t="shared" si="39"/>
        <v>0</v>
      </c>
      <c r="K518" s="42">
        <f t="shared" si="40"/>
        <v>1</v>
      </c>
    </row>
    <row r="519" spans="7:11" x14ac:dyDescent="0.2">
      <c r="G519" s="40">
        <v>802</v>
      </c>
      <c r="H519" s="41">
        <f t="shared" si="37"/>
        <v>0</v>
      </c>
      <c r="I519" s="41">
        <f t="shared" si="38"/>
        <v>0</v>
      </c>
      <c r="J519" s="41">
        <f t="shared" si="39"/>
        <v>0</v>
      </c>
      <c r="K519" s="42">
        <f t="shared" si="40"/>
        <v>1</v>
      </c>
    </row>
    <row r="520" spans="7:11" x14ac:dyDescent="0.2">
      <c r="G520" s="40">
        <v>803</v>
      </c>
      <c r="H520" s="41">
        <f t="shared" si="37"/>
        <v>0</v>
      </c>
      <c r="I520" s="41">
        <f t="shared" si="38"/>
        <v>0</v>
      </c>
      <c r="J520" s="41">
        <f t="shared" si="39"/>
        <v>0</v>
      </c>
      <c r="K520" s="42">
        <f t="shared" si="40"/>
        <v>1</v>
      </c>
    </row>
    <row r="521" spans="7:11" x14ac:dyDescent="0.2">
      <c r="G521" s="40">
        <v>804</v>
      </c>
      <c r="H521" s="41">
        <f t="shared" si="37"/>
        <v>0</v>
      </c>
      <c r="I521" s="41">
        <f t="shared" si="38"/>
        <v>0</v>
      </c>
      <c r="J521" s="41">
        <f t="shared" si="39"/>
        <v>0</v>
      </c>
      <c r="K521" s="42">
        <f t="shared" si="40"/>
        <v>1</v>
      </c>
    </row>
    <row r="522" spans="7:11" x14ac:dyDescent="0.2">
      <c r="G522" s="40">
        <v>805</v>
      </c>
      <c r="H522" s="41">
        <f t="shared" si="37"/>
        <v>0</v>
      </c>
      <c r="I522" s="41">
        <f t="shared" si="38"/>
        <v>0</v>
      </c>
      <c r="J522" s="41">
        <f t="shared" si="39"/>
        <v>0</v>
      </c>
      <c r="K522" s="42">
        <f t="shared" si="40"/>
        <v>1</v>
      </c>
    </row>
    <row r="523" spans="7:11" x14ac:dyDescent="0.2">
      <c r="G523" s="40">
        <v>806</v>
      </c>
      <c r="H523" s="41">
        <f t="shared" si="37"/>
        <v>0</v>
      </c>
      <c r="I523" s="41">
        <f t="shared" si="38"/>
        <v>0</v>
      </c>
      <c r="J523" s="41">
        <f t="shared" si="39"/>
        <v>0</v>
      </c>
      <c r="K523" s="42">
        <f t="shared" si="40"/>
        <v>1</v>
      </c>
    </row>
    <row r="524" spans="7:11" x14ac:dyDescent="0.2">
      <c r="G524" s="40">
        <v>807</v>
      </c>
      <c r="H524" s="41">
        <f t="shared" si="37"/>
        <v>0</v>
      </c>
      <c r="I524" s="41">
        <f t="shared" si="38"/>
        <v>0</v>
      </c>
      <c r="J524" s="41">
        <f t="shared" si="39"/>
        <v>0</v>
      </c>
      <c r="K524" s="42">
        <f t="shared" si="40"/>
        <v>1</v>
      </c>
    </row>
    <row r="525" spans="7:11" x14ac:dyDescent="0.2">
      <c r="G525" s="40">
        <v>808</v>
      </c>
      <c r="H525" s="41">
        <f t="shared" si="37"/>
        <v>0</v>
      </c>
      <c r="I525" s="41">
        <f t="shared" si="38"/>
        <v>0</v>
      </c>
      <c r="J525" s="41">
        <f t="shared" si="39"/>
        <v>0</v>
      </c>
      <c r="K525" s="42">
        <f t="shared" si="40"/>
        <v>1</v>
      </c>
    </row>
    <row r="526" spans="7:11" x14ac:dyDescent="0.2">
      <c r="G526" s="40">
        <v>809</v>
      </c>
      <c r="H526" s="41">
        <f t="shared" si="37"/>
        <v>0</v>
      </c>
      <c r="I526" s="41">
        <f t="shared" si="38"/>
        <v>0</v>
      </c>
      <c r="J526" s="41">
        <f t="shared" si="39"/>
        <v>0</v>
      </c>
      <c r="K526" s="42">
        <f t="shared" si="40"/>
        <v>1</v>
      </c>
    </row>
    <row r="527" spans="7:11" x14ac:dyDescent="0.2">
      <c r="G527" s="40">
        <v>810</v>
      </c>
      <c r="H527" s="41">
        <f t="shared" si="37"/>
        <v>0</v>
      </c>
      <c r="I527" s="41">
        <f t="shared" si="38"/>
        <v>0</v>
      </c>
      <c r="J527" s="41">
        <f t="shared" si="39"/>
        <v>0</v>
      </c>
      <c r="K527" s="42">
        <f t="shared" si="40"/>
        <v>1</v>
      </c>
    </row>
    <row r="528" spans="7:11" x14ac:dyDescent="0.2">
      <c r="G528" s="40">
        <v>811</v>
      </c>
      <c r="H528" s="41">
        <f t="shared" si="37"/>
        <v>0</v>
      </c>
      <c r="I528" s="41">
        <f t="shared" si="38"/>
        <v>0</v>
      </c>
      <c r="J528" s="41">
        <f t="shared" si="39"/>
        <v>0</v>
      </c>
      <c r="K528" s="42">
        <f t="shared" si="40"/>
        <v>1</v>
      </c>
    </row>
    <row r="529" spans="7:11" x14ac:dyDescent="0.2">
      <c r="G529" s="40">
        <v>812</v>
      </c>
      <c r="H529" s="41">
        <f t="shared" si="37"/>
        <v>0</v>
      </c>
      <c r="I529" s="41">
        <f t="shared" si="38"/>
        <v>0</v>
      </c>
      <c r="J529" s="41">
        <f t="shared" si="39"/>
        <v>0</v>
      </c>
      <c r="K529" s="42">
        <f t="shared" si="40"/>
        <v>1</v>
      </c>
    </row>
    <row r="530" spans="7:11" x14ac:dyDescent="0.2">
      <c r="G530" s="40">
        <v>813</v>
      </c>
      <c r="H530" s="41">
        <f t="shared" si="37"/>
        <v>0</v>
      </c>
      <c r="I530" s="41">
        <f t="shared" si="38"/>
        <v>0</v>
      </c>
      <c r="J530" s="41">
        <f t="shared" si="39"/>
        <v>0</v>
      </c>
      <c r="K530" s="42">
        <f t="shared" si="40"/>
        <v>1</v>
      </c>
    </row>
    <row r="531" spans="7:11" x14ac:dyDescent="0.2">
      <c r="G531" s="40">
        <v>814</v>
      </c>
      <c r="H531" s="41">
        <f t="shared" si="37"/>
        <v>0</v>
      </c>
      <c r="I531" s="41">
        <f t="shared" si="38"/>
        <v>0</v>
      </c>
      <c r="J531" s="41">
        <f t="shared" si="39"/>
        <v>0</v>
      </c>
      <c r="K531" s="42">
        <f t="shared" si="40"/>
        <v>1</v>
      </c>
    </row>
    <row r="532" spans="7:11" x14ac:dyDescent="0.2">
      <c r="G532" s="40">
        <v>815</v>
      </c>
      <c r="H532" s="41">
        <f t="shared" si="37"/>
        <v>0</v>
      </c>
      <c r="I532" s="41">
        <f t="shared" si="38"/>
        <v>0</v>
      </c>
      <c r="J532" s="41">
        <f t="shared" si="39"/>
        <v>0</v>
      </c>
      <c r="K532" s="42">
        <f t="shared" si="40"/>
        <v>1</v>
      </c>
    </row>
    <row r="533" spans="7:11" x14ac:dyDescent="0.2">
      <c r="G533" s="40">
        <v>816</v>
      </c>
      <c r="H533" s="41">
        <f t="shared" si="37"/>
        <v>0</v>
      </c>
      <c r="I533" s="41">
        <f t="shared" si="38"/>
        <v>0</v>
      </c>
      <c r="J533" s="41">
        <f t="shared" si="39"/>
        <v>0</v>
      </c>
      <c r="K533" s="42">
        <f t="shared" si="40"/>
        <v>1</v>
      </c>
    </row>
    <row r="534" spans="7:11" x14ac:dyDescent="0.2">
      <c r="G534" s="40">
        <v>817</v>
      </c>
      <c r="H534" s="41">
        <f t="shared" si="37"/>
        <v>0</v>
      </c>
      <c r="I534" s="41">
        <f t="shared" si="38"/>
        <v>0</v>
      </c>
      <c r="J534" s="41">
        <f t="shared" si="39"/>
        <v>0</v>
      </c>
      <c r="K534" s="42">
        <f t="shared" si="40"/>
        <v>1</v>
      </c>
    </row>
    <row r="535" spans="7:11" x14ac:dyDescent="0.2">
      <c r="G535" s="40">
        <v>818</v>
      </c>
      <c r="H535" s="41">
        <f t="shared" si="37"/>
        <v>0</v>
      </c>
      <c r="I535" s="41">
        <f t="shared" si="38"/>
        <v>0</v>
      </c>
      <c r="J535" s="41">
        <f t="shared" si="39"/>
        <v>0</v>
      </c>
      <c r="K535" s="42">
        <f t="shared" si="40"/>
        <v>1</v>
      </c>
    </row>
    <row r="536" spans="7:11" x14ac:dyDescent="0.2">
      <c r="G536" s="40">
        <v>819</v>
      </c>
      <c r="H536" s="41">
        <f t="shared" si="37"/>
        <v>0</v>
      </c>
      <c r="I536" s="41">
        <f t="shared" si="38"/>
        <v>0</v>
      </c>
      <c r="J536" s="41">
        <f t="shared" si="39"/>
        <v>0</v>
      </c>
      <c r="K536" s="42">
        <f t="shared" si="40"/>
        <v>1</v>
      </c>
    </row>
    <row r="537" spans="7:11" x14ac:dyDescent="0.2">
      <c r="G537" s="40">
        <v>820</v>
      </c>
      <c r="H537" s="41">
        <f t="shared" si="37"/>
        <v>0</v>
      </c>
      <c r="I537" s="41">
        <f t="shared" si="38"/>
        <v>0</v>
      </c>
      <c r="J537" s="41">
        <f t="shared" si="39"/>
        <v>0</v>
      </c>
      <c r="K537" s="42">
        <f t="shared" si="40"/>
        <v>1</v>
      </c>
    </row>
    <row r="538" spans="7:11" x14ac:dyDescent="0.2">
      <c r="G538" s="40">
        <v>821</v>
      </c>
      <c r="H538" s="41">
        <f t="shared" si="37"/>
        <v>0</v>
      </c>
      <c r="I538" s="41">
        <f t="shared" si="38"/>
        <v>0</v>
      </c>
      <c r="J538" s="41">
        <f t="shared" si="39"/>
        <v>0</v>
      </c>
      <c r="K538" s="42">
        <f t="shared" si="40"/>
        <v>1</v>
      </c>
    </row>
    <row r="539" spans="7:11" x14ac:dyDescent="0.2">
      <c r="G539" s="40">
        <v>822</v>
      </c>
      <c r="H539" s="41">
        <f t="shared" ref="H539:H602" si="41">IF((G539&gt;=$H$3)*AND(G539&lt;=$H$4),1,0)</f>
        <v>0</v>
      </c>
      <c r="I539" s="41">
        <f t="shared" ref="I539:I602" si="42">IF((G539&gt;=$I$3)*AND(G539&lt;=$I$4),1,0)</f>
        <v>0</v>
      </c>
      <c r="J539" s="41">
        <f t="shared" ref="J539:J602" si="43">IF((G539&gt;=$J$3)*AND(G539&lt;=$J$4),1,0)</f>
        <v>0</v>
      </c>
      <c r="K539" s="42">
        <f t="shared" ref="K539:K602" si="44">IF((G539&gt;=$K$3)*AND(G539&lt;=$K$4),1,0)</f>
        <v>1</v>
      </c>
    </row>
    <row r="540" spans="7:11" x14ac:dyDescent="0.2">
      <c r="G540" s="40">
        <v>823</v>
      </c>
      <c r="H540" s="41">
        <f t="shared" si="41"/>
        <v>0</v>
      </c>
      <c r="I540" s="41">
        <f t="shared" si="42"/>
        <v>0</v>
      </c>
      <c r="J540" s="41">
        <f t="shared" si="43"/>
        <v>0</v>
      </c>
      <c r="K540" s="42">
        <f t="shared" si="44"/>
        <v>1</v>
      </c>
    </row>
    <row r="541" spans="7:11" x14ac:dyDescent="0.2">
      <c r="G541" s="40">
        <v>824</v>
      </c>
      <c r="H541" s="41">
        <f t="shared" si="41"/>
        <v>0</v>
      </c>
      <c r="I541" s="41">
        <f t="shared" si="42"/>
        <v>0</v>
      </c>
      <c r="J541" s="41">
        <f t="shared" si="43"/>
        <v>0</v>
      </c>
      <c r="K541" s="42">
        <f t="shared" si="44"/>
        <v>1</v>
      </c>
    </row>
    <row r="542" spans="7:11" x14ac:dyDescent="0.2">
      <c r="G542" s="40">
        <v>825</v>
      </c>
      <c r="H542" s="41">
        <f t="shared" si="41"/>
        <v>0</v>
      </c>
      <c r="I542" s="41">
        <f t="shared" si="42"/>
        <v>0</v>
      </c>
      <c r="J542" s="41">
        <f t="shared" si="43"/>
        <v>0</v>
      </c>
      <c r="K542" s="42">
        <f t="shared" si="44"/>
        <v>1</v>
      </c>
    </row>
    <row r="543" spans="7:11" x14ac:dyDescent="0.2">
      <c r="G543" s="40">
        <v>826</v>
      </c>
      <c r="H543" s="41">
        <f t="shared" si="41"/>
        <v>0</v>
      </c>
      <c r="I543" s="41">
        <f t="shared" si="42"/>
        <v>0</v>
      </c>
      <c r="J543" s="41">
        <f t="shared" si="43"/>
        <v>0</v>
      </c>
      <c r="K543" s="42">
        <f t="shared" si="44"/>
        <v>1</v>
      </c>
    </row>
    <row r="544" spans="7:11" x14ac:dyDescent="0.2">
      <c r="G544" s="40">
        <v>827</v>
      </c>
      <c r="H544" s="41">
        <f t="shared" si="41"/>
        <v>0</v>
      </c>
      <c r="I544" s="41">
        <f t="shared" si="42"/>
        <v>0</v>
      </c>
      <c r="J544" s="41">
        <f t="shared" si="43"/>
        <v>0</v>
      </c>
      <c r="K544" s="42">
        <f t="shared" si="44"/>
        <v>1</v>
      </c>
    </row>
    <row r="545" spans="7:11" x14ac:dyDescent="0.2">
      <c r="G545" s="40">
        <v>828</v>
      </c>
      <c r="H545" s="41">
        <f t="shared" si="41"/>
        <v>0</v>
      </c>
      <c r="I545" s="41">
        <f t="shared" si="42"/>
        <v>0</v>
      </c>
      <c r="J545" s="41">
        <f t="shared" si="43"/>
        <v>0</v>
      </c>
      <c r="K545" s="42">
        <f t="shared" si="44"/>
        <v>1</v>
      </c>
    </row>
    <row r="546" spans="7:11" x14ac:dyDescent="0.2">
      <c r="G546" s="40">
        <v>829</v>
      </c>
      <c r="H546" s="41">
        <f t="shared" si="41"/>
        <v>0</v>
      </c>
      <c r="I546" s="41">
        <f t="shared" si="42"/>
        <v>0</v>
      </c>
      <c r="J546" s="41">
        <f t="shared" si="43"/>
        <v>0</v>
      </c>
      <c r="K546" s="42">
        <f t="shared" si="44"/>
        <v>1</v>
      </c>
    </row>
    <row r="547" spans="7:11" x14ac:dyDescent="0.2">
      <c r="G547" s="40">
        <v>830</v>
      </c>
      <c r="H547" s="41">
        <f t="shared" si="41"/>
        <v>0</v>
      </c>
      <c r="I547" s="41">
        <f t="shared" si="42"/>
        <v>0</v>
      </c>
      <c r="J547" s="41">
        <f t="shared" si="43"/>
        <v>0</v>
      </c>
      <c r="K547" s="42">
        <f t="shared" si="44"/>
        <v>1</v>
      </c>
    </row>
    <row r="548" spans="7:11" x14ac:dyDescent="0.2">
      <c r="G548" s="40">
        <v>831</v>
      </c>
      <c r="H548" s="41">
        <f t="shared" si="41"/>
        <v>0</v>
      </c>
      <c r="I548" s="41">
        <f t="shared" si="42"/>
        <v>0</v>
      </c>
      <c r="J548" s="41">
        <f t="shared" si="43"/>
        <v>0</v>
      </c>
      <c r="K548" s="42">
        <f t="shared" si="44"/>
        <v>1</v>
      </c>
    </row>
    <row r="549" spans="7:11" x14ac:dyDescent="0.2">
      <c r="G549" s="40">
        <v>832</v>
      </c>
      <c r="H549" s="41">
        <f t="shared" si="41"/>
        <v>0</v>
      </c>
      <c r="I549" s="41">
        <f t="shared" si="42"/>
        <v>0</v>
      </c>
      <c r="J549" s="41">
        <f t="shared" si="43"/>
        <v>0</v>
      </c>
      <c r="K549" s="42">
        <f t="shared" si="44"/>
        <v>1</v>
      </c>
    </row>
    <row r="550" spans="7:11" x14ac:dyDescent="0.2">
      <c r="G550" s="40">
        <v>833</v>
      </c>
      <c r="H550" s="41">
        <f t="shared" si="41"/>
        <v>0</v>
      </c>
      <c r="I550" s="41">
        <f t="shared" si="42"/>
        <v>0</v>
      </c>
      <c r="J550" s="41">
        <f t="shared" si="43"/>
        <v>0</v>
      </c>
      <c r="K550" s="42">
        <f t="shared" si="44"/>
        <v>1</v>
      </c>
    </row>
    <row r="551" spans="7:11" x14ac:dyDescent="0.2">
      <c r="G551" s="40">
        <v>834</v>
      </c>
      <c r="H551" s="41">
        <f t="shared" si="41"/>
        <v>0</v>
      </c>
      <c r="I551" s="41">
        <f t="shared" si="42"/>
        <v>0</v>
      </c>
      <c r="J551" s="41">
        <f t="shared" si="43"/>
        <v>0</v>
      </c>
      <c r="K551" s="42">
        <f t="shared" si="44"/>
        <v>1</v>
      </c>
    </row>
    <row r="552" spans="7:11" x14ac:dyDescent="0.2">
      <c r="G552" s="40">
        <v>835</v>
      </c>
      <c r="H552" s="41">
        <f t="shared" si="41"/>
        <v>0</v>
      </c>
      <c r="I552" s="41">
        <f t="shared" si="42"/>
        <v>0</v>
      </c>
      <c r="J552" s="41">
        <f t="shared" si="43"/>
        <v>0</v>
      </c>
      <c r="K552" s="42">
        <f t="shared" si="44"/>
        <v>1</v>
      </c>
    </row>
    <row r="553" spans="7:11" x14ac:dyDescent="0.2">
      <c r="G553" s="40">
        <v>836</v>
      </c>
      <c r="H553" s="41">
        <f t="shared" si="41"/>
        <v>0</v>
      </c>
      <c r="I553" s="41">
        <f t="shared" si="42"/>
        <v>0</v>
      </c>
      <c r="J553" s="41">
        <f t="shared" si="43"/>
        <v>0</v>
      </c>
      <c r="K553" s="42">
        <f t="shared" si="44"/>
        <v>1</v>
      </c>
    </row>
    <row r="554" spans="7:11" x14ac:dyDescent="0.2">
      <c r="G554" s="40">
        <v>837</v>
      </c>
      <c r="H554" s="41">
        <f t="shared" si="41"/>
        <v>0</v>
      </c>
      <c r="I554" s="41">
        <f t="shared" si="42"/>
        <v>0</v>
      </c>
      <c r="J554" s="41">
        <f t="shared" si="43"/>
        <v>0</v>
      </c>
      <c r="K554" s="42">
        <f t="shared" si="44"/>
        <v>1</v>
      </c>
    </row>
    <row r="555" spans="7:11" x14ac:dyDescent="0.2">
      <c r="G555" s="40">
        <v>838</v>
      </c>
      <c r="H555" s="41">
        <f t="shared" si="41"/>
        <v>0</v>
      </c>
      <c r="I555" s="41">
        <f t="shared" si="42"/>
        <v>0</v>
      </c>
      <c r="J555" s="41">
        <f t="shared" si="43"/>
        <v>0</v>
      </c>
      <c r="K555" s="42">
        <f t="shared" si="44"/>
        <v>1</v>
      </c>
    </row>
    <row r="556" spans="7:11" x14ac:dyDescent="0.2">
      <c r="G556" s="40">
        <v>839</v>
      </c>
      <c r="H556" s="41">
        <f t="shared" si="41"/>
        <v>0</v>
      </c>
      <c r="I556" s="41">
        <f t="shared" si="42"/>
        <v>0</v>
      </c>
      <c r="J556" s="41">
        <f t="shared" si="43"/>
        <v>0</v>
      </c>
      <c r="K556" s="42">
        <f t="shared" si="44"/>
        <v>1</v>
      </c>
    </row>
    <row r="557" spans="7:11" x14ac:dyDescent="0.2">
      <c r="G557" s="40">
        <v>840</v>
      </c>
      <c r="H557" s="41">
        <f t="shared" si="41"/>
        <v>0</v>
      </c>
      <c r="I557" s="41">
        <f t="shared" si="42"/>
        <v>0</v>
      </c>
      <c r="J557" s="41">
        <f t="shared" si="43"/>
        <v>0</v>
      </c>
      <c r="K557" s="42">
        <f t="shared" si="44"/>
        <v>1</v>
      </c>
    </row>
    <row r="558" spans="7:11" x14ac:dyDescent="0.2">
      <c r="G558" s="40">
        <v>841</v>
      </c>
      <c r="H558" s="41">
        <f t="shared" si="41"/>
        <v>0</v>
      </c>
      <c r="I558" s="41">
        <f t="shared" si="42"/>
        <v>0</v>
      </c>
      <c r="J558" s="41">
        <f t="shared" si="43"/>
        <v>0</v>
      </c>
      <c r="K558" s="42">
        <f t="shared" si="44"/>
        <v>1</v>
      </c>
    </row>
    <row r="559" spans="7:11" x14ac:dyDescent="0.2">
      <c r="G559" s="40">
        <v>842</v>
      </c>
      <c r="H559" s="41">
        <f t="shared" si="41"/>
        <v>0</v>
      </c>
      <c r="I559" s="41">
        <f t="shared" si="42"/>
        <v>0</v>
      </c>
      <c r="J559" s="41">
        <f t="shared" si="43"/>
        <v>0</v>
      </c>
      <c r="K559" s="42">
        <f t="shared" si="44"/>
        <v>1</v>
      </c>
    </row>
    <row r="560" spans="7:11" x14ac:dyDescent="0.2">
      <c r="G560" s="40">
        <v>843</v>
      </c>
      <c r="H560" s="41">
        <f t="shared" si="41"/>
        <v>0</v>
      </c>
      <c r="I560" s="41">
        <f t="shared" si="42"/>
        <v>0</v>
      </c>
      <c r="J560" s="41">
        <f t="shared" si="43"/>
        <v>0</v>
      </c>
      <c r="K560" s="42">
        <f t="shared" si="44"/>
        <v>1</v>
      </c>
    </row>
    <row r="561" spans="7:11" x14ac:dyDescent="0.2">
      <c r="G561" s="40">
        <v>844</v>
      </c>
      <c r="H561" s="41">
        <f t="shared" si="41"/>
        <v>0</v>
      </c>
      <c r="I561" s="41">
        <f t="shared" si="42"/>
        <v>0</v>
      </c>
      <c r="J561" s="41">
        <f t="shared" si="43"/>
        <v>0</v>
      </c>
      <c r="K561" s="42">
        <f t="shared" si="44"/>
        <v>1</v>
      </c>
    </row>
    <row r="562" spans="7:11" x14ac:dyDescent="0.2">
      <c r="G562" s="40">
        <v>845</v>
      </c>
      <c r="H562" s="41">
        <f t="shared" si="41"/>
        <v>0</v>
      </c>
      <c r="I562" s="41">
        <f t="shared" si="42"/>
        <v>0</v>
      </c>
      <c r="J562" s="41">
        <f t="shared" si="43"/>
        <v>0</v>
      </c>
      <c r="K562" s="42">
        <f t="shared" si="44"/>
        <v>1</v>
      </c>
    </row>
    <row r="563" spans="7:11" x14ac:dyDescent="0.2">
      <c r="G563" s="40">
        <v>846</v>
      </c>
      <c r="H563" s="41">
        <f t="shared" si="41"/>
        <v>0</v>
      </c>
      <c r="I563" s="41">
        <f t="shared" si="42"/>
        <v>0</v>
      </c>
      <c r="J563" s="41">
        <f t="shared" si="43"/>
        <v>0</v>
      </c>
      <c r="K563" s="42">
        <f t="shared" si="44"/>
        <v>1</v>
      </c>
    </row>
    <row r="564" spans="7:11" x14ac:dyDescent="0.2">
      <c r="G564" s="40">
        <v>847</v>
      </c>
      <c r="H564" s="41">
        <f t="shared" si="41"/>
        <v>0</v>
      </c>
      <c r="I564" s="41">
        <f t="shared" si="42"/>
        <v>0</v>
      </c>
      <c r="J564" s="41">
        <f t="shared" si="43"/>
        <v>0</v>
      </c>
      <c r="K564" s="42">
        <f t="shared" si="44"/>
        <v>1</v>
      </c>
    </row>
    <row r="565" spans="7:11" x14ac:dyDescent="0.2">
      <c r="G565" s="40">
        <v>848</v>
      </c>
      <c r="H565" s="41">
        <f t="shared" si="41"/>
        <v>0</v>
      </c>
      <c r="I565" s="41">
        <f t="shared" si="42"/>
        <v>0</v>
      </c>
      <c r="J565" s="41">
        <f t="shared" si="43"/>
        <v>0</v>
      </c>
      <c r="K565" s="42">
        <f t="shared" si="44"/>
        <v>1</v>
      </c>
    </row>
    <row r="566" spans="7:11" x14ac:dyDescent="0.2">
      <c r="G566" s="40">
        <v>849</v>
      </c>
      <c r="H566" s="41">
        <f t="shared" si="41"/>
        <v>0</v>
      </c>
      <c r="I566" s="41">
        <f t="shared" si="42"/>
        <v>0</v>
      </c>
      <c r="J566" s="41">
        <f t="shared" si="43"/>
        <v>0</v>
      </c>
      <c r="K566" s="42">
        <f t="shared" si="44"/>
        <v>1</v>
      </c>
    </row>
    <row r="567" spans="7:11" x14ac:dyDescent="0.2">
      <c r="G567" s="40">
        <v>850</v>
      </c>
      <c r="H567" s="41">
        <f t="shared" si="41"/>
        <v>0</v>
      </c>
      <c r="I567" s="41">
        <f t="shared" si="42"/>
        <v>0</v>
      </c>
      <c r="J567" s="41">
        <f t="shared" si="43"/>
        <v>0</v>
      </c>
      <c r="K567" s="42">
        <f t="shared" si="44"/>
        <v>1</v>
      </c>
    </row>
    <row r="568" spans="7:11" x14ac:dyDescent="0.2">
      <c r="G568" s="40">
        <v>851</v>
      </c>
      <c r="H568" s="41">
        <f t="shared" si="41"/>
        <v>0</v>
      </c>
      <c r="I568" s="41">
        <f t="shared" si="42"/>
        <v>0</v>
      </c>
      <c r="J568" s="41">
        <f t="shared" si="43"/>
        <v>0</v>
      </c>
      <c r="K568" s="42">
        <f t="shared" si="44"/>
        <v>1</v>
      </c>
    </row>
    <row r="569" spans="7:11" x14ac:dyDescent="0.2">
      <c r="G569" s="40">
        <v>852</v>
      </c>
      <c r="H569" s="41">
        <f t="shared" si="41"/>
        <v>0</v>
      </c>
      <c r="I569" s="41">
        <f t="shared" si="42"/>
        <v>0</v>
      </c>
      <c r="J569" s="41">
        <f t="shared" si="43"/>
        <v>0</v>
      </c>
      <c r="K569" s="42">
        <f t="shared" si="44"/>
        <v>1</v>
      </c>
    </row>
    <row r="570" spans="7:11" x14ac:dyDescent="0.2">
      <c r="G570" s="40">
        <v>853</v>
      </c>
      <c r="H570" s="41">
        <f t="shared" si="41"/>
        <v>0</v>
      </c>
      <c r="I570" s="41">
        <f t="shared" si="42"/>
        <v>0</v>
      </c>
      <c r="J570" s="41">
        <f t="shared" si="43"/>
        <v>0</v>
      </c>
      <c r="K570" s="42">
        <f t="shared" si="44"/>
        <v>1</v>
      </c>
    </row>
    <row r="571" spans="7:11" x14ac:dyDescent="0.2">
      <c r="G571" s="40">
        <v>854</v>
      </c>
      <c r="H571" s="41">
        <f t="shared" si="41"/>
        <v>0</v>
      </c>
      <c r="I571" s="41">
        <f t="shared" si="42"/>
        <v>0</v>
      </c>
      <c r="J571" s="41">
        <f t="shared" si="43"/>
        <v>0</v>
      </c>
      <c r="K571" s="42">
        <f t="shared" si="44"/>
        <v>1</v>
      </c>
    </row>
    <row r="572" spans="7:11" x14ac:dyDescent="0.2">
      <c r="G572" s="40">
        <v>855</v>
      </c>
      <c r="H572" s="41">
        <f t="shared" si="41"/>
        <v>0</v>
      </c>
      <c r="I572" s="41">
        <f t="shared" si="42"/>
        <v>0</v>
      </c>
      <c r="J572" s="41">
        <f t="shared" si="43"/>
        <v>0</v>
      </c>
      <c r="K572" s="42">
        <f t="shared" si="44"/>
        <v>1</v>
      </c>
    </row>
    <row r="573" spans="7:11" x14ac:dyDescent="0.2">
      <c r="G573" s="40">
        <v>856</v>
      </c>
      <c r="H573" s="41">
        <f t="shared" si="41"/>
        <v>0</v>
      </c>
      <c r="I573" s="41">
        <f t="shared" si="42"/>
        <v>0</v>
      </c>
      <c r="J573" s="41">
        <f t="shared" si="43"/>
        <v>0</v>
      </c>
      <c r="K573" s="42">
        <f t="shared" si="44"/>
        <v>1</v>
      </c>
    </row>
    <row r="574" spans="7:11" x14ac:dyDescent="0.2">
      <c r="G574" s="40">
        <v>857</v>
      </c>
      <c r="H574" s="41">
        <f t="shared" si="41"/>
        <v>0</v>
      </c>
      <c r="I574" s="41">
        <f t="shared" si="42"/>
        <v>0</v>
      </c>
      <c r="J574" s="41">
        <f t="shared" si="43"/>
        <v>0</v>
      </c>
      <c r="K574" s="42">
        <f t="shared" si="44"/>
        <v>1</v>
      </c>
    </row>
    <row r="575" spans="7:11" x14ac:dyDescent="0.2">
      <c r="G575" s="40">
        <v>858</v>
      </c>
      <c r="H575" s="41">
        <f t="shared" si="41"/>
        <v>0</v>
      </c>
      <c r="I575" s="41">
        <f t="shared" si="42"/>
        <v>0</v>
      </c>
      <c r="J575" s="41">
        <f t="shared" si="43"/>
        <v>0</v>
      </c>
      <c r="K575" s="42">
        <f t="shared" si="44"/>
        <v>1</v>
      </c>
    </row>
    <row r="576" spans="7:11" x14ac:dyDescent="0.2">
      <c r="G576" s="40">
        <v>859</v>
      </c>
      <c r="H576" s="41">
        <f t="shared" si="41"/>
        <v>0</v>
      </c>
      <c r="I576" s="41">
        <f t="shared" si="42"/>
        <v>0</v>
      </c>
      <c r="J576" s="41">
        <f t="shared" si="43"/>
        <v>0</v>
      </c>
      <c r="K576" s="42">
        <f t="shared" si="44"/>
        <v>1</v>
      </c>
    </row>
    <row r="577" spans="7:11" x14ac:dyDescent="0.2">
      <c r="G577" s="40">
        <v>860</v>
      </c>
      <c r="H577" s="41">
        <f t="shared" si="41"/>
        <v>0</v>
      </c>
      <c r="I577" s="41">
        <f t="shared" si="42"/>
        <v>0</v>
      </c>
      <c r="J577" s="41">
        <f t="shared" si="43"/>
        <v>0</v>
      </c>
      <c r="K577" s="42">
        <f t="shared" si="44"/>
        <v>1</v>
      </c>
    </row>
    <row r="578" spans="7:11" x14ac:dyDescent="0.2">
      <c r="G578" s="40">
        <v>861</v>
      </c>
      <c r="H578" s="41">
        <f t="shared" si="41"/>
        <v>0</v>
      </c>
      <c r="I578" s="41">
        <f t="shared" si="42"/>
        <v>0</v>
      </c>
      <c r="J578" s="41">
        <f t="shared" si="43"/>
        <v>0</v>
      </c>
      <c r="K578" s="42">
        <f t="shared" si="44"/>
        <v>1</v>
      </c>
    </row>
    <row r="579" spans="7:11" x14ac:dyDescent="0.2">
      <c r="G579" s="40">
        <v>862</v>
      </c>
      <c r="H579" s="41">
        <f t="shared" si="41"/>
        <v>0</v>
      </c>
      <c r="I579" s="41">
        <f t="shared" si="42"/>
        <v>0</v>
      </c>
      <c r="J579" s="41">
        <f t="shared" si="43"/>
        <v>0</v>
      </c>
      <c r="K579" s="42">
        <f t="shared" si="44"/>
        <v>1</v>
      </c>
    </row>
    <row r="580" spans="7:11" x14ac:dyDescent="0.2">
      <c r="G580" s="40">
        <v>863</v>
      </c>
      <c r="H580" s="41">
        <f t="shared" si="41"/>
        <v>0</v>
      </c>
      <c r="I580" s="41">
        <f t="shared" si="42"/>
        <v>0</v>
      </c>
      <c r="J580" s="41">
        <f t="shared" si="43"/>
        <v>0</v>
      </c>
      <c r="K580" s="42">
        <f t="shared" si="44"/>
        <v>1</v>
      </c>
    </row>
    <row r="581" spans="7:11" x14ac:dyDescent="0.2">
      <c r="G581" s="40">
        <v>864</v>
      </c>
      <c r="H581" s="41">
        <f t="shared" si="41"/>
        <v>0</v>
      </c>
      <c r="I581" s="41">
        <f t="shared" si="42"/>
        <v>0</v>
      </c>
      <c r="J581" s="41">
        <f t="shared" si="43"/>
        <v>0</v>
      </c>
      <c r="K581" s="42">
        <f t="shared" si="44"/>
        <v>1</v>
      </c>
    </row>
    <row r="582" spans="7:11" x14ac:dyDescent="0.2">
      <c r="G582" s="40">
        <v>865</v>
      </c>
      <c r="H582" s="41">
        <f t="shared" si="41"/>
        <v>0</v>
      </c>
      <c r="I582" s="41">
        <f t="shared" si="42"/>
        <v>0</v>
      </c>
      <c r="J582" s="41">
        <f t="shared" si="43"/>
        <v>0</v>
      </c>
      <c r="K582" s="42">
        <f t="shared" si="44"/>
        <v>1</v>
      </c>
    </row>
    <row r="583" spans="7:11" x14ac:dyDescent="0.2">
      <c r="G583" s="40">
        <v>866</v>
      </c>
      <c r="H583" s="41">
        <f t="shared" si="41"/>
        <v>0</v>
      </c>
      <c r="I583" s="41">
        <f t="shared" si="42"/>
        <v>0</v>
      </c>
      <c r="J583" s="41">
        <f t="shared" si="43"/>
        <v>0</v>
      </c>
      <c r="K583" s="42">
        <f t="shared" si="44"/>
        <v>1</v>
      </c>
    </row>
    <row r="584" spans="7:11" x14ac:dyDescent="0.2">
      <c r="G584" s="40">
        <v>867</v>
      </c>
      <c r="H584" s="41">
        <f t="shared" si="41"/>
        <v>0</v>
      </c>
      <c r="I584" s="41">
        <f t="shared" si="42"/>
        <v>0</v>
      </c>
      <c r="J584" s="41">
        <f t="shared" si="43"/>
        <v>0</v>
      </c>
      <c r="K584" s="42">
        <f t="shared" si="44"/>
        <v>1</v>
      </c>
    </row>
    <row r="585" spans="7:11" x14ac:dyDescent="0.2">
      <c r="G585" s="40">
        <v>868</v>
      </c>
      <c r="H585" s="41">
        <f t="shared" si="41"/>
        <v>0</v>
      </c>
      <c r="I585" s="41">
        <f t="shared" si="42"/>
        <v>0</v>
      </c>
      <c r="J585" s="41">
        <f t="shared" si="43"/>
        <v>0</v>
      </c>
      <c r="K585" s="42">
        <f t="shared" si="44"/>
        <v>1</v>
      </c>
    </row>
    <row r="586" spans="7:11" x14ac:dyDescent="0.2">
      <c r="G586" s="40">
        <v>869</v>
      </c>
      <c r="H586" s="41">
        <f t="shared" si="41"/>
        <v>0</v>
      </c>
      <c r="I586" s="41">
        <f t="shared" si="42"/>
        <v>0</v>
      </c>
      <c r="J586" s="41">
        <f t="shared" si="43"/>
        <v>0</v>
      </c>
      <c r="K586" s="42">
        <f t="shared" si="44"/>
        <v>1</v>
      </c>
    </row>
    <row r="587" spans="7:11" x14ac:dyDescent="0.2">
      <c r="G587" s="40">
        <v>870</v>
      </c>
      <c r="H587" s="41">
        <f t="shared" si="41"/>
        <v>0</v>
      </c>
      <c r="I587" s="41">
        <f t="shared" si="42"/>
        <v>0</v>
      </c>
      <c r="J587" s="41">
        <f t="shared" si="43"/>
        <v>0</v>
      </c>
      <c r="K587" s="42">
        <f t="shared" si="44"/>
        <v>1</v>
      </c>
    </row>
    <row r="588" spans="7:11" x14ac:dyDescent="0.2">
      <c r="G588" s="40">
        <v>871</v>
      </c>
      <c r="H588" s="41">
        <f t="shared" si="41"/>
        <v>0</v>
      </c>
      <c r="I588" s="41">
        <f t="shared" si="42"/>
        <v>0</v>
      </c>
      <c r="J588" s="41">
        <f t="shared" si="43"/>
        <v>0</v>
      </c>
      <c r="K588" s="42">
        <f t="shared" si="44"/>
        <v>1</v>
      </c>
    </row>
    <row r="589" spans="7:11" x14ac:dyDescent="0.2">
      <c r="G589" s="40">
        <v>872</v>
      </c>
      <c r="H589" s="41">
        <f t="shared" si="41"/>
        <v>0</v>
      </c>
      <c r="I589" s="41">
        <f t="shared" si="42"/>
        <v>0</v>
      </c>
      <c r="J589" s="41">
        <f t="shared" si="43"/>
        <v>0</v>
      </c>
      <c r="K589" s="42">
        <f t="shared" si="44"/>
        <v>1</v>
      </c>
    </row>
    <row r="590" spans="7:11" x14ac:dyDescent="0.2">
      <c r="G590" s="40">
        <v>873</v>
      </c>
      <c r="H590" s="41">
        <f t="shared" si="41"/>
        <v>0</v>
      </c>
      <c r="I590" s="41">
        <f t="shared" si="42"/>
        <v>0</v>
      </c>
      <c r="J590" s="41">
        <f t="shared" si="43"/>
        <v>0</v>
      </c>
      <c r="K590" s="42">
        <f t="shared" si="44"/>
        <v>1</v>
      </c>
    </row>
    <row r="591" spans="7:11" x14ac:dyDescent="0.2">
      <c r="G591" s="40">
        <v>874</v>
      </c>
      <c r="H591" s="41">
        <f t="shared" si="41"/>
        <v>0</v>
      </c>
      <c r="I591" s="41">
        <f t="shared" si="42"/>
        <v>0</v>
      </c>
      <c r="J591" s="41">
        <f t="shared" si="43"/>
        <v>0</v>
      </c>
      <c r="K591" s="42">
        <f t="shared" si="44"/>
        <v>1</v>
      </c>
    </row>
    <row r="592" spans="7:11" x14ac:dyDescent="0.2">
      <c r="G592" s="40">
        <v>875</v>
      </c>
      <c r="H592" s="41">
        <f t="shared" si="41"/>
        <v>0</v>
      </c>
      <c r="I592" s="41">
        <f t="shared" si="42"/>
        <v>0</v>
      </c>
      <c r="J592" s="41">
        <f t="shared" si="43"/>
        <v>0</v>
      </c>
      <c r="K592" s="42">
        <f t="shared" si="44"/>
        <v>1</v>
      </c>
    </row>
    <row r="593" spans="7:11" x14ac:dyDescent="0.2">
      <c r="G593" s="40">
        <v>876</v>
      </c>
      <c r="H593" s="41">
        <f t="shared" si="41"/>
        <v>0</v>
      </c>
      <c r="I593" s="41">
        <f t="shared" si="42"/>
        <v>0</v>
      </c>
      <c r="J593" s="41">
        <f t="shared" si="43"/>
        <v>0</v>
      </c>
      <c r="K593" s="42">
        <f t="shared" si="44"/>
        <v>1</v>
      </c>
    </row>
    <row r="594" spans="7:11" x14ac:dyDescent="0.2">
      <c r="G594" s="40">
        <v>877</v>
      </c>
      <c r="H594" s="41">
        <f t="shared" si="41"/>
        <v>0</v>
      </c>
      <c r="I594" s="41">
        <f t="shared" si="42"/>
        <v>0</v>
      </c>
      <c r="J594" s="41">
        <f t="shared" si="43"/>
        <v>0</v>
      </c>
      <c r="K594" s="42">
        <f t="shared" si="44"/>
        <v>1</v>
      </c>
    </row>
    <row r="595" spans="7:11" x14ac:dyDescent="0.2">
      <c r="G595" s="40">
        <v>878</v>
      </c>
      <c r="H595" s="41">
        <f t="shared" si="41"/>
        <v>0</v>
      </c>
      <c r="I595" s="41">
        <f t="shared" si="42"/>
        <v>0</v>
      </c>
      <c r="J595" s="41">
        <f t="shared" si="43"/>
        <v>0</v>
      </c>
      <c r="K595" s="42">
        <f t="shared" si="44"/>
        <v>1</v>
      </c>
    </row>
    <row r="596" spans="7:11" x14ac:dyDescent="0.2">
      <c r="G596" s="40">
        <v>879</v>
      </c>
      <c r="H596" s="41">
        <f t="shared" si="41"/>
        <v>0</v>
      </c>
      <c r="I596" s="41">
        <f t="shared" si="42"/>
        <v>0</v>
      </c>
      <c r="J596" s="41">
        <f t="shared" si="43"/>
        <v>0</v>
      </c>
      <c r="K596" s="42">
        <f t="shared" si="44"/>
        <v>1</v>
      </c>
    </row>
    <row r="597" spans="7:11" x14ac:dyDescent="0.2">
      <c r="G597" s="40">
        <v>880</v>
      </c>
      <c r="H597" s="41">
        <f t="shared" si="41"/>
        <v>0</v>
      </c>
      <c r="I597" s="41">
        <f t="shared" si="42"/>
        <v>0</v>
      </c>
      <c r="J597" s="41">
        <f t="shared" si="43"/>
        <v>0</v>
      </c>
      <c r="K597" s="42">
        <f t="shared" si="44"/>
        <v>1</v>
      </c>
    </row>
    <row r="598" spans="7:11" x14ac:dyDescent="0.2">
      <c r="G598" s="40">
        <v>881</v>
      </c>
      <c r="H598" s="41">
        <f t="shared" si="41"/>
        <v>0</v>
      </c>
      <c r="I598" s="41">
        <f t="shared" si="42"/>
        <v>0</v>
      </c>
      <c r="J598" s="41">
        <f t="shared" si="43"/>
        <v>0</v>
      </c>
      <c r="K598" s="42">
        <f t="shared" si="44"/>
        <v>1</v>
      </c>
    </row>
    <row r="599" spans="7:11" x14ac:dyDescent="0.2">
      <c r="G599" s="40">
        <v>882</v>
      </c>
      <c r="H599" s="41">
        <f t="shared" si="41"/>
        <v>0</v>
      </c>
      <c r="I599" s="41">
        <f t="shared" si="42"/>
        <v>0</v>
      </c>
      <c r="J599" s="41">
        <f t="shared" si="43"/>
        <v>0</v>
      </c>
      <c r="K599" s="42">
        <f t="shared" si="44"/>
        <v>1</v>
      </c>
    </row>
    <row r="600" spans="7:11" x14ac:dyDescent="0.2">
      <c r="G600" s="40">
        <v>883</v>
      </c>
      <c r="H600" s="41">
        <f t="shared" si="41"/>
        <v>0</v>
      </c>
      <c r="I600" s="41">
        <f t="shared" si="42"/>
        <v>0</v>
      </c>
      <c r="J600" s="41">
        <f t="shared" si="43"/>
        <v>0</v>
      </c>
      <c r="K600" s="42">
        <f t="shared" si="44"/>
        <v>1</v>
      </c>
    </row>
    <row r="601" spans="7:11" x14ac:dyDescent="0.2">
      <c r="G601" s="40">
        <v>884</v>
      </c>
      <c r="H601" s="41">
        <f t="shared" si="41"/>
        <v>0</v>
      </c>
      <c r="I601" s="41">
        <f t="shared" si="42"/>
        <v>0</v>
      </c>
      <c r="J601" s="41">
        <f t="shared" si="43"/>
        <v>0</v>
      </c>
      <c r="K601" s="42">
        <f t="shared" si="44"/>
        <v>1</v>
      </c>
    </row>
    <row r="602" spans="7:11" x14ac:dyDescent="0.2">
      <c r="G602" s="40">
        <v>885</v>
      </c>
      <c r="H602" s="41">
        <f t="shared" si="41"/>
        <v>0</v>
      </c>
      <c r="I602" s="41">
        <f t="shared" si="42"/>
        <v>0</v>
      </c>
      <c r="J602" s="41">
        <f t="shared" si="43"/>
        <v>0</v>
      </c>
      <c r="K602" s="42">
        <f t="shared" si="44"/>
        <v>1</v>
      </c>
    </row>
    <row r="603" spans="7:11" x14ac:dyDescent="0.2">
      <c r="G603" s="40">
        <v>886</v>
      </c>
      <c r="H603" s="41">
        <f t="shared" ref="H603:H666" si="45">IF((G603&gt;=$H$3)*AND(G603&lt;=$H$4),1,0)</f>
        <v>0</v>
      </c>
      <c r="I603" s="41">
        <f t="shared" ref="I603:I666" si="46">IF((G603&gt;=$I$3)*AND(G603&lt;=$I$4),1,0)</f>
        <v>0</v>
      </c>
      <c r="J603" s="41">
        <f t="shared" ref="J603:J666" si="47">IF((G603&gt;=$J$3)*AND(G603&lt;=$J$4),1,0)</f>
        <v>0</v>
      </c>
      <c r="K603" s="42">
        <f t="shared" ref="K603:K666" si="48">IF((G603&gt;=$K$3)*AND(G603&lt;=$K$4),1,0)</f>
        <v>1</v>
      </c>
    </row>
    <row r="604" spans="7:11" x14ac:dyDescent="0.2">
      <c r="G604" s="40">
        <v>887</v>
      </c>
      <c r="H604" s="41">
        <f t="shared" si="45"/>
        <v>0</v>
      </c>
      <c r="I604" s="41">
        <f t="shared" si="46"/>
        <v>0</v>
      </c>
      <c r="J604" s="41">
        <f t="shared" si="47"/>
        <v>0</v>
      </c>
      <c r="K604" s="42">
        <f t="shared" si="48"/>
        <v>1</v>
      </c>
    </row>
    <row r="605" spans="7:11" x14ac:dyDescent="0.2">
      <c r="G605" s="40">
        <v>888</v>
      </c>
      <c r="H605" s="41">
        <f t="shared" si="45"/>
        <v>0</v>
      </c>
      <c r="I605" s="41">
        <f t="shared" si="46"/>
        <v>0</v>
      </c>
      <c r="J605" s="41">
        <f t="shared" si="47"/>
        <v>0</v>
      </c>
      <c r="K605" s="42">
        <f t="shared" si="48"/>
        <v>1</v>
      </c>
    </row>
    <row r="606" spans="7:11" x14ac:dyDescent="0.2">
      <c r="G606" s="40">
        <v>889</v>
      </c>
      <c r="H606" s="41">
        <f t="shared" si="45"/>
        <v>0</v>
      </c>
      <c r="I606" s="41">
        <f t="shared" si="46"/>
        <v>0</v>
      </c>
      <c r="J606" s="41">
        <f t="shared" si="47"/>
        <v>0</v>
      </c>
      <c r="K606" s="42">
        <f t="shared" si="48"/>
        <v>1</v>
      </c>
    </row>
    <row r="607" spans="7:11" x14ac:dyDescent="0.2">
      <c r="G607" s="40">
        <v>890</v>
      </c>
      <c r="H607" s="41">
        <f t="shared" si="45"/>
        <v>0</v>
      </c>
      <c r="I607" s="41">
        <f t="shared" si="46"/>
        <v>0</v>
      </c>
      <c r="J607" s="41">
        <f t="shared" si="47"/>
        <v>0</v>
      </c>
      <c r="K607" s="42">
        <f t="shared" si="48"/>
        <v>1</v>
      </c>
    </row>
    <row r="608" spans="7:11" x14ac:dyDescent="0.2">
      <c r="G608" s="40">
        <v>891</v>
      </c>
      <c r="H608" s="41">
        <f t="shared" si="45"/>
        <v>0</v>
      </c>
      <c r="I608" s="41">
        <f t="shared" si="46"/>
        <v>0</v>
      </c>
      <c r="J608" s="41">
        <f t="shared" si="47"/>
        <v>0</v>
      </c>
      <c r="K608" s="42">
        <f t="shared" si="48"/>
        <v>1</v>
      </c>
    </row>
    <row r="609" spans="7:11" x14ac:dyDescent="0.2">
      <c r="G609" s="40">
        <v>892</v>
      </c>
      <c r="H609" s="41">
        <f t="shared" si="45"/>
        <v>0</v>
      </c>
      <c r="I609" s="41">
        <f t="shared" si="46"/>
        <v>0</v>
      </c>
      <c r="J609" s="41">
        <f t="shared" si="47"/>
        <v>0</v>
      </c>
      <c r="K609" s="42">
        <f t="shared" si="48"/>
        <v>1</v>
      </c>
    </row>
    <row r="610" spans="7:11" x14ac:dyDescent="0.2">
      <c r="G610" s="40">
        <v>893</v>
      </c>
      <c r="H610" s="41">
        <f t="shared" si="45"/>
        <v>0</v>
      </c>
      <c r="I610" s="41">
        <f t="shared" si="46"/>
        <v>0</v>
      </c>
      <c r="J610" s="41">
        <f t="shared" si="47"/>
        <v>0</v>
      </c>
      <c r="K610" s="42">
        <f t="shared" si="48"/>
        <v>1</v>
      </c>
    </row>
    <row r="611" spans="7:11" x14ac:dyDescent="0.2">
      <c r="G611" s="40">
        <v>894</v>
      </c>
      <c r="H611" s="41">
        <f t="shared" si="45"/>
        <v>0</v>
      </c>
      <c r="I611" s="41">
        <f t="shared" si="46"/>
        <v>0</v>
      </c>
      <c r="J611" s="41">
        <f t="shared" si="47"/>
        <v>0</v>
      </c>
      <c r="K611" s="42">
        <f t="shared" si="48"/>
        <v>1</v>
      </c>
    </row>
    <row r="612" spans="7:11" x14ac:dyDescent="0.2">
      <c r="G612" s="40">
        <v>895</v>
      </c>
      <c r="H612" s="41">
        <f t="shared" si="45"/>
        <v>0</v>
      </c>
      <c r="I612" s="41">
        <f t="shared" si="46"/>
        <v>0</v>
      </c>
      <c r="J612" s="41">
        <f t="shared" si="47"/>
        <v>0</v>
      </c>
      <c r="K612" s="42">
        <f t="shared" si="48"/>
        <v>1</v>
      </c>
    </row>
    <row r="613" spans="7:11" x14ac:dyDescent="0.2">
      <c r="G613" s="40">
        <v>896</v>
      </c>
      <c r="H613" s="41">
        <f t="shared" si="45"/>
        <v>0</v>
      </c>
      <c r="I613" s="41">
        <f t="shared" si="46"/>
        <v>0</v>
      </c>
      <c r="J613" s="41">
        <f t="shared" si="47"/>
        <v>0</v>
      </c>
      <c r="K613" s="42">
        <f t="shared" si="48"/>
        <v>1</v>
      </c>
    </row>
    <row r="614" spans="7:11" x14ac:dyDescent="0.2">
      <c r="G614" s="40">
        <v>897</v>
      </c>
      <c r="H614" s="41">
        <f t="shared" si="45"/>
        <v>0</v>
      </c>
      <c r="I614" s="41">
        <f t="shared" si="46"/>
        <v>0</v>
      </c>
      <c r="J614" s="41">
        <f t="shared" si="47"/>
        <v>0</v>
      </c>
      <c r="K614" s="42">
        <f t="shared" si="48"/>
        <v>1</v>
      </c>
    </row>
    <row r="615" spans="7:11" x14ac:dyDescent="0.2">
      <c r="G615" s="40">
        <v>898</v>
      </c>
      <c r="H615" s="41">
        <f t="shared" si="45"/>
        <v>0</v>
      </c>
      <c r="I615" s="41">
        <f t="shared" si="46"/>
        <v>0</v>
      </c>
      <c r="J615" s="41">
        <f t="shared" si="47"/>
        <v>0</v>
      </c>
      <c r="K615" s="42">
        <f t="shared" si="48"/>
        <v>1</v>
      </c>
    </row>
    <row r="616" spans="7:11" x14ac:dyDescent="0.2">
      <c r="G616" s="40">
        <v>899</v>
      </c>
      <c r="H616" s="41">
        <f t="shared" si="45"/>
        <v>0</v>
      </c>
      <c r="I616" s="41">
        <f t="shared" si="46"/>
        <v>0</v>
      </c>
      <c r="J616" s="41">
        <f t="shared" si="47"/>
        <v>0</v>
      </c>
      <c r="K616" s="42">
        <f t="shared" si="48"/>
        <v>1</v>
      </c>
    </row>
    <row r="617" spans="7:11" x14ac:dyDescent="0.2">
      <c r="G617" s="40">
        <v>900</v>
      </c>
      <c r="H617" s="41">
        <f t="shared" si="45"/>
        <v>0</v>
      </c>
      <c r="I617" s="41">
        <f t="shared" si="46"/>
        <v>0</v>
      </c>
      <c r="J617" s="41">
        <f t="shared" si="47"/>
        <v>0</v>
      </c>
      <c r="K617" s="42">
        <f t="shared" si="48"/>
        <v>1</v>
      </c>
    </row>
    <row r="618" spans="7:11" x14ac:dyDescent="0.2">
      <c r="G618" s="40">
        <v>901</v>
      </c>
      <c r="H618" s="41">
        <f t="shared" si="45"/>
        <v>0</v>
      </c>
      <c r="I618" s="41">
        <f t="shared" si="46"/>
        <v>0</v>
      </c>
      <c r="J618" s="41">
        <f t="shared" si="47"/>
        <v>0</v>
      </c>
      <c r="K618" s="42">
        <f t="shared" si="48"/>
        <v>1</v>
      </c>
    </row>
    <row r="619" spans="7:11" x14ac:dyDescent="0.2">
      <c r="G619" s="40">
        <v>902</v>
      </c>
      <c r="H619" s="41">
        <f t="shared" si="45"/>
        <v>0</v>
      </c>
      <c r="I619" s="41">
        <f t="shared" si="46"/>
        <v>0</v>
      </c>
      <c r="J619" s="41">
        <f t="shared" si="47"/>
        <v>0</v>
      </c>
      <c r="K619" s="42">
        <f t="shared" si="48"/>
        <v>1</v>
      </c>
    </row>
    <row r="620" spans="7:11" x14ac:dyDescent="0.2">
      <c r="G620" s="40">
        <v>903</v>
      </c>
      <c r="H620" s="41">
        <f t="shared" si="45"/>
        <v>0</v>
      </c>
      <c r="I620" s="41">
        <f t="shared" si="46"/>
        <v>0</v>
      </c>
      <c r="J620" s="41">
        <f t="shared" si="47"/>
        <v>0</v>
      </c>
      <c r="K620" s="42">
        <f t="shared" si="48"/>
        <v>1</v>
      </c>
    </row>
    <row r="621" spans="7:11" x14ac:dyDescent="0.2">
      <c r="G621" s="40">
        <v>904</v>
      </c>
      <c r="H621" s="41">
        <f t="shared" si="45"/>
        <v>0</v>
      </c>
      <c r="I621" s="41">
        <f t="shared" si="46"/>
        <v>0</v>
      </c>
      <c r="J621" s="41">
        <f t="shared" si="47"/>
        <v>0</v>
      </c>
      <c r="K621" s="42">
        <f t="shared" si="48"/>
        <v>1</v>
      </c>
    </row>
    <row r="622" spans="7:11" x14ac:dyDescent="0.2">
      <c r="G622" s="40">
        <v>905</v>
      </c>
      <c r="H622" s="41">
        <f t="shared" si="45"/>
        <v>0</v>
      </c>
      <c r="I622" s="41">
        <f t="shared" si="46"/>
        <v>0</v>
      </c>
      <c r="J622" s="41">
        <f t="shared" si="47"/>
        <v>0</v>
      </c>
      <c r="K622" s="42">
        <f t="shared" si="48"/>
        <v>1</v>
      </c>
    </row>
    <row r="623" spans="7:11" x14ac:dyDescent="0.2">
      <c r="G623" s="40">
        <v>906</v>
      </c>
      <c r="H623" s="41">
        <f t="shared" si="45"/>
        <v>0</v>
      </c>
      <c r="I623" s="41">
        <f t="shared" si="46"/>
        <v>0</v>
      </c>
      <c r="J623" s="41">
        <f t="shared" si="47"/>
        <v>0</v>
      </c>
      <c r="K623" s="42">
        <f t="shared" si="48"/>
        <v>1</v>
      </c>
    </row>
    <row r="624" spans="7:11" x14ac:dyDescent="0.2">
      <c r="G624" s="40">
        <v>907</v>
      </c>
      <c r="H624" s="41">
        <f t="shared" si="45"/>
        <v>0</v>
      </c>
      <c r="I624" s="41">
        <f t="shared" si="46"/>
        <v>0</v>
      </c>
      <c r="J624" s="41">
        <f t="shared" si="47"/>
        <v>0</v>
      </c>
      <c r="K624" s="42">
        <f t="shared" si="48"/>
        <v>1</v>
      </c>
    </row>
    <row r="625" spans="7:11" x14ac:dyDescent="0.2">
      <c r="G625" s="40">
        <v>908</v>
      </c>
      <c r="H625" s="41">
        <f t="shared" si="45"/>
        <v>0</v>
      </c>
      <c r="I625" s="41">
        <f t="shared" si="46"/>
        <v>0</v>
      </c>
      <c r="J625" s="41">
        <f t="shared" si="47"/>
        <v>0</v>
      </c>
      <c r="K625" s="42">
        <f t="shared" si="48"/>
        <v>1</v>
      </c>
    </row>
    <row r="626" spans="7:11" x14ac:dyDescent="0.2">
      <c r="G626" s="40">
        <v>909</v>
      </c>
      <c r="H626" s="41">
        <f t="shared" si="45"/>
        <v>0</v>
      </c>
      <c r="I626" s="41">
        <f t="shared" si="46"/>
        <v>0</v>
      </c>
      <c r="J626" s="41">
        <f t="shared" si="47"/>
        <v>0</v>
      </c>
      <c r="K626" s="42">
        <f t="shared" si="48"/>
        <v>1</v>
      </c>
    </row>
    <row r="627" spans="7:11" x14ac:dyDescent="0.2">
      <c r="G627" s="40">
        <v>910</v>
      </c>
      <c r="H627" s="41">
        <f t="shared" si="45"/>
        <v>0</v>
      </c>
      <c r="I627" s="41">
        <f t="shared" si="46"/>
        <v>0</v>
      </c>
      <c r="J627" s="41">
        <f t="shared" si="47"/>
        <v>0</v>
      </c>
      <c r="K627" s="42">
        <f t="shared" si="48"/>
        <v>1</v>
      </c>
    </row>
    <row r="628" spans="7:11" x14ac:dyDescent="0.2">
      <c r="G628" s="40">
        <v>911</v>
      </c>
      <c r="H628" s="41">
        <f t="shared" si="45"/>
        <v>0</v>
      </c>
      <c r="I628" s="41">
        <f t="shared" si="46"/>
        <v>0</v>
      </c>
      <c r="J628" s="41">
        <f t="shared" si="47"/>
        <v>0</v>
      </c>
      <c r="K628" s="42">
        <f t="shared" si="48"/>
        <v>1</v>
      </c>
    </row>
    <row r="629" spans="7:11" x14ac:dyDescent="0.2">
      <c r="G629" s="40">
        <v>912</v>
      </c>
      <c r="H629" s="41">
        <f t="shared" si="45"/>
        <v>0</v>
      </c>
      <c r="I629" s="41">
        <f t="shared" si="46"/>
        <v>0</v>
      </c>
      <c r="J629" s="41">
        <f t="shared" si="47"/>
        <v>0</v>
      </c>
      <c r="K629" s="42">
        <f t="shared" si="48"/>
        <v>1</v>
      </c>
    </row>
    <row r="630" spans="7:11" x14ac:dyDescent="0.2">
      <c r="G630" s="40">
        <v>913</v>
      </c>
      <c r="H630" s="41">
        <f t="shared" si="45"/>
        <v>0</v>
      </c>
      <c r="I630" s="41">
        <f t="shared" si="46"/>
        <v>0</v>
      </c>
      <c r="J630" s="41">
        <f t="shared" si="47"/>
        <v>0</v>
      </c>
      <c r="K630" s="42">
        <f t="shared" si="48"/>
        <v>1</v>
      </c>
    </row>
    <row r="631" spans="7:11" x14ac:dyDescent="0.2">
      <c r="G631" s="40">
        <v>914</v>
      </c>
      <c r="H631" s="41">
        <f t="shared" si="45"/>
        <v>0</v>
      </c>
      <c r="I631" s="41">
        <f t="shared" si="46"/>
        <v>0</v>
      </c>
      <c r="J631" s="41">
        <f t="shared" si="47"/>
        <v>0</v>
      </c>
      <c r="K631" s="42">
        <f t="shared" si="48"/>
        <v>1</v>
      </c>
    </row>
    <row r="632" spans="7:11" x14ac:dyDescent="0.2">
      <c r="G632" s="40">
        <v>915</v>
      </c>
      <c r="H632" s="41">
        <f t="shared" si="45"/>
        <v>0</v>
      </c>
      <c r="I632" s="41">
        <f t="shared" si="46"/>
        <v>0</v>
      </c>
      <c r="J632" s="41">
        <f t="shared" si="47"/>
        <v>0</v>
      </c>
      <c r="K632" s="42">
        <f t="shared" si="48"/>
        <v>1</v>
      </c>
    </row>
    <row r="633" spans="7:11" x14ac:dyDescent="0.2">
      <c r="G633" s="40">
        <v>916</v>
      </c>
      <c r="H633" s="41">
        <f t="shared" si="45"/>
        <v>0</v>
      </c>
      <c r="I633" s="41">
        <f t="shared" si="46"/>
        <v>0</v>
      </c>
      <c r="J633" s="41">
        <f t="shared" si="47"/>
        <v>0</v>
      </c>
      <c r="K633" s="42">
        <f t="shared" si="48"/>
        <v>1</v>
      </c>
    </row>
    <row r="634" spans="7:11" x14ac:dyDescent="0.2">
      <c r="G634" s="40">
        <v>917</v>
      </c>
      <c r="H634" s="41">
        <f t="shared" si="45"/>
        <v>0</v>
      </c>
      <c r="I634" s="41">
        <f t="shared" si="46"/>
        <v>0</v>
      </c>
      <c r="J634" s="41">
        <f t="shared" si="47"/>
        <v>0</v>
      </c>
      <c r="K634" s="42">
        <f t="shared" si="48"/>
        <v>1</v>
      </c>
    </row>
    <row r="635" spans="7:11" x14ac:dyDescent="0.2">
      <c r="G635" s="40">
        <v>918</v>
      </c>
      <c r="H635" s="41">
        <f t="shared" si="45"/>
        <v>0</v>
      </c>
      <c r="I635" s="41">
        <f t="shared" si="46"/>
        <v>0</v>
      </c>
      <c r="J635" s="41">
        <f t="shared" si="47"/>
        <v>0</v>
      </c>
      <c r="K635" s="42">
        <f t="shared" si="48"/>
        <v>1</v>
      </c>
    </row>
    <row r="636" spans="7:11" x14ac:dyDescent="0.2">
      <c r="G636" s="40">
        <v>919</v>
      </c>
      <c r="H636" s="41">
        <f t="shared" si="45"/>
        <v>0</v>
      </c>
      <c r="I636" s="41">
        <f t="shared" si="46"/>
        <v>0</v>
      </c>
      <c r="J636" s="41">
        <f t="shared" si="47"/>
        <v>0</v>
      </c>
      <c r="K636" s="42">
        <f t="shared" si="48"/>
        <v>1</v>
      </c>
    </row>
    <row r="637" spans="7:11" x14ac:dyDescent="0.2">
      <c r="G637" s="40">
        <v>920</v>
      </c>
      <c r="H637" s="41">
        <f t="shared" si="45"/>
        <v>0</v>
      </c>
      <c r="I637" s="41">
        <f t="shared" si="46"/>
        <v>0</v>
      </c>
      <c r="J637" s="41">
        <f t="shared" si="47"/>
        <v>0</v>
      </c>
      <c r="K637" s="42">
        <f t="shared" si="48"/>
        <v>1</v>
      </c>
    </row>
    <row r="638" spans="7:11" x14ac:dyDescent="0.2">
      <c r="G638" s="40">
        <v>921</v>
      </c>
      <c r="H638" s="41">
        <f t="shared" si="45"/>
        <v>0</v>
      </c>
      <c r="I638" s="41">
        <f t="shared" si="46"/>
        <v>0</v>
      </c>
      <c r="J638" s="41">
        <f t="shared" si="47"/>
        <v>0</v>
      </c>
      <c r="K638" s="42">
        <f t="shared" si="48"/>
        <v>1</v>
      </c>
    </row>
    <row r="639" spans="7:11" x14ac:dyDescent="0.2">
      <c r="G639" s="40">
        <v>922</v>
      </c>
      <c r="H639" s="41">
        <f t="shared" si="45"/>
        <v>0</v>
      </c>
      <c r="I639" s="41">
        <f t="shared" si="46"/>
        <v>0</v>
      </c>
      <c r="J639" s="41">
        <f t="shared" si="47"/>
        <v>0</v>
      </c>
      <c r="K639" s="42">
        <f t="shared" si="48"/>
        <v>1</v>
      </c>
    </row>
    <row r="640" spans="7:11" x14ac:dyDescent="0.2">
      <c r="G640" s="40">
        <v>923</v>
      </c>
      <c r="H640" s="41">
        <f t="shared" si="45"/>
        <v>0</v>
      </c>
      <c r="I640" s="41">
        <f t="shared" si="46"/>
        <v>0</v>
      </c>
      <c r="J640" s="41">
        <f t="shared" si="47"/>
        <v>0</v>
      </c>
      <c r="K640" s="42">
        <f t="shared" si="48"/>
        <v>1</v>
      </c>
    </row>
    <row r="641" spans="7:11" x14ac:dyDescent="0.2">
      <c r="G641" s="40">
        <v>924</v>
      </c>
      <c r="H641" s="41">
        <f t="shared" si="45"/>
        <v>0</v>
      </c>
      <c r="I641" s="41">
        <f t="shared" si="46"/>
        <v>0</v>
      </c>
      <c r="J641" s="41">
        <f t="shared" si="47"/>
        <v>0</v>
      </c>
      <c r="K641" s="42">
        <f t="shared" si="48"/>
        <v>1</v>
      </c>
    </row>
    <row r="642" spans="7:11" x14ac:dyDescent="0.2">
      <c r="G642" s="40">
        <v>925</v>
      </c>
      <c r="H642" s="41">
        <f t="shared" si="45"/>
        <v>0</v>
      </c>
      <c r="I642" s="41">
        <f t="shared" si="46"/>
        <v>0</v>
      </c>
      <c r="J642" s="41">
        <f t="shared" si="47"/>
        <v>0</v>
      </c>
      <c r="K642" s="42">
        <f t="shared" si="48"/>
        <v>1</v>
      </c>
    </row>
    <row r="643" spans="7:11" x14ac:dyDescent="0.2">
      <c r="G643" s="40">
        <v>926</v>
      </c>
      <c r="H643" s="41">
        <f t="shared" si="45"/>
        <v>0</v>
      </c>
      <c r="I643" s="41">
        <f t="shared" si="46"/>
        <v>0</v>
      </c>
      <c r="J643" s="41">
        <f t="shared" si="47"/>
        <v>0</v>
      </c>
      <c r="K643" s="42">
        <f t="shared" si="48"/>
        <v>1</v>
      </c>
    </row>
    <row r="644" spans="7:11" x14ac:dyDescent="0.2">
      <c r="G644" s="40">
        <v>927</v>
      </c>
      <c r="H644" s="41">
        <f t="shared" si="45"/>
        <v>0</v>
      </c>
      <c r="I644" s="41">
        <f t="shared" si="46"/>
        <v>0</v>
      </c>
      <c r="J644" s="41">
        <f t="shared" si="47"/>
        <v>0</v>
      </c>
      <c r="K644" s="42">
        <f t="shared" si="48"/>
        <v>1</v>
      </c>
    </row>
    <row r="645" spans="7:11" x14ac:dyDescent="0.2">
      <c r="G645" s="40">
        <v>928</v>
      </c>
      <c r="H645" s="41">
        <f t="shared" si="45"/>
        <v>0</v>
      </c>
      <c r="I645" s="41">
        <f t="shared" si="46"/>
        <v>0</v>
      </c>
      <c r="J645" s="41">
        <f t="shared" si="47"/>
        <v>0</v>
      </c>
      <c r="K645" s="42">
        <f t="shared" si="48"/>
        <v>1</v>
      </c>
    </row>
    <row r="646" spans="7:11" x14ac:dyDescent="0.2">
      <c r="G646" s="40">
        <v>929</v>
      </c>
      <c r="H646" s="41">
        <f t="shared" si="45"/>
        <v>0</v>
      </c>
      <c r="I646" s="41">
        <f t="shared" si="46"/>
        <v>0</v>
      </c>
      <c r="J646" s="41">
        <f t="shared" si="47"/>
        <v>0</v>
      </c>
      <c r="K646" s="42">
        <f t="shared" si="48"/>
        <v>1</v>
      </c>
    </row>
    <row r="647" spans="7:11" x14ac:dyDescent="0.2">
      <c r="G647" s="40">
        <v>930</v>
      </c>
      <c r="H647" s="41">
        <f t="shared" si="45"/>
        <v>0</v>
      </c>
      <c r="I647" s="41">
        <f t="shared" si="46"/>
        <v>0</v>
      </c>
      <c r="J647" s="41">
        <f t="shared" si="47"/>
        <v>0</v>
      </c>
      <c r="K647" s="42">
        <f t="shared" si="48"/>
        <v>1</v>
      </c>
    </row>
    <row r="648" spans="7:11" x14ac:dyDescent="0.2">
      <c r="G648" s="40">
        <v>931</v>
      </c>
      <c r="H648" s="41">
        <f t="shared" si="45"/>
        <v>0</v>
      </c>
      <c r="I648" s="41">
        <f t="shared" si="46"/>
        <v>0</v>
      </c>
      <c r="J648" s="41">
        <f t="shared" si="47"/>
        <v>0</v>
      </c>
      <c r="K648" s="42">
        <f t="shared" si="48"/>
        <v>1</v>
      </c>
    </row>
    <row r="649" spans="7:11" x14ac:dyDescent="0.2">
      <c r="G649" s="40">
        <v>932</v>
      </c>
      <c r="H649" s="41">
        <f t="shared" si="45"/>
        <v>0</v>
      </c>
      <c r="I649" s="41">
        <f t="shared" si="46"/>
        <v>0</v>
      </c>
      <c r="J649" s="41">
        <f t="shared" si="47"/>
        <v>0</v>
      </c>
      <c r="K649" s="42">
        <f t="shared" si="48"/>
        <v>1</v>
      </c>
    </row>
    <row r="650" spans="7:11" x14ac:dyDescent="0.2">
      <c r="G650" s="40">
        <v>933</v>
      </c>
      <c r="H650" s="41">
        <f t="shared" si="45"/>
        <v>0</v>
      </c>
      <c r="I650" s="41">
        <f t="shared" si="46"/>
        <v>0</v>
      </c>
      <c r="J650" s="41">
        <f t="shared" si="47"/>
        <v>0</v>
      </c>
      <c r="K650" s="42">
        <f t="shared" si="48"/>
        <v>1</v>
      </c>
    </row>
    <row r="651" spans="7:11" x14ac:dyDescent="0.2">
      <c r="G651" s="40">
        <v>934</v>
      </c>
      <c r="H651" s="41">
        <f t="shared" si="45"/>
        <v>0</v>
      </c>
      <c r="I651" s="41">
        <f t="shared" si="46"/>
        <v>0</v>
      </c>
      <c r="J651" s="41">
        <f t="shared" si="47"/>
        <v>0</v>
      </c>
      <c r="K651" s="42">
        <f t="shared" si="48"/>
        <v>1</v>
      </c>
    </row>
    <row r="652" spans="7:11" x14ac:dyDescent="0.2">
      <c r="G652" s="40">
        <v>935</v>
      </c>
      <c r="H652" s="41">
        <f t="shared" si="45"/>
        <v>0</v>
      </c>
      <c r="I652" s="41">
        <f t="shared" si="46"/>
        <v>0</v>
      </c>
      <c r="J652" s="41">
        <f t="shared" si="47"/>
        <v>0</v>
      </c>
      <c r="K652" s="42">
        <f t="shared" si="48"/>
        <v>1</v>
      </c>
    </row>
    <row r="653" spans="7:11" x14ac:dyDescent="0.2">
      <c r="G653" s="40">
        <v>936</v>
      </c>
      <c r="H653" s="41">
        <f t="shared" si="45"/>
        <v>0</v>
      </c>
      <c r="I653" s="41">
        <f t="shared" si="46"/>
        <v>0</v>
      </c>
      <c r="J653" s="41">
        <f t="shared" si="47"/>
        <v>0</v>
      </c>
      <c r="K653" s="42">
        <f t="shared" si="48"/>
        <v>1</v>
      </c>
    </row>
    <row r="654" spans="7:11" x14ac:dyDescent="0.2">
      <c r="G654" s="40">
        <v>937</v>
      </c>
      <c r="H654" s="41">
        <f t="shared" si="45"/>
        <v>0</v>
      </c>
      <c r="I654" s="41">
        <f t="shared" si="46"/>
        <v>0</v>
      </c>
      <c r="J654" s="41">
        <f t="shared" si="47"/>
        <v>0</v>
      </c>
      <c r="K654" s="42">
        <f t="shared" si="48"/>
        <v>1</v>
      </c>
    </row>
    <row r="655" spans="7:11" x14ac:dyDescent="0.2">
      <c r="G655" s="40">
        <v>938</v>
      </c>
      <c r="H655" s="41">
        <f t="shared" si="45"/>
        <v>0</v>
      </c>
      <c r="I655" s="41">
        <f t="shared" si="46"/>
        <v>0</v>
      </c>
      <c r="J655" s="41">
        <f t="shared" si="47"/>
        <v>0</v>
      </c>
      <c r="K655" s="42">
        <f t="shared" si="48"/>
        <v>1</v>
      </c>
    </row>
    <row r="656" spans="7:11" x14ac:dyDescent="0.2">
      <c r="G656" s="40">
        <v>939</v>
      </c>
      <c r="H656" s="41">
        <f t="shared" si="45"/>
        <v>0</v>
      </c>
      <c r="I656" s="41">
        <f t="shared" si="46"/>
        <v>0</v>
      </c>
      <c r="J656" s="41">
        <f t="shared" si="47"/>
        <v>0</v>
      </c>
      <c r="K656" s="42">
        <f t="shared" si="48"/>
        <v>1</v>
      </c>
    </row>
    <row r="657" spans="7:11" x14ac:dyDescent="0.2">
      <c r="G657" s="40">
        <v>940</v>
      </c>
      <c r="H657" s="41">
        <f t="shared" si="45"/>
        <v>0</v>
      </c>
      <c r="I657" s="41">
        <f t="shared" si="46"/>
        <v>0</v>
      </c>
      <c r="J657" s="41">
        <f t="shared" si="47"/>
        <v>0</v>
      </c>
      <c r="K657" s="42">
        <f t="shared" si="48"/>
        <v>1</v>
      </c>
    </row>
    <row r="658" spans="7:11" x14ac:dyDescent="0.2">
      <c r="G658" s="40">
        <v>941</v>
      </c>
      <c r="H658" s="41">
        <f t="shared" si="45"/>
        <v>0</v>
      </c>
      <c r="I658" s="41">
        <f t="shared" si="46"/>
        <v>0</v>
      </c>
      <c r="J658" s="41">
        <f t="shared" si="47"/>
        <v>0</v>
      </c>
      <c r="K658" s="42">
        <f t="shared" si="48"/>
        <v>1</v>
      </c>
    </row>
    <row r="659" spans="7:11" x14ac:dyDescent="0.2">
      <c r="G659" s="40">
        <v>942</v>
      </c>
      <c r="H659" s="41">
        <f t="shared" si="45"/>
        <v>0</v>
      </c>
      <c r="I659" s="41">
        <f t="shared" si="46"/>
        <v>0</v>
      </c>
      <c r="J659" s="41">
        <f t="shared" si="47"/>
        <v>0</v>
      </c>
      <c r="K659" s="42">
        <f t="shared" si="48"/>
        <v>1</v>
      </c>
    </row>
    <row r="660" spans="7:11" x14ac:dyDescent="0.2">
      <c r="G660" s="40">
        <v>943</v>
      </c>
      <c r="H660" s="41">
        <f t="shared" si="45"/>
        <v>0</v>
      </c>
      <c r="I660" s="41">
        <f t="shared" si="46"/>
        <v>0</v>
      </c>
      <c r="J660" s="41">
        <f t="shared" si="47"/>
        <v>0</v>
      </c>
      <c r="K660" s="42">
        <f t="shared" si="48"/>
        <v>1</v>
      </c>
    </row>
    <row r="661" spans="7:11" x14ac:dyDescent="0.2">
      <c r="G661" s="40">
        <v>944</v>
      </c>
      <c r="H661" s="41">
        <f t="shared" si="45"/>
        <v>0</v>
      </c>
      <c r="I661" s="41">
        <f t="shared" si="46"/>
        <v>0</v>
      </c>
      <c r="J661" s="41">
        <f t="shared" si="47"/>
        <v>0</v>
      </c>
      <c r="K661" s="42">
        <f t="shared" si="48"/>
        <v>1</v>
      </c>
    </row>
    <row r="662" spans="7:11" x14ac:dyDescent="0.2">
      <c r="G662" s="40">
        <v>945</v>
      </c>
      <c r="H662" s="41">
        <f t="shared" si="45"/>
        <v>0</v>
      </c>
      <c r="I662" s="41">
        <f t="shared" si="46"/>
        <v>0</v>
      </c>
      <c r="J662" s="41">
        <f t="shared" si="47"/>
        <v>0</v>
      </c>
      <c r="K662" s="42">
        <f t="shared" si="48"/>
        <v>1</v>
      </c>
    </row>
    <row r="663" spans="7:11" x14ac:dyDescent="0.2">
      <c r="G663" s="40">
        <v>946</v>
      </c>
      <c r="H663" s="41">
        <f t="shared" si="45"/>
        <v>0</v>
      </c>
      <c r="I663" s="41">
        <f t="shared" si="46"/>
        <v>0</v>
      </c>
      <c r="J663" s="41">
        <f t="shared" si="47"/>
        <v>0</v>
      </c>
      <c r="K663" s="42">
        <f t="shared" si="48"/>
        <v>1</v>
      </c>
    </row>
    <row r="664" spans="7:11" x14ac:dyDescent="0.2">
      <c r="G664" s="40">
        <v>947</v>
      </c>
      <c r="H664" s="41">
        <f t="shared" si="45"/>
        <v>0</v>
      </c>
      <c r="I664" s="41">
        <f t="shared" si="46"/>
        <v>0</v>
      </c>
      <c r="J664" s="41">
        <f t="shared" si="47"/>
        <v>0</v>
      </c>
      <c r="K664" s="42">
        <f t="shared" si="48"/>
        <v>1</v>
      </c>
    </row>
    <row r="665" spans="7:11" x14ac:dyDescent="0.2">
      <c r="G665" s="40">
        <v>948</v>
      </c>
      <c r="H665" s="41">
        <f t="shared" si="45"/>
        <v>0</v>
      </c>
      <c r="I665" s="41">
        <f t="shared" si="46"/>
        <v>0</v>
      </c>
      <c r="J665" s="41">
        <f t="shared" si="47"/>
        <v>0</v>
      </c>
      <c r="K665" s="42">
        <f t="shared" si="48"/>
        <v>1</v>
      </c>
    </row>
    <row r="666" spans="7:11" x14ac:dyDescent="0.2">
      <c r="G666" s="40">
        <v>949</v>
      </c>
      <c r="H666" s="41">
        <f t="shared" si="45"/>
        <v>0</v>
      </c>
      <c r="I666" s="41">
        <f t="shared" si="46"/>
        <v>0</v>
      </c>
      <c r="J666" s="41">
        <f t="shared" si="47"/>
        <v>0</v>
      </c>
      <c r="K666" s="42">
        <f t="shared" si="48"/>
        <v>1</v>
      </c>
    </row>
    <row r="667" spans="7:11" x14ac:dyDescent="0.2">
      <c r="G667" s="40">
        <v>950</v>
      </c>
      <c r="H667" s="41">
        <f t="shared" ref="H667:H730" si="49">IF((G667&gt;=$H$3)*AND(G667&lt;=$H$4),1,0)</f>
        <v>0</v>
      </c>
      <c r="I667" s="41">
        <f t="shared" ref="I667:I730" si="50">IF((G667&gt;=$I$3)*AND(G667&lt;=$I$4),1,0)</f>
        <v>0</v>
      </c>
      <c r="J667" s="41">
        <f t="shared" ref="J667:J730" si="51">IF((G667&gt;=$J$3)*AND(G667&lt;=$J$4),1,0)</f>
        <v>0</v>
      </c>
      <c r="K667" s="42">
        <f t="shared" ref="K667:K730" si="52">IF((G667&gt;=$K$3)*AND(G667&lt;=$K$4),1,0)</f>
        <v>1</v>
      </c>
    </row>
    <row r="668" spans="7:11" x14ac:dyDescent="0.2">
      <c r="G668" s="40">
        <v>951</v>
      </c>
      <c r="H668" s="41">
        <f t="shared" si="49"/>
        <v>0</v>
      </c>
      <c r="I668" s="41">
        <f t="shared" si="50"/>
        <v>0</v>
      </c>
      <c r="J668" s="41">
        <f t="shared" si="51"/>
        <v>0</v>
      </c>
      <c r="K668" s="42">
        <f t="shared" si="52"/>
        <v>1</v>
      </c>
    </row>
    <row r="669" spans="7:11" x14ac:dyDescent="0.2">
      <c r="G669" s="40">
        <v>952</v>
      </c>
      <c r="H669" s="41">
        <f t="shared" si="49"/>
        <v>0</v>
      </c>
      <c r="I669" s="41">
        <f t="shared" si="50"/>
        <v>0</v>
      </c>
      <c r="J669" s="41">
        <f t="shared" si="51"/>
        <v>0</v>
      </c>
      <c r="K669" s="42">
        <f t="shared" si="52"/>
        <v>1</v>
      </c>
    </row>
    <row r="670" spans="7:11" x14ac:dyDescent="0.2">
      <c r="G670" s="40">
        <v>953</v>
      </c>
      <c r="H670" s="41">
        <f t="shared" si="49"/>
        <v>0</v>
      </c>
      <c r="I670" s="41">
        <f t="shared" si="50"/>
        <v>0</v>
      </c>
      <c r="J670" s="41">
        <f t="shared" si="51"/>
        <v>0</v>
      </c>
      <c r="K670" s="42">
        <f t="shared" si="52"/>
        <v>1</v>
      </c>
    </row>
    <row r="671" spans="7:11" x14ac:dyDescent="0.2">
      <c r="G671" s="40">
        <v>954</v>
      </c>
      <c r="H671" s="41">
        <f t="shared" si="49"/>
        <v>0</v>
      </c>
      <c r="I671" s="41">
        <f t="shared" si="50"/>
        <v>0</v>
      </c>
      <c r="J671" s="41">
        <f t="shared" si="51"/>
        <v>0</v>
      </c>
      <c r="K671" s="42">
        <f t="shared" si="52"/>
        <v>1</v>
      </c>
    </row>
    <row r="672" spans="7:11" x14ac:dyDescent="0.2">
      <c r="G672" s="40">
        <v>955</v>
      </c>
      <c r="H672" s="41">
        <f t="shared" si="49"/>
        <v>0</v>
      </c>
      <c r="I672" s="41">
        <f t="shared" si="50"/>
        <v>0</v>
      </c>
      <c r="J672" s="41">
        <f t="shared" si="51"/>
        <v>0</v>
      </c>
      <c r="K672" s="42">
        <f t="shared" si="52"/>
        <v>1</v>
      </c>
    </row>
    <row r="673" spans="7:11" x14ac:dyDescent="0.2">
      <c r="G673" s="40">
        <v>956</v>
      </c>
      <c r="H673" s="41">
        <f t="shared" si="49"/>
        <v>0</v>
      </c>
      <c r="I673" s="41">
        <f t="shared" si="50"/>
        <v>0</v>
      </c>
      <c r="J673" s="41">
        <f t="shared" si="51"/>
        <v>0</v>
      </c>
      <c r="K673" s="42">
        <f t="shared" si="52"/>
        <v>1</v>
      </c>
    </row>
    <row r="674" spans="7:11" x14ac:dyDescent="0.2">
      <c r="G674" s="40">
        <v>957</v>
      </c>
      <c r="H674" s="41">
        <f t="shared" si="49"/>
        <v>0</v>
      </c>
      <c r="I674" s="41">
        <f t="shared" si="50"/>
        <v>0</v>
      </c>
      <c r="J674" s="41">
        <f t="shared" si="51"/>
        <v>0</v>
      </c>
      <c r="K674" s="42">
        <f t="shared" si="52"/>
        <v>1</v>
      </c>
    </row>
    <row r="675" spans="7:11" x14ac:dyDescent="0.2">
      <c r="G675" s="40">
        <v>958</v>
      </c>
      <c r="H675" s="41">
        <f t="shared" si="49"/>
        <v>0</v>
      </c>
      <c r="I675" s="41">
        <f t="shared" si="50"/>
        <v>0</v>
      </c>
      <c r="J675" s="41">
        <f t="shared" si="51"/>
        <v>0</v>
      </c>
      <c r="K675" s="42">
        <f t="shared" si="52"/>
        <v>1</v>
      </c>
    </row>
    <row r="676" spans="7:11" x14ac:dyDescent="0.2">
      <c r="G676" s="40">
        <v>959</v>
      </c>
      <c r="H676" s="41">
        <f t="shared" si="49"/>
        <v>0</v>
      </c>
      <c r="I676" s="41">
        <f t="shared" si="50"/>
        <v>0</v>
      </c>
      <c r="J676" s="41">
        <f t="shared" si="51"/>
        <v>0</v>
      </c>
      <c r="K676" s="42">
        <f t="shared" si="52"/>
        <v>1</v>
      </c>
    </row>
    <row r="677" spans="7:11" x14ac:dyDescent="0.2">
      <c r="G677" s="40">
        <v>960</v>
      </c>
      <c r="H677" s="41">
        <f t="shared" si="49"/>
        <v>0</v>
      </c>
      <c r="I677" s="41">
        <f t="shared" si="50"/>
        <v>0</v>
      </c>
      <c r="J677" s="41">
        <f t="shared" si="51"/>
        <v>0</v>
      </c>
      <c r="K677" s="42">
        <f t="shared" si="52"/>
        <v>1</v>
      </c>
    </row>
    <row r="678" spans="7:11" x14ac:dyDescent="0.2">
      <c r="G678" s="40">
        <v>961</v>
      </c>
      <c r="H678" s="41">
        <f t="shared" si="49"/>
        <v>0</v>
      </c>
      <c r="I678" s="41">
        <f t="shared" si="50"/>
        <v>0</v>
      </c>
      <c r="J678" s="41">
        <f t="shared" si="51"/>
        <v>0</v>
      </c>
      <c r="K678" s="42">
        <f t="shared" si="52"/>
        <v>1</v>
      </c>
    </row>
    <row r="679" spans="7:11" x14ac:dyDescent="0.2">
      <c r="G679" s="40">
        <v>962</v>
      </c>
      <c r="H679" s="41">
        <f t="shared" si="49"/>
        <v>0</v>
      </c>
      <c r="I679" s="41">
        <f t="shared" si="50"/>
        <v>0</v>
      </c>
      <c r="J679" s="41">
        <f t="shared" si="51"/>
        <v>0</v>
      </c>
      <c r="K679" s="42">
        <f t="shared" si="52"/>
        <v>1</v>
      </c>
    </row>
    <row r="680" spans="7:11" x14ac:dyDescent="0.2">
      <c r="G680" s="40">
        <v>963</v>
      </c>
      <c r="H680" s="41">
        <f t="shared" si="49"/>
        <v>0</v>
      </c>
      <c r="I680" s="41">
        <f t="shared" si="50"/>
        <v>0</v>
      </c>
      <c r="J680" s="41">
        <f t="shared" si="51"/>
        <v>0</v>
      </c>
      <c r="K680" s="42">
        <f t="shared" si="52"/>
        <v>1</v>
      </c>
    </row>
    <row r="681" spans="7:11" x14ac:dyDescent="0.2">
      <c r="G681" s="40">
        <v>964</v>
      </c>
      <c r="H681" s="41">
        <f t="shared" si="49"/>
        <v>0</v>
      </c>
      <c r="I681" s="41">
        <f t="shared" si="50"/>
        <v>0</v>
      </c>
      <c r="J681" s="41">
        <f t="shared" si="51"/>
        <v>0</v>
      </c>
      <c r="K681" s="42">
        <f t="shared" si="52"/>
        <v>1</v>
      </c>
    </row>
    <row r="682" spans="7:11" x14ac:dyDescent="0.2">
      <c r="G682" s="40">
        <v>965</v>
      </c>
      <c r="H682" s="41">
        <f t="shared" si="49"/>
        <v>0</v>
      </c>
      <c r="I682" s="41">
        <f t="shared" si="50"/>
        <v>0</v>
      </c>
      <c r="J682" s="41">
        <f t="shared" si="51"/>
        <v>0</v>
      </c>
      <c r="K682" s="42">
        <f t="shared" si="52"/>
        <v>1</v>
      </c>
    </row>
    <row r="683" spans="7:11" x14ac:dyDescent="0.2">
      <c r="G683" s="40">
        <v>966</v>
      </c>
      <c r="H683" s="41">
        <f t="shared" si="49"/>
        <v>0</v>
      </c>
      <c r="I683" s="41">
        <f t="shared" si="50"/>
        <v>0</v>
      </c>
      <c r="J683" s="41">
        <f t="shared" si="51"/>
        <v>0</v>
      </c>
      <c r="K683" s="42">
        <f t="shared" si="52"/>
        <v>1</v>
      </c>
    </row>
    <row r="684" spans="7:11" x14ac:dyDescent="0.2">
      <c r="G684" s="40">
        <v>967</v>
      </c>
      <c r="H684" s="41">
        <f t="shared" si="49"/>
        <v>0</v>
      </c>
      <c r="I684" s="41">
        <f t="shared" si="50"/>
        <v>0</v>
      </c>
      <c r="J684" s="41">
        <f t="shared" si="51"/>
        <v>0</v>
      </c>
      <c r="K684" s="42">
        <f t="shared" si="52"/>
        <v>1</v>
      </c>
    </row>
    <row r="685" spans="7:11" x14ac:dyDescent="0.2">
      <c r="G685" s="40">
        <v>968</v>
      </c>
      <c r="H685" s="41">
        <f t="shared" si="49"/>
        <v>0</v>
      </c>
      <c r="I685" s="41">
        <f t="shared" si="50"/>
        <v>0</v>
      </c>
      <c r="J685" s="41">
        <f t="shared" si="51"/>
        <v>0</v>
      </c>
      <c r="K685" s="42">
        <f t="shared" si="52"/>
        <v>1</v>
      </c>
    </row>
    <row r="686" spans="7:11" x14ac:dyDescent="0.2">
      <c r="G686" s="40">
        <v>969</v>
      </c>
      <c r="H686" s="41">
        <f t="shared" si="49"/>
        <v>0</v>
      </c>
      <c r="I686" s="41">
        <f t="shared" si="50"/>
        <v>0</v>
      </c>
      <c r="J686" s="41">
        <f t="shared" si="51"/>
        <v>0</v>
      </c>
      <c r="K686" s="42">
        <f t="shared" si="52"/>
        <v>1</v>
      </c>
    </row>
    <row r="687" spans="7:11" x14ac:dyDescent="0.2">
      <c r="G687" s="40">
        <v>970</v>
      </c>
      <c r="H687" s="41">
        <f t="shared" si="49"/>
        <v>0</v>
      </c>
      <c r="I687" s="41">
        <f t="shared" si="50"/>
        <v>0</v>
      </c>
      <c r="J687" s="41">
        <f t="shared" si="51"/>
        <v>0</v>
      </c>
      <c r="K687" s="42">
        <f t="shared" si="52"/>
        <v>1</v>
      </c>
    </row>
    <row r="688" spans="7:11" x14ac:dyDescent="0.2">
      <c r="G688" s="40">
        <v>971</v>
      </c>
      <c r="H688" s="41">
        <f t="shared" si="49"/>
        <v>0</v>
      </c>
      <c r="I688" s="41">
        <f t="shared" si="50"/>
        <v>0</v>
      </c>
      <c r="J688" s="41">
        <f t="shared" si="51"/>
        <v>0</v>
      </c>
      <c r="K688" s="42">
        <f t="shared" si="52"/>
        <v>1</v>
      </c>
    </row>
    <row r="689" spans="7:11" x14ac:dyDescent="0.2">
      <c r="G689" s="40">
        <v>972</v>
      </c>
      <c r="H689" s="41">
        <f t="shared" si="49"/>
        <v>0</v>
      </c>
      <c r="I689" s="41">
        <f t="shared" si="50"/>
        <v>0</v>
      </c>
      <c r="J689" s="41">
        <f t="shared" si="51"/>
        <v>0</v>
      </c>
      <c r="K689" s="42">
        <f t="shared" si="52"/>
        <v>1</v>
      </c>
    </row>
    <row r="690" spans="7:11" x14ac:dyDescent="0.2">
      <c r="G690" s="40">
        <v>973</v>
      </c>
      <c r="H690" s="41">
        <f t="shared" si="49"/>
        <v>0</v>
      </c>
      <c r="I690" s="41">
        <f t="shared" si="50"/>
        <v>0</v>
      </c>
      <c r="J690" s="41">
        <f t="shared" si="51"/>
        <v>0</v>
      </c>
      <c r="K690" s="42">
        <f t="shared" si="52"/>
        <v>1</v>
      </c>
    </row>
    <row r="691" spans="7:11" x14ac:dyDescent="0.2">
      <c r="G691" s="40">
        <v>974</v>
      </c>
      <c r="H691" s="41">
        <f t="shared" si="49"/>
        <v>0</v>
      </c>
      <c r="I691" s="41">
        <f t="shared" si="50"/>
        <v>0</v>
      </c>
      <c r="J691" s="41">
        <f t="shared" si="51"/>
        <v>0</v>
      </c>
      <c r="K691" s="42">
        <f t="shared" si="52"/>
        <v>1</v>
      </c>
    </row>
    <row r="692" spans="7:11" x14ac:dyDescent="0.2">
      <c r="G692" s="40">
        <v>975</v>
      </c>
      <c r="H692" s="41">
        <f t="shared" si="49"/>
        <v>0</v>
      </c>
      <c r="I692" s="41">
        <f t="shared" si="50"/>
        <v>0</v>
      </c>
      <c r="J692" s="41">
        <f t="shared" si="51"/>
        <v>0</v>
      </c>
      <c r="K692" s="42">
        <f t="shared" si="52"/>
        <v>1</v>
      </c>
    </row>
    <row r="693" spans="7:11" x14ac:dyDescent="0.2">
      <c r="G693" s="40">
        <v>976</v>
      </c>
      <c r="H693" s="41">
        <f t="shared" si="49"/>
        <v>0</v>
      </c>
      <c r="I693" s="41">
        <f t="shared" si="50"/>
        <v>0</v>
      </c>
      <c r="J693" s="41">
        <f t="shared" si="51"/>
        <v>0</v>
      </c>
      <c r="K693" s="42">
        <f t="shared" si="52"/>
        <v>1</v>
      </c>
    </row>
    <row r="694" spans="7:11" x14ac:dyDescent="0.2">
      <c r="G694" s="40">
        <v>977</v>
      </c>
      <c r="H694" s="41">
        <f t="shared" si="49"/>
        <v>0</v>
      </c>
      <c r="I694" s="41">
        <f t="shared" si="50"/>
        <v>0</v>
      </c>
      <c r="J694" s="41">
        <f t="shared" si="51"/>
        <v>0</v>
      </c>
      <c r="K694" s="42">
        <f t="shared" si="52"/>
        <v>1</v>
      </c>
    </row>
    <row r="695" spans="7:11" x14ac:dyDescent="0.2">
      <c r="G695" s="40">
        <v>978</v>
      </c>
      <c r="H695" s="41">
        <f t="shared" si="49"/>
        <v>0</v>
      </c>
      <c r="I695" s="41">
        <f t="shared" si="50"/>
        <v>0</v>
      </c>
      <c r="J695" s="41">
        <f t="shared" si="51"/>
        <v>0</v>
      </c>
      <c r="K695" s="42">
        <f t="shared" si="52"/>
        <v>1</v>
      </c>
    </row>
    <row r="696" spans="7:11" x14ac:dyDescent="0.2">
      <c r="G696" s="40">
        <v>979</v>
      </c>
      <c r="H696" s="41">
        <f t="shared" si="49"/>
        <v>0</v>
      </c>
      <c r="I696" s="41">
        <f t="shared" si="50"/>
        <v>0</v>
      </c>
      <c r="J696" s="41">
        <f t="shared" si="51"/>
        <v>0</v>
      </c>
      <c r="K696" s="42">
        <f t="shared" si="52"/>
        <v>1</v>
      </c>
    </row>
    <row r="697" spans="7:11" x14ac:dyDescent="0.2">
      <c r="G697" s="40">
        <v>980</v>
      </c>
      <c r="H697" s="41">
        <f t="shared" si="49"/>
        <v>0</v>
      </c>
      <c r="I697" s="41">
        <f t="shared" si="50"/>
        <v>0</v>
      </c>
      <c r="J697" s="41">
        <f t="shared" si="51"/>
        <v>0</v>
      </c>
      <c r="K697" s="42">
        <f t="shared" si="52"/>
        <v>1</v>
      </c>
    </row>
    <row r="698" spans="7:11" x14ac:dyDescent="0.2">
      <c r="G698" s="40">
        <v>981</v>
      </c>
      <c r="H698" s="41">
        <f t="shared" si="49"/>
        <v>0</v>
      </c>
      <c r="I698" s="41">
        <f t="shared" si="50"/>
        <v>0</v>
      </c>
      <c r="J698" s="41">
        <f t="shared" si="51"/>
        <v>0</v>
      </c>
      <c r="K698" s="42">
        <f t="shared" si="52"/>
        <v>1</v>
      </c>
    </row>
    <row r="699" spans="7:11" x14ac:dyDescent="0.2">
      <c r="G699" s="40">
        <v>982</v>
      </c>
      <c r="H699" s="41">
        <f t="shared" si="49"/>
        <v>0</v>
      </c>
      <c r="I699" s="41">
        <f t="shared" si="50"/>
        <v>0</v>
      </c>
      <c r="J699" s="41">
        <f t="shared" si="51"/>
        <v>0</v>
      </c>
      <c r="K699" s="42">
        <f t="shared" si="52"/>
        <v>1</v>
      </c>
    </row>
    <row r="700" spans="7:11" x14ac:dyDescent="0.2">
      <c r="G700" s="40">
        <v>983</v>
      </c>
      <c r="H700" s="41">
        <f t="shared" si="49"/>
        <v>0</v>
      </c>
      <c r="I700" s="41">
        <f t="shared" si="50"/>
        <v>0</v>
      </c>
      <c r="J700" s="41">
        <f t="shared" si="51"/>
        <v>0</v>
      </c>
      <c r="K700" s="42">
        <f t="shared" si="52"/>
        <v>1</v>
      </c>
    </row>
    <row r="701" spans="7:11" x14ac:dyDescent="0.2">
      <c r="G701" s="40">
        <v>984</v>
      </c>
      <c r="H701" s="41">
        <f t="shared" si="49"/>
        <v>0</v>
      </c>
      <c r="I701" s="41">
        <f t="shared" si="50"/>
        <v>0</v>
      </c>
      <c r="J701" s="41">
        <f t="shared" si="51"/>
        <v>0</v>
      </c>
      <c r="K701" s="42">
        <f t="shared" si="52"/>
        <v>1</v>
      </c>
    </row>
    <row r="702" spans="7:11" x14ac:dyDescent="0.2">
      <c r="G702" s="40">
        <v>985</v>
      </c>
      <c r="H702" s="41">
        <f t="shared" si="49"/>
        <v>0</v>
      </c>
      <c r="I702" s="41">
        <f t="shared" si="50"/>
        <v>0</v>
      </c>
      <c r="J702" s="41">
        <f t="shared" si="51"/>
        <v>0</v>
      </c>
      <c r="K702" s="42">
        <f t="shared" si="52"/>
        <v>1</v>
      </c>
    </row>
    <row r="703" spans="7:11" x14ac:dyDescent="0.2">
      <c r="G703" s="40">
        <v>986</v>
      </c>
      <c r="H703" s="41">
        <f t="shared" si="49"/>
        <v>0</v>
      </c>
      <c r="I703" s="41">
        <f t="shared" si="50"/>
        <v>0</v>
      </c>
      <c r="J703" s="41">
        <f t="shared" si="51"/>
        <v>0</v>
      </c>
      <c r="K703" s="42">
        <f t="shared" si="52"/>
        <v>1</v>
      </c>
    </row>
    <row r="704" spans="7:11" x14ac:dyDescent="0.2">
      <c r="G704" s="40">
        <v>987</v>
      </c>
      <c r="H704" s="41">
        <f t="shared" si="49"/>
        <v>0</v>
      </c>
      <c r="I704" s="41">
        <f t="shared" si="50"/>
        <v>0</v>
      </c>
      <c r="J704" s="41">
        <f t="shared" si="51"/>
        <v>0</v>
      </c>
      <c r="K704" s="42">
        <f t="shared" si="52"/>
        <v>1</v>
      </c>
    </row>
    <row r="705" spans="7:11" x14ac:dyDescent="0.2">
      <c r="G705" s="40">
        <v>988</v>
      </c>
      <c r="H705" s="41">
        <f t="shared" si="49"/>
        <v>0</v>
      </c>
      <c r="I705" s="41">
        <f t="shared" si="50"/>
        <v>0</v>
      </c>
      <c r="J705" s="41">
        <f t="shared" si="51"/>
        <v>0</v>
      </c>
      <c r="K705" s="42">
        <f t="shared" si="52"/>
        <v>1</v>
      </c>
    </row>
    <row r="706" spans="7:11" x14ac:dyDescent="0.2">
      <c r="G706" s="40">
        <v>989</v>
      </c>
      <c r="H706" s="41">
        <f t="shared" si="49"/>
        <v>0</v>
      </c>
      <c r="I706" s="41">
        <f t="shared" si="50"/>
        <v>0</v>
      </c>
      <c r="J706" s="41">
        <f t="shared" si="51"/>
        <v>0</v>
      </c>
      <c r="K706" s="42">
        <f t="shared" si="52"/>
        <v>1</v>
      </c>
    </row>
    <row r="707" spans="7:11" x14ac:dyDescent="0.2">
      <c r="G707" s="40">
        <v>990</v>
      </c>
      <c r="H707" s="41">
        <f t="shared" si="49"/>
        <v>0</v>
      </c>
      <c r="I707" s="41">
        <f t="shared" si="50"/>
        <v>0</v>
      </c>
      <c r="J707" s="41">
        <f t="shared" si="51"/>
        <v>0</v>
      </c>
      <c r="K707" s="42">
        <f t="shared" si="52"/>
        <v>1</v>
      </c>
    </row>
    <row r="708" spans="7:11" x14ac:dyDescent="0.2">
      <c r="G708" s="40">
        <v>991</v>
      </c>
      <c r="H708" s="41">
        <f t="shared" si="49"/>
        <v>0</v>
      </c>
      <c r="I708" s="41">
        <f t="shared" si="50"/>
        <v>0</v>
      </c>
      <c r="J708" s="41">
        <f t="shared" si="51"/>
        <v>0</v>
      </c>
      <c r="K708" s="42">
        <f t="shared" si="52"/>
        <v>1</v>
      </c>
    </row>
    <row r="709" spans="7:11" x14ac:dyDescent="0.2">
      <c r="G709" s="40">
        <v>992</v>
      </c>
      <c r="H709" s="41">
        <f t="shared" si="49"/>
        <v>0</v>
      </c>
      <c r="I709" s="41">
        <f t="shared" si="50"/>
        <v>0</v>
      </c>
      <c r="J709" s="41">
        <f t="shared" si="51"/>
        <v>0</v>
      </c>
      <c r="K709" s="42">
        <f t="shared" si="52"/>
        <v>1</v>
      </c>
    </row>
    <row r="710" spans="7:11" x14ac:dyDescent="0.2">
      <c r="G710" s="40">
        <v>993</v>
      </c>
      <c r="H710" s="41">
        <f t="shared" si="49"/>
        <v>0</v>
      </c>
      <c r="I710" s="41">
        <f t="shared" si="50"/>
        <v>0</v>
      </c>
      <c r="J710" s="41">
        <f t="shared" si="51"/>
        <v>0</v>
      </c>
      <c r="K710" s="42">
        <f t="shared" si="52"/>
        <v>1</v>
      </c>
    </row>
    <row r="711" spans="7:11" x14ac:dyDescent="0.2">
      <c r="G711" s="40">
        <v>994</v>
      </c>
      <c r="H711" s="41">
        <f t="shared" si="49"/>
        <v>0</v>
      </c>
      <c r="I711" s="41">
        <f t="shared" si="50"/>
        <v>0</v>
      </c>
      <c r="J711" s="41">
        <f t="shared" si="51"/>
        <v>0</v>
      </c>
      <c r="K711" s="42">
        <f t="shared" si="52"/>
        <v>1</v>
      </c>
    </row>
    <row r="712" spans="7:11" x14ac:dyDescent="0.2">
      <c r="G712" s="40">
        <v>995</v>
      </c>
      <c r="H712" s="41">
        <f t="shared" si="49"/>
        <v>0</v>
      </c>
      <c r="I712" s="41">
        <f t="shared" si="50"/>
        <v>0</v>
      </c>
      <c r="J712" s="41">
        <f t="shared" si="51"/>
        <v>0</v>
      </c>
      <c r="K712" s="42">
        <f t="shared" si="52"/>
        <v>1</v>
      </c>
    </row>
    <row r="713" spans="7:11" x14ac:dyDescent="0.2">
      <c r="G713" s="40">
        <v>996</v>
      </c>
      <c r="H713" s="41">
        <f t="shared" si="49"/>
        <v>0</v>
      </c>
      <c r="I713" s="41">
        <f t="shared" si="50"/>
        <v>0</v>
      </c>
      <c r="J713" s="41">
        <f t="shared" si="51"/>
        <v>0</v>
      </c>
      <c r="K713" s="42">
        <f t="shared" si="52"/>
        <v>1</v>
      </c>
    </row>
    <row r="714" spans="7:11" x14ac:dyDescent="0.2">
      <c r="G714" s="40">
        <v>997</v>
      </c>
      <c r="H714" s="41">
        <f t="shared" si="49"/>
        <v>0</v>
      </c>
      <c r="I714" s="41">
        <f t="shared" si="50"/>
        <v>0</v>
      </c>
      <c r="J714" s="41">
        <f t="shared" si="51"/>
        <v>0</v>
      </c>
      <c r="K714" s="42">
        <f t="shared" si="52"/>
        <v>1</v>
      </c>
    </row>
    <row r="715" spans="7:11" x14ac:dyDescent="0.2">
      <c r="G715" s="40">
        <v>998</v>
      </c>
      <c r="H715" s="41">
        <f t="shared" si="49"/>
        <v>0</v>
      </c>
      <c r="I715" s="41">
        <f t="shared" si="50"/>
        <v>0</v>
      </c>
      <c r="J715" s="41">
        <f t="shared" si="51"/>
        <v>0</v>
      </c>
      <c r="K715" s="42">
        <f t="shared" si="52"/>
        <v>1</v>
      </c>
    </row>
    <row r="716" spans="7:11" x14ac:dyDescent="0.2">
      <c r="G716" s="40">
        <v>999</v>
      </c>
      <c r="H716" s="41">
        <f t="shared" si="49"/>
        <v>0</v>
      </c>
      <c r="I716" s="41">
        <f t="shared" si="50"/>
        <v>0</v>
      </c>
      <c r="J716" s="41">
        <f t="shared" si="51"/>
        <v>0</v>
      </c>
      <c r="K716" s="42">
        <f t="shared" si="52"/>
        <v>1</v>
      </c>
    </row>
    <row r="717" spans="7:11" x14ac:dyDescent="0.2">
      <c r="G717" s="40">
        <v>1000</v>
      </c>
      <c r="H717" s="41">
        <f t="shared" si="49"/>
        <v>0</v>
      </c>
      <c r="I717" s="41">
        <f t="shared" si="50"/>
        <v>0</v>
      </c>
      <c r="J717" s="41">
        <f t="shared" si="51"/>
        <v>0</v>
      </c>
      <c r="K717" s="42">
        <f t="shared" si="52"/>
        <v>1</v>
      </c>
    </row>
    <row r="718" spans="7:11" x14ac:dyDescent="0.2">
      <c r="G718" s="40">
        <v>1001</v>
      </c>
      <c r="H718" s="41">
        <f t="shared" si="49"/>
        <v>0</v>
      </c>
      <c r="I718" s="41">
        <f t="shared" si="50"/>
        <v>0</v>
      </c>
      <c r="J718" s="41">
        <f t="shared" si="51"/>
        <v>0</v>
      </c>
      <c r="K718" s="42">
        <f t="shared" si="52"/>
        <v>1</v>
      </c>
    </row>
    <row r="719" spans="7:11" x14ac:dyDescent="0.2">
      <c r="G719" s="40">
        <v>1002</v>
      </c>
      <c r="H719" s="41">
        <f t="shared" si="49"/>
        <v>0</v>
      </c>
      <c r="I719" s="41">
        <f t="shared" si="50"/>
        <v>0</v>
      </c>
      <c r="J719" s="41">
        <f t="shared" si="51"/>
        <v>0</v>
      </c>
      <c r="K719" s="42">
        <f t="shared" si="52"/>
        <v>1</v>
      </c>
    </row>
    <row r="720" spans="7:11" x14ac:dyDescent="0.2">
      <c r="G720" s="40">
        <v>1003</v>
      </c>
      <c r="H720" s="41">
        <f t="shared" si="49"/>
        <v>0</v>
      </c>
      <c r="I720" s="41">
        <f t="shared" si="50"/>
        <v>0</v>
      </c>
      <c r="J720" s="41">
        <f t="shared" si="51"/>
        <v>0</v>
      </c>
      <c r="K720" s="42">
        <f t="shared" si="52"/>
        <v>1</v>
      </c>
    </row>
    <row r="721" spans="7:11" x14ac:dyDescent="0.2">
      <c r="G721" s="40">
        <v>1004</v>
      </c>
      <c r="H721" s="41">
        <f t="shared" si="49"/>
        <v>0</v>
      </c>
      <c r="I721" s="41">
        <f t="shared" si="50"/>
        <v>0</v>
      </c>
      <c r="J721" s="41">
        <f t="shared" si="51"/>
        <v>0</v>
      </c>
      <c r="K721" s="42">
        <f t="shared" si="52"/>
        <v>1</v>
      </c>
    </row>
    <row r="722" spans="7:11" x14ac:dyDescent="0.2">
      <c r="G722" s="40">
        <v>1005</v>
      </c>
      <c r="H722" s="41">
        <f t="shared" si="49"/>
        <v>0</v>
      </c>
      <c r="I722" s="41">
        <f t="shared" si="50"/>
        <v>0</v>
      </c>
      <c r="J722" s="41">
        <f t="shared" si="51"/>
        <v>0</v>
      </c>
      <c r="K722" s="42">
        <f t="shared" si="52"/>
        <v>1</v>
      </c>
    </row>
    <row r="723" spans="7:11" x14ac:dyDescent="0.2">
      <c r="G723" s="40">
        <v>1006</v>
      </c>
      <c r="H723" s="41">
        <f t="shared" si="49"/>
        <v>0</v>
      </c>
      <c r="I723" s="41">
        <f t="shared" si="50"/>
        <v>0</v>
      </c>
      <c r="J723" s="41">
        <f t="shared" si="51"/>
        <v>0</v>
      </c>
      <c r="K723" s="42">
        <f t="shared" si="52"/>
        <v>1</v>
      </c>
    </row>
    <row r="724" spans="7:11" x14ac:dyDescent="0.2">
      <c r="G724" s="40">
        <v>1007</v>
      </c>
      <c r="H724" s="41">
        <f t="shared" si="49"/>
        <v>0</v>
      </c>
      <c r="I724" s="41">
        <f t="shared" si="50"/>
        <v>0</v>
      </c>
      <c r="J724" s="41">
        <f t="shared" si="51"/>
        <v>0</v>
      </c>
      <c r="K724" s="42">
        <f t="shared" si="52"/>
        <v>1</v>
      </c>
    </row>
    <row r="725" spans="7:11" x14ac:dyDescent="0.2">
      <c r="G725" s="40">
        <v>1008</v>
      </c>
      <c r="H725" s="41">
        <f t="shared" si="49"/>
        <v>0</v>
      </c>
      <c r="I725" s="41">
        <f t="shared" si="50"/>
        <v>0</v>
      </c>
      <c r="J725" s="41">
        <f t="shared" si="51"/>
        <v>0</v>
      </c>
      <c r="K725" s="42">
        <f t="shared" si="52"/>
        <v>1</v>
      </c>
    </row>
    <row r="726" spans="7:11" x14ac:dyDescent="0.2">
      <c r="G726" s="40">
        <v>1009</v>
      </c>
      <c r="H726" s="41">
        <f t="shared" si="49"/>
        <v>0</v>
      </c>
      <c r="I726" s="41">
        <f t="shared" si="50"/>
        <v>0</v>
      </c>
      <c r="J726" s="41">
        <f t="shared" si="51"/>
        <v>0</v>
      </c>
      <c r="K726" s="42">
        <f t="shared" si="52"/>
        <v>1</v>
      </c>
    </row>
    <row r="727" spans="7:11" x14ac:dyDescent="0.2">
      <c r="G727" s="40">
        <v>1010</v>
      </c>
      <c r="H727" s="41">
        <f t="shared" si="49"/>
        <v>0</v>
      </c>
      <c r="I727" s="41">
        <f t="shared" si="50"/>
        <v>0</v>
      </c>
      <c r="J727" s="41">
        <f t="shared" si="51"/>
        <v>0</v>
      </c>
      <c r="K727" s="42">
        <f t="shared" si="52"/>
        <v>1</v>
      </c>
    </row>
    <row r="728" spans="7:11" x14ac:dyDescent="0.2">
      <c r="G728" s="40">
        <v>1011</v>
      </c>
      <c r="H728" s="41">
        <f t="shared" si="49"/>
        <v>0</v>
      </c>
      <c r="I728" s="41">
        <f t="shared" si="50"/>
        <v>0</v>
      </c>
      <c r="J728" s="41">
        <f t="shared" si="51"/>
        <v>0</v>
      </c>
      <c r="K728" s="42">
        <f t="shared" si="52"/>
        <v>1</v>
      </c>
    </row>
    <row r="729" spans="7:11" x14ac:dyDescent="0.2">
      <c r="G729" s="40">
        <v>1012</v>
      </c>
      <c r="H729" s="41">
        <f t="shared" si="49"/>
        <v>0</v>
      </c>
      <c r="I729" s="41">
        <f t="shared" si="50"/>
        <v>0</v>
      </c>
      <c r="J729" s="41">
        <f t="shared" si="51"/>
        <v>0</v>
      </c>
      <c r="K729" s="42">
        <f t="shared" si="52"/>
        <v>1</v>
      </c>
    </row>
    <row r="730" spans="7:11" x14ac:dyDescent="0.2">
      <c r="G730" s="40">
        <v>1013</v>
      </c>
      <c r="H730" s="41">
        <f t="shared" si="49"/>
        <v>0</v>
      </c>
      <c r="I730" s="41">
        <f t="shared" si="50"/>
        <v>0</v>
      </c>
      <c r="J730" s="41">
        <f t="shared" si="51"/>
        <v>0</v>
      </c>
      <c r="K730" s="42">
        <f t="shared" si="52"/>
        <v>1</v>
      </c>
    </row>
    <row r="731" spans="7:11" x14ac:dyDescent="0.2">
      <c r="G731" s="40">
        <v>1014</v>
      </c>
      <c r="H731" s="41">
        <f t="shared" ref="H731:H767" si="53">IF((G731&gt;=$H$3)*AND(G731&lt;=$H$4),1,0)</f>
        <v>0</v>
      </c>
      <c r="I731" s="41">
        <f t="shared" ref="I731:I767" si="54">IF((G731&gt;=$I$3)*AND(G731&lt;=$I$4),1,0)</f>
        <v>0</v>
      </c>
      <c r="J731" s="41">
        <f t="shared" ref="J731:J767" si="55">IF((G731&gt;=$J$3)*AND(G731&lt;=$J$4),1,0)</f>
        <v>0</v>
      </c>
      <c r="K731" s="42">
        <f t="shared" ref="K731:K767" si="56">IF((G731&gt;=$K$3)*AND(G731&lt;=$K$4),1,0)</f>
        <v>1</v>
      </c>
    </row>
    <row r="732" spans="7:11" x14ac:dyDescent="0.2">
      <c r="G732" s="40">
        <v>1015</v>
      </c>
      <c r="H732" s="41">
        <f t="shared" si="53"/>
        <v>0</v>
      </c>
      <c r="I732" s="41">
        <f t="shared" si="54"/>
        <v>0</v>
      </c>
      <c r="J732" s="41">
        <f t="shared" si="55"/>
        <v>0</v>
      </c>
      <c r="K732" s="42">
        <f t="shared" si="56"/>
        <v>1</v>
      </c>
    </row>
    <row r="733" spans="7:11" x14ac:dyDescent="0.2">
      <c r="G733" s="40">
        <v>1016</v>
      </c>
      <c r="H733" s="41">
        <f t="shared" si="53"/>
        <v>0</v>
      </c>
      <c r="I733" s="41">
        <f t="shared" si="54"/>
        <v>0</v>
      </c>
      <c r="J733" s="41">
        <f t="shared" si="55"/>
        <v>0</v>
      </c>
      <c r="K733" s="42">
        <f t="shared" si="56"/>
        <v>1</v>
      </c>
    </row>
    <row r="734" spans="7:11" x14ac:dyDescent="0.2">
      <c r="G734" s="40">
        <v>1017</v>
      </c>
      <c r="H734" s="41">
        <f t="shared" si="53"/>
        <v>0</v>
      </c>
      <c r="I734" s="41">
        <f t="shared" si="54"/>
        <v>0</v>
      </c>
      <c r="J734" s="41">
        <f t="shared" si="55"/>
        <v>0</v>
      </c>
      <c r="K734" s="42">
        <f t="shared" si="56"/>
        <v>1</v>
      </c>
    </row>
    <row r="735" spans="7:11" x14ac:dyDescent="0.2">
      <c r="G735" s="40">
        <v>1018</v>
      </c>
      <c r="H735" s="41">
        <f t="shared" si="53"/>
        <v>0</v>
      </c>
      <c r="I735" s="41">
        <f t="shared" si="54"/>
        <v>0</v>
      </c>
      <c r="J735" s="41">
        <f t="shared" si="55"/>
        <v>0</v>
      </c>
      <c r="K735" s="42">
        <f t="shared" si="56"/>
        <v>1</v>
      </c>
    </row>
    <row r="736" spans="7:11" x14ac:dyDescent="0.2">
      <c r="G736" s="40">
        <v>1019</v>
      </c>
      <c r="H736" s="41">
        <f t="shared" si="53"/>
        <v>0</v>
      </c>
      <c r="I736" s="41">
        <f t="shared" si="54"/>
        <v>0</v>
      </c>
      <c r="J736" s="41">
        <f t="shared" si="55"/>
        <v>0</v>
      </c>
      <c r="K736" s="42">
        <f t="shared" si="56"/>
        <v>1</v>
      </c>
    </row>
    <row r="737" spans="7:11" x14ac:dyDescent="0.2">
      <c r="G737" s="40">
        <v>1020</v>
      </c>
      <c r="H737" s="41">
        <f t="shared" si="53"/>
        <v>0</v>
      </c>
      <c r="I737" s="41">
        <f t="shared" si="54"/>
        <v>0</v>
      </c>
      <c r="J737" s="41">
        <f t="shared" si="55"/>
        <v>0</v>
      </c>
      <c r="K737" s="42">
        <f t="shared" si="56"/>
        <v>1</v>
      </c>
    </row>
    <row r="738" spans="7:11" x14ac:dyDescent="0.2">
      <c r="G738" s="40">
        <v>1021</v>
      </c>
      <c r="H738" s="41">
        <f t="shared" si="53"/>
        <v>0</v>
      </c>
      <c r="I738" s="41">
        <f t="shared" si="54"/>
        <v>0</v>
      </c>
      <c r="J738" s="41">
        <f t="shared" si="55"/>
        <v>0</v>
      </c>
      <c r="K738" s="42">
        <f t="shared" si="56"/>
        <v>1</v>
      </c>
    </row>
    <row r="739" spans="7:11" x14ac:dyDescent="0.2">
      <c r="G739" s="40">
        <v>1022</v>
      </c>
      <c r="H739" s="41">
        <f t="shared" si="53"/>
        <v>0</v>
      </c>
      <c r="I739" s="41">
        <f t="shared" si="54"/>
        <v>0</v>
      </c>
      <c r="J739" s="41">
        <f t="shared" si="55"/>
        <v>0</v>
      </c>
      <c r="K739" s="42">
        <f t="shared" si="56"/>
        <v>1</v>
      </c>
    </row>
    <row r="740" spans="7:11" x14ac:dyDescent="0.2">
      <c r="G740" s="40">
        <v>1023</v>
      </c>
      <c r="H740" s="41">
        <f t="shared" si="53"/>
        <v>0</v>
      </c>
      <c r="I740" s="41">
        <f t="shared" si="54"/>
        <v>0</v>
      </c>
      <c r="J740" s="41">
        <f t="shared" si="55"/>
        <v>0</v>
      </c>
      <c r="K740" s="42">
        <f t="shared" si="56"/>
        <v>1</v>
      </c>
    </row>
    <row r="741" spans="7:11" x14ac:dyDescent="0.2">
      <c r="G741" s="40">
        <v>1024</v>
      </c>
      <c r="H741" s="41">
        <f t="shared" si="53"/>
        <v>0</v>
      </c>
      <c r="I741" s="41">
        <f t="shared" si="54"/>
        <v>0</v>
      </c>
      <c r="J741" s="41">
        <f t="shared" si="55"/>
        <v>0</v>
      </c>
      <c r="K741" s="42">
        <f t="shared" si="56"/>
        <v>1</v>
      </c>
    </row>
    <row r="742" spans="7:11" x14ac:dyDescent="0.2">
      <c r="G742" s="40">
        <v>1025</v>
      </c>
      <c r="H742" s="41">
        <f t="shared" si="53"/>
        <v>0</v>
      </c>
      <c r="I742" s="41">
        <f t="shared" si="54"/>
        <v>0</v>
      </c>
      <c r="J742" s="41">
        <f t="shared" si="55"/>
        <v>0</v>
      </c>
      <c r="K742" s="42">
        <f t="shared" si="56"/>
        <v>1</v>
      </c>
    </row>
    <row r="743" spans="7:11" x14ac:dyDescent="0.2">
      <c r="G743" s="40">
        <v>1026</v>
      </c>
      <c r="H743" s="41">
        <f t="shared" si="53"/>
        <v>0</v>
      </c>
      <c r="I743" s="41">
        <f t="shared" si="54"/>
        <v>0</v>
      </c>
      <c r="J743" s="41">
        <f t="shared" si="55"/>
        <v>0</v>
      </c>
      <c r="K743" s="42">
        <f t="shared" si="56"/>
        <v>1</v>
      </c>
    </row>
    <row r="744" spans="7:11" x14ac:dyDescent="0.2">
      <c r="G744" s="40">
        <v>1027</v>
      </c>
      <c r="H744" s="41">
        <f t="shared" si="53"/>
        <v>0</v>
      </c>
      <c r="I744" s="41">
        <f t="shared" si="54"/>
        <v>0</v>
      </c>
      <c r="J744" s="41">
        <f t="shared" si="55"/>
        <v>0</v>
      </c>
      <c r="K744" s="42">
        <f t="shared" si="56"/>
        <v>1</v>
      </c>
    </row>
    <row r="745" spans="7:11" x14ac:dyDescent="0.2">
      <c r="G745" s="40">
        <v>1028</v>
      </c>
      <c r="H745" s="41">
        <f t="shared" si="53"/>
        <v>0</v>
      </c>
      <c r="I745" s="41">
        <f t="shared" si="54"/>
        <v>0</v>
      </c>
      <c r="J745" s="41">
        <f t="shared" si="55"/>
        <v>0</v>
      </c>
      <c r="K745" s="42">
        <f t="shared" si="56"/>
        <v>1</v>
      </c>
    </row>
    <row r="746" spans="7:11" x14ac:dyDescent="0.2">
      <c r="G746" s="40">
        <v>1029</v>
      </c>
      <c r="H746" s="41">
        <f t="shared" si="53"/>
        <v>0</v>
      </c>
      <c r="I746" s="41">
        <f t="shared" si="54"/>
        <v>0</v>
      </c>
      <c r="J746" s="41">
        <f t="shared" si="55"/>
        <v>0</v>
      </c>
      <c r="K746" s="42">
        <f t="shared" si="56"/>
        <v>1</v>
      </c>
    </row>
    <row r="747" spans="7:11" x14ac:dyDescent="0.2">
      <c r="G747" s="40">
        <v>1030</v>
      </c>
      <c r="H747" s="41">
        <f t="shared" si="53"/>
        <v>0</v>
      </c>
      <c r="I747" s="41">
        <f t="shared" si="54"/>
        <v>0</v>
      </c>
      <c r="J747" s="41">
        <f t="shared" si="55"/>
        <v>0</v>
      </c>
      <c r="K747" s="42">
        <f t="shared" si="56"/>
        <v>1</v>
      </c>
    </row>
    <row r="748" spans="7:11" x14ac:dyDescent="0.2">
      <c r="G748" s="40">
        <v>1031</v>
      </c>
      <c r="H748" s="41">
        <f t="shared" si="53"/>
        <v>0</v>
      </c>
      <c r="I748" s="41">
        <f t="shared" si="54"/>
        <v>0</v>
      </c>
      <c r="J748" s="41">
        <f t="shared" si="55"/>
        <v>0</v>
      </c>
      <c r="K748" s="42">
        <f t="shared" si="56"/>
        <v>1</v>
      </c>
    </row>
    <row r="749" spans="7:11" x14ac:dyDescent="0.2">
      <c r="G749" s="40">
        <v>1032</v>
      </c>
      <c r="H749" s="41">
        <f t="shared" si="53"/>
        <v>0</v>
      </c>
      <c r="I749" s="41">
        <f t="shared" si="54"/>
        <v>0</v>
      </c>
      <c r="J749" s="41">
        <f t="shared" si="55"/>
        <v>0</v>
      </c>
      <c r="K749" s="42">
        <f t="shared" si="56"/>
        <v>1</v>
      </c>
    </row>
    <row r="750" spans="7:11" x14ac:dyDescent="0.2">
      <c r="G750" s="40">
        <v>1033</v>
      </c>
      <c r="H750" s="41">
        <f t="shared" si="53"/>
        <v>0</v>
      </c>
      <c r="I750" s="41">
        <f t="shared" si="54"/>
        <v>0</v>
      </c>
      <c r="J750" s="41">
        <f t="shared" si="55"/>
        <v>0</v>
      </c>
      <c r="K750" s="42">
        <f t="shared" si="56"/>
        <v>1</v>
      </c>
    </row>
    <row r="751" spans="7:11" x14ac:dyDescent="0.2">
      <c r="G751" s="40">
        <v>1034</v>
      </c>
      <c r="H751" s="41">
        <f t="shared" si="53"/>
        <v>0</v>
      </c>
      <c r="I751" s="41">
        <f t="shared" si="54"/>
        <v>0</v>
      </c>
      <c r="J751" s="41">
        <f t="shared" si="55"/>
        <v>0</v>
      </c>
      <c r="K751" s="42">
        <f t="shared" si="56"/>
        <v>1</v>
      </c>
    </row>
    <row r="752" spans="7:11" x14ac:dyDescent="0.2">
      <c r="G752" s="40">
        <v>1035</v>
      </c>
      <c r="H752" s="41">
        <f t="shared" si="53"/>
        <v>0</v>
      </c>
      <c r="I752" s="41">
        <f t="shared" si="54"/>
        <v>0</v>
      </c>
      <c r="J752" s="41">
        <f t="shared" si="55"/>
        <v>0</v>
      </c>
      <c r="K752" s="42">
        <f t="shared" si="56"/>
        <v>1</v>
      </c>
    </row>
    <row r="753" spans="7:11" x14ac:dyDescent="0.2">
      <c r="G753" s="40">
        <v>1036</v>
      </c>
      <c r="H753" s="41">
        <f t="shared" si="53"/>
        <v>0</v>
      </c>
      <c r="I753" s="41">
        <f t="shared" si="54"/>
        <v>0</v>
      </c>
      <c r="J753" s="41">
        <f t="shared" si="55"/>
        <v>0</v>
      </c>
      <c r="K753" s="42">
        <f t="shared" si="56"/>
        <v>1</v>
      </c>
    </row>
    <row r="754" spans="7:11" x14ac:dyDescent="0.2">
      <c r="G754" s="40">
        <v>1037</v>
      </c>
      <c r="H754" s="41">
        <f t="shared" si="53"/>
        <v>0</v>
      </c>
      <c r="I754" s="41">
        <f t="shared" si="54"/>
        <v>0</v>
      </c>
      <c r="J754" s="41">
        <f t="shared" si="55"/>
        <v>0</v>
      </c>
      <c r="K754" s="42">
        <f t="shared" si="56"/>
        <v>1</v>
      </c>
    </row>
    <row r="755" spans="7:11" x14ac:dyDescent="0.2">
      <c r="G755" s="40">
        <v>1038</v>
      </c>
      <c r="H755" s="41">
        <f t="shared" si="53"/>
        <v>0</v>
      </c>
      <c r="I755" s="41">
        <f t="shared" si="54"/>
        <v>0</v>
      </c>
      <c r="J755" s="41">
        <f t="shared" si="55"/>
        <v>0</v>
      </c>
      <c r="K755" s="42">
        <f t="shared" si="56"/>
        <v>1</v>
      </c>
    </row>
    <row r="756" spans="7:11" x14ac:dyDescent="0.2">
      <c r="G756" s="40">
        <v>1039</v>
      </c>
      <c r="H756" s="41">
        <f t="shared" si="53"/>
        <v>0</v>
      </c>
      <c r="I756" s="41">
        <f t="shared" si="54"/>
        <v>0</v>
      </c>
      <c r="J756" s="41">
        <f t="shared" si="55"/>
        <v>0</v>
      </c>
      <c r="K756" s="42">
        <f t="shared" si="56"/>
        <v>1</v>
      </c>
    </row>
    <row r="757" spans="7:11" x14ac:dyDescent="0.2">
      <c r="G757" s="40">
        <v>1040</v>
      </c>
      <c r="H757" s="41">
        <f t="shared" si="53"/>
        <v>0</v>
      </c>
      <c r="I757" s="41">
        <f t="shared" si="54"/>
        <v>0</v>
      </c>
      <c r="J757" s="41">
        <f t="shared" si="55"/>
        <v>0</v>
      </c>
      <c r="K757" s="42">
        <f t="shared" si="56"/>
        <v>1</v>
      </c>
    </row>
    <row r="758" spans="7:11" x14ac:dyDescent="0.2">
      <c r="G758" s="40">
        <v>1041</v>
      </c>
      <c r="H758" s="41">
        <f t="shared" si="53"/>
        <v>0</v>
      </c>
      <c r="I758" s="41">
        <f t="shared" si="54"/>
        <v>0</v>
      </c>
      <c r="J758" s="41">
        <f t="shared" si="55"/>
        <v>0</v>
      </c>
      <c r="K758" s="42">
        <f t="shared" si="56"/>
        <v>0</v>
      </c>
    </row>
    <row r="759" spans="7:11" x14ac:dyDescent="0.2">
      <c r="G759" s="40">
        <v>1042</v>
      </c>
      <c r="H759" s="41">
        <f t="shared" si="53"/>
        <v>0</v>
      </c>
      <c r="I759" s="41">
        <f t="shared" si="54"/>
        <v>0</v>
      </c>
      <c r="J759" s="41">
        <f t="shared" si="55"/>
        <v>0</v>
      </c>
      <c r="K759" s="42">
        <f t="shared" si="56"/>
        <v>0</v>
      </c>
    </row>
    <row r="760" spans="7:11" x14ac:dyDescent="0.2">
      <c r="G760" s="40">
        <v>1043</v>
      </c>
      <c r="H760" s="41">
        <f t="shared" si="53"/>
        <v>0</v>
      </c>
      <c r="I760" s="41">
        <f t="shared" si="54"/>
        <v>0</v>
      </c>
      <c r="J760" s="41">
        <f t="shared" si="55"/>
        <v>0</v>
      </c>
      <c r="K760" s="42">
        <f t="shared" si="56"/>
        <v>0</v>
      </c>
    </row>
    <row r="761" spans="7:11" x14ac:dyDescent="0.2">
      <c r="G761" s="40">
        <v>1044</v>
      </c>
      <c r="H761" s="41">
        <f t="shared" si="53"/>
        <v>0</v>
      </c>
      <c r="I761" s="41">
        <f t="shared" si="54"/>
        <v>0</v>
      </c>
      <c r="J761" s="41">
        <f t="shared" si="55"/>
        <v>0</v>
      </c>
      <c r="K761" s="42">
        <f t="shared" si="56"/>
        <v>0</v>
      </c>
    </row>
    <row r="762" spans="7:11" x14ac:dyDescent="0.2">
      <c r="G762" s="40">
        <v>1045</v>
      </c>
      <c r="H762" s="41">
        <f t="shared" si="53"/>
        <v>0</v>
      </c>
      <c r="I762" s="41">
        <f t="shared" si="54"/>
        <v>0</v>
      </c>
      <c r="J762" s="41">
        <f t="shared" si="55"/>
        <v>0</v>
      </c>
      <c r="K762" s="42">
        <f t="shared" si="56"/>
        <v>0</v>
      </c>
    </row>
    <row r="763" spans="7:11" x14ac:dyDescent="0.2">
      <c r="G763" s="40">
        <v>1046</v>
      </c>
      <c r="H763" s="41">
        <f t="shared" si="53"/>
        <v>0</v>
      </c>
      <c r="I763" s="41">
        <f t="shared" si="54"/>
        <v>0</v>
      </c>
      <c r="J763" s="41">
        <f t="shared" si="55"/>
        <v>0</v>
      </c>
      <c r="K763" s="42">
        <f t="shared" si="56"/>
        <v>0</v>
      </c>
    </row>
    <row r="764" spans="7:11" x14ac:dyDescent="0.2">
      <c r="G764" s="40">
        <v>1047</v>
      </c>
      <c r="H764" s="41">
        <f t="shared" si="53"/>
        <v>0</v>
      </c>
      <c r="I764" s="41">
        <f t="shared" si="54"/>
        <v>0</v>
      </c>
      <c r="J764" s="41">
        <f t="shared" si="55"/>
        <v>0</v>
      </c>
      <c r="K764" s="42">
        <f t="shared" si="56"/>
        <v>0</v>
      </c>
    </row>
    <row r="765" spans="7:11" x14ac:dyDescent="0.2">
      <c r="G765" s="40">
        <v>1048</v>
      </c>
      <c r="H765" s="41">
        <f t="shared" si="53"/>
        <v>0</v>
      </c>
      <c r="I765" s="41">
        <f t="shared" si="54"/>
        <v>0</v>
      </c>
      <c r="J765" s="41">
        <f t="shared" si="55"/>
        <v>0</v>
      </c>
      <c r="K765" s="42">
        <f t="shared" si="56"/>
        <v>0</v>
      </c>
    </row>
    <row r="766" spans="7:11" x14ac:dyDescent="0.2">
      <c r="G766" s="40">
        <v>1049</v>
      </c>
      <c r="H766" s="41">
        <f t="shared" si="53"/>
        <v>0</v>
      </c>
      <c r="I766" s="41">
        <f t="shared" si="54"/>
        <v>0</v>
      </c>
      <c r="J766" s="41">
        <f t="shared" si="55"/>
        <v>0</v>
      </c>
      <c r="K766" s="42">
        <f t="shared" si="56"/>
        <v>0</v>
      </c>
    </row>
    <row r="767" spans="7:11" x14ac:dyDescent="0.2">
      <c r="G767" s="43">
        <v>1050</v>
      </c>
      <c r="H767" s="44">
        <f t="shared" si="53"/>
        <v>0</v>
      </c>
      <c r="I767" s="44">
        <f t="shared" si="54"/>
        <v>0</v>
      </c>
      <c r="J767" s="44">
        <f t="shared" si="55"/>
        <v>0</v>
      </c>
      <c r="K767" s="45">
        <f t="shared" si="56"/>
        <v>0</v>
      </c>
    </row>
  </sheetData>
  <mergeCells count="1">
    <mergeCell ref="H15:K15"/>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6CB18-FCB1-47D9-B3F9-30161BB1649A}">
  <dimension ref="A1:J754"/>
  <sheetViews>
    <sheetView topLeftCell="A3" workbookViewId="0">
      <selection activeCell="B14" sqref="B14"/>
    </sheetView>
  </sheetViews>
  <sheetFormatPr baseColWidth="10" defaultColWidth="8.83203125" defaultRowHeight="15" x14ac:dyDescent="0.2"/>
  <cols>
    <col min="1" max="1" width="15.6640625" customWidth="1"/>
  </cols>
  <sheetData>
    <row r="1" spans="1:9" ht="24" x14ac:dyDescent="0.3">
      <c r="A1" s="15" t="s">
        <v>84</v>
      </c>
      <c r="G1" s="16" t="s">
        <v>85</v>
      </c>
    </row>
    <row r="2" spans="1:9" ht="16" thickBot="1" x14ac:dyDescent="0.25">
      <c r="G2" s="17">
        <f>AVERAGE(G14:G754)</f>
        <v>0.64800694447856122</v>
      </c>
    </row>
    <row r="3" spans="1:9" x14ac:dyDescent="0.2">
      <c r="A3" t="s">
        <v>72</v>
      </c>
      <c r="B3" t="s">
        <v>73</v>
      </c>
      <c r="C3" t="s">
        <v>74</v>
      </c>
      <c r="D3" t="s">
        <v>75</v>
      </c>
      <c r="E3" t="s">
        <v>76</v>
      </c>
      <c r="F3" t="s">
        <v>86</v>
      </c>
      <c r="G3" t="s">
        <v>87</v>
      </c>
    </row>
    <row r="4" spans="1:9" x14ac:dyDescent="0.2">
      <c r="A4">
        <v>300</v>
      </c>
      <c r="F4">
        <f t="shared" ref="F4:F13" si="0">SUM(B4:E4)</f>
        <v>0</v>
      </c>
    </row>
    <row r="5" spans="1:9" x14ac:dyDescent="0.2">
      <c r="A5">
        <v>301</v>
      </c>
      <c r="F5">
        <f t="shared" si="0"/>
        <v>0</v>
      </c>
    </row>
    <row r="6" spans="1:9" x14ac:dyDescent="0.2">
      <c r="A6">
        <v>302</v>
      </c>
      <c r="F6">
        <f t="shared" si="0"/>
        <v>0</v>
      </c>
    </row>
    <row r="7" spans="1:9" x14ac:dyDescent="0.2">
      <c r="A7">
        <v>303</v>
      </c>
      <c r="F7">
        <f t="shared" si="0"/>
        <v>0</v>
      </c>
    </row>
    <row r="8" spans="1:9" x14ac:dyDescent="0.2">
      <c r="A8">
        <v>304</v>
      </c>
      <c r="F8">
        <f t="shared" si="0"/>
        <v>0</v>
      </c>
    </row>
    <row r="9" spans="1:9" x14ac:dyDescent="0.2">
      <c r="A9">
        <v>305</v>
      </c>
      <c r="F9">
        <f t="shared" si="0"/>
        <v>0</v>
      </c>
    </row>
    <row r="10" spans="1:9" x14ac:dyDescent="0.2">
      <c r="A10">
        <v>306</v>
      </c>
      <c r="F10">
        <f t="shared" si="0"/>
        <v>0</v>
      </c>
    </row>
    <row r="11" spans="1:9" x14ac:dyDescent="0.2">
      <c r="A11">
        <v>307</v>
      </c>
      <c r="F11">
        <f t="shared" si="0"/>
        <v>0</v>
      </c>
    </row>
    <row r="12" spans="1:9" x14ac:dyDescent="0.2">
      <c r="A12">
        <v>308</v>
      </c>
      <c r="F12">
        <f t="shared" si="0"/>
        <v>0</v>
      </c>
    </row>
    <row r="13" spans="1:9" x14ac:dyDescent="0.2">
      <c r="A13">
        <v>309</v>
      </c>
      <c r="F13">
        <f t="shared" si="0"/>
        <v>0</v>
      </c>
      <c r="H13" t="s">
        <v>73</v>
      </c>
      <c r="I13">
        <f>AVERAGE(B44:B129)</f>
        <v>0.55547496367924631</v>
      </c>
    </row>
    <row r="14" spans="1:9" x14ac:dyDescent="0.2">
      <c r="A14">
        <v>310</v>
      </c>
      <c r="B14">
        <f>IF(Plots!$B$2="Yes",Atmosphere!B2,1)*IF(Plots!$B$3="Yes",Telescope!B4,1)*IF(Plots!$B$5="Yes",Collimator_optics!B4,1)*IF(Plots!$B$7="Yes",Camera_optics!B4,1)*IF(Plots!$B$8="Yes",QE!B4,1)*IF(Plots!$B$6="Yes",Gratings!B16,1)*IF(Plots!$B$4="Yes",Dichroics!D4,1)*IF(Plots!$B$9="Yes",'Detectors and demag'!H27,1)</f>
        <v>0.22565013460780053</v>
      </c>
      <c r="C14">
        <f>IF(Plots!$B$2="Yes",Atmosphere!B2,1)*IF(Plots!$B$3="Yes",Telescope!B4,1)*IF(Plots!$B$5="Yes",Collimator_optics!B4,1)*IF(Plots!$B$7="Yes",Camera_optics!B4,1)*IF(Plots!$B$8="Yes",QE!C4,1)*IF(Plots!$B$6="Yes",Gratings!C16,1)*IF(Plots!$B$4="Yes",Dichroics!E4*Dichroics!H4,1)*IF(Plots!$B$9="Yes",'Detectors and demag'!I27,1)</f>
        <v>0</v>
      </c>
      <c r="D14">
        <f>IF(Plots!$B$2="Yes",Atmosphere!B2,1)*IF(Plots!$B$3="Yes",Telescope!B4,1)*IF(Plots!$B$5="Yes",Collimator_optics!B4,1)*IF(Plots!$B$7="Yes",Camera_optics!B4,1)*IF(Plots!$B$8="Yes",QE!C4,1)*IF(Plots!$B$6="Yes",Gratings!D16,1)*IF(Plots!$B$4="Yes",Dichroics!E4*Dichroics!I4*Dichroics!L4,1)*IF(Plots!$B$9="Yes",'Detectors and demag'!J27,1)</f>
        <v>0</v>
      </c>
      <c r="E14">
        <f>IF(Plots!$B$2="Yes",Atmosphere!B2,1)*IF(Plots!$B$3="Yes",Telescope!B4,1)*IF(Plots!$B$5="Yes",Collimator_optics!B4,1)*IF(Plots!$B$7="Yes",Camera_optics!B4,1)*IF(Plots!$B$8="Yes",QE!C4,1)*IF(Plots!$B$6="Yes",Gratings!E16,1)*IF(Plots!$B$4="Yes",Dichroics!E4*Dichroics!I4*Dichroics!M4*Dichroics!P4,1)*IF(Plots!$B$9="Yes",'Detectors and demag'!K27,1)</f>
        <v>0</v>
      </c>
      <c r="F14">
        <f>SUM(B14:E14)</f>
        <v>0.22565013460780053</v>
      </c>
      <c r="I14">
        <f>AVERAGE(B14:B140)</f>
        <v>0.4740431895095914</v>
      </c>
    </row>
    <row r="15" spans="1:9" x14ac:dyDescent="0.2">
      <c r="A15">
        <v>311</v>
      </c>
      <c r="B15">
        <f>IF(Plots!$B$2="Yes",Atmosphere!B3,1)*IF(Plots!$B$3="Yes",Telescope!B5,1)*IF(Plots!$B$5="Yes",Collimator_optics!B5,1)*IF(Plots!$B$7="Yes",Camera_optics!B5,1)*IF(Plots!$B$8="Yes",QE!B5,1)*IF(Plots!$B$6="Yes",Gratings!B17,1)*IF(Plots!$B$4="Yes",Dichroics!D5,1)*IF(Plots!$B$9="Yes",'Detectors and demag'!H28,1)</f>
        <v>0.23192624070914961</v>
      </c>
      <c r="C15">
        <f>IF(Plots!$B$2="Yes",Atmosphere!B3,1)*IF(Plots!$B$3="Yes",Telescope!B5,1)*IF(Plots!$B$5="Yes",Collimator_optics!B5,1)*IF(Plots!$B$7="Yes",Camera_optics!B5,1)*IF(Plots!$B$8="Yes",QE!C5,1)*IF(Plots!$B$6="Yes",Gratings!C17,1)*IF(Plots!$B$4="Yes",Dichroics!E5*Dichroics!H5,1)*IF(Plots!$B$9="Yes",'Detectors and demag'!I28,1)</f>
        <v>0</v>
      </c>
      <c r="D15">
        <f>IF(Plots!$B$2="Yes",Atmosphere!B3,1)*IF(Plots!$B$3="Yes",Telescope!B5,1)*IF(Plots!$B$5="Yes",Collimator_optics!B5,1)*IF(Plots!$B$7="Yes",Camera_optics!B5,1)*IF(Plots!$B$8="Yes",QE!C5,1)*IF(Plots!$B$6="Yes",Gratings!D17,1)*IF(Plots!$B$4="Yes",Dichroics!E5*Dichroics!I5*Dichroics!L5,1)*IF(Plots!$B$9="Yes",'Detectors and demag'!J28,1)</f>
        <v>0</v>
      </c>
      <c r="E15">
        <f>IF(Plots!$B$2="Yes",Atmosphere!B3,1)*IF(Plots!$B$3="Yes",Telescope!B5,1)*IF(Plots!$B$5="Yes",Collimator_optics!B5,1)*IF(Plots!$B$7="Yes",Camera_optics!B5,1)*IF(Plots!$B$8="Yes",QE!C5,1)*IF(Plots!$B$6="Yes",Gratings!E17,1)*IF(Plots!$B$4="Yes",Dichroics!E5*Dichroics!I5*Dichroics!M5*Dichroics!P5,1)*IF(Plots!$B$9="Yes",'Detectors and demag'!K28,1)</f>
        <v>0</v>
      </c>
      <c r="F15">
        <f t="shared" ref="F15:F78" si="1">SUM(B15:E15)</f>
        <v>0.23192624070914961</v>
      </c>
    </row>
    <row r="16" spans="1:9" x14ac:dyDescent="0.2">
      <c r="A16">
        <v>312</v>
      </c>
      <c r="B16">
        <f>IF(Plots!$B$2="Yes",Atmosphere!B4,1)*IF(Plots!$B$3="Yes",Telescope!B6,1)*IF(Plots!$B$5="Yes",Collimator_optics!B6,1)*IF(Plots!$B$7="Yes",Camera_optics!B6,1)*IF(Plots!$B$8="Yes",QE!B6,1)*IF(Plots!$B$6="Yes",Gratings!B18,1)*IF(Plots!$B$4="Yes",Dichroics!D6,1)*IF(Plots!$B$9="Yes",'Detectors and demag'!H29,1)</f>
        <v>0.23819504197190658</v>
      </c>
      <c r="C16">
        <f>IF(Plots!$B$2="Yes",Atmosphere!B4,1)*IF(Plots!$B$3="Yes",Telescope!B6,1)*IF(Plots!$B$5="Yes",Collimator_optics!B6,1)*IF(Plots!$B$7="Yes",Camera_optics!B6,1)*IF(Plots!$B$8="Yes",QE!C6,1)*IF(Plots!$B$6="Yes",Gratings!C18,1)*IF(Plots!$B$4="Yes",Dichroics!E6*Dichroics!H6,1)*IF(Plots!$B$9="Yes",'Detectors and demag'!I29,1)</f>
        <v>0</v>
      </c>
      <c r="D16">
        <f>IF(Plots!$B$2="Yes",Atmosphere!B4,1)*IF(Plots!$B$3="Yes",Telescope!B6,1)*IF(Plots!$B$5="Yes",Collimator_optics!B6,1)*IF(Plots!$B$7="Yes",Camera_optics!B6,1)*IF(Plots!$B$8="Yes",QE!C6,1)*IF(Plots!$B$6="Yes",Gratings!D18,1)*IF(Plots!$B$4="Yes",Dichroics!E6*Dichroics!I6*Dichroics!L6,1)*IF(Plots!$B$9="Yes",'Detectors and demag'!J29,1)</f>
        <v>0</v>
      </c>
      <c r="E16">
        <f>IF(Plots!$B$2="Yes",Atmosphere!B4,1)*IF(Plots!$B$3="Yes",Telescope!B6,1)*IF(Plots!$B$5="Yes",Collimator_optics!B6,1)*IF(Plots!$B$7="Yes",Camera_optics!B6,1)*IF(Plots!$B$8="Yes",QE!C6,1)*IF(Plots!$B$6="Yes",Gratings!E18,1)*IF(Plots!$B$4="Yes",Dichroics!E6*Dichroics!I6*Dichroics!M6*Dichroics!P6,1)*IF(Plots!$B$9="Yes",'Detectors and demag'!K29,1)</f>
        <v>0</v>
      </c>
      <c r="F16">
        <f t="shared" si="1"/>
        <v>0.23819504197190658</v>
      </c>
    </row>
    <row r="17" spans="1:10" x14ac:dyDescent="0.2">
      <c r="A17">
        <v>313</v>
      </c>
      <c r="B17">
        <f>IF(Plots!$B$2="Yes",Atmosphere!B5,1)*IF(Plots!$B$3="Yes",Telescope!B7,1)*IF(Plots!$B$5="Yes",Collimator_optics!B7,1)*IF(Plots!$B$7="Yes",Camera_optics!B7,1)*IF(Plots!$B$8="Yes",QE!B7,1)*IF(Plots!$B$6="Yes",Gratings!B19,1)*IF(Plots!$B$4="Yes",Dichroics!D7,1)*IF(Plots!$B$9="Yes",'Detectors and demag'!H30,1)</f>
        <v>0.24439882097540239</v>
      </c>
      <c r="C17">
        <f>IF(Plots!$B$2="Yes",Atmosphere!B5,1)*IF(Plots!$B$3="Yes",Telescope!B7,1)*IF(Plots!$B$5="Yes",Collimator_optics!B7,1)*IF(Plots!$B$7="Yes",Camera_optics!B7,1)*IF(Plots!$B$8="Yes",QE!C7,1)*IF(Plots!$B$6="Yes",Gratings!C19,1)*IF(Plots!$B$4="Yes",Dichroics!E7*Dichroics!H7,1)*IF(Plots!$B$9="Yes",'Detectors and demag'!I30,1)</f>
        <v>0</v>
      </c>
      <c r="D17">
        <f>IF(Plots!$B$2="Yes",Atmosphere!B5,1)*IF(Plots!$B$3="Yes",Telescope!B7,1)*IF(Plots!$B$5="Yes",Collimator_optics!B7,1)*IF(Plots!$B$7="Yes",Camera_optics!B7,1)*IF(Plots!$B$8="Yes",QE!C7,1)*IF(Plots!$B$6="Yes",Gratings!D19,1)*IF(Plots!$B$4="Yes",Dichroics!E7*Dichroics!I7*Dichroics!L7,1)*IF(Plots!$B$9="Yes",'Detectors and demag'!J30,1)</f>
        <v>0</v>
      </c>
      <c r="E17">
        <f>IF(Plots!$B$2="Yes",Atmosphere!B5,1)*IF(Plots!$B$3="Yes",Telescope!B7,1)*IF(Plots!$B$5="Yes",Collimator_optics!B7,1)*IF(Plots!$B$7="Yes",Camera_optics!B7,1)*IF(Plots!$B$8="Yes",QE!C7,1)*IF(Plots!$B$6="Yes",Gratings!E19,1)*IF(Plots!$B$4="Yes",Dichroics!E7*Dichroics!I7*Dichroics!M7*Dichroics!P7,1)*IF(Plots!$B$9="Yes",'Detectors and demag'!K30,1)</f>
        <v>0</v>
      </c>
      <c r="F17">
        <f t="shared" si="1"/>
        <v>0.24439882097540239</v>
      </c>
      <c r="J17" s="1"/>
    </row>
    <row r="18" spans="1:10" x14ac:dyDescent="0.2">
      <c r="A18">
        <v>314</v>
      </c>
      <c r="B18">
        <f>IF(Plots!$B$2="Yes",Atmosphere!B6,1)*IF(Plots!$B$3="Yes",Telescope!B8,1)*IF(Plots!$B$5="Yes",Collimator_optics!B8,1)*IF(Plots!$B$7="Yes",Camera_optics!B8,1)*IF(Plots!$B$8="Yes",QE!B8,1)*IF(Plots!$B$6="Yes",Gratings!B20,1)*IF(Plots!$B$4="Yes",Dichroics!D8,1)*IF(Plots!$B$9="Yes",'Detectors and demag'!H31,1)</f>
        <v>0.25046277068458167</v>
      </c>
      <c r="C18">
        <f>IF(Plots!$B$2="Yes",Atmosphere!B6,1)*IF(Plots!$B$3="Yes",Telescope!B8,1)*IF(Plots!$B$5="Yes",Collimator_optics!B8,1)*IF(Plots!$B$7="Yes",Camera_optics!B8,1)*IF(Plots!$B$8="Yes",QE!C8,1)*IF(Plots!$B$6="Yes",Gratings!C20,1)*IF(Plots!$B$4="Yes",Dichroics!E8*Dichroics!H8,1)*IF(Plots!$B$9="Yes",'Detectors and demag'!I31,1)</f>
        <v>0</v>
      </c>
      <c r="D18">
        <f>IF(Plots!$B$2="Yes",Atmosphere!B6,1)*IF(Plots!$B$3="Yes",Telescope!B8,1)*IF(Plots!$B$5="Yes",Collimator_optics!B8,1)*IF(Plots!$B$7="Yes",Camera_optics!B8,1)*IF(Plots!$B$8="Yes",QE!C8,1)*IF(Plots!$B$6="Yes",Gratings!D20,1)*IF(Plots!$B$4="Yes",Dichroics!E8*Dichroics!I8*Dichroics!L8,1)*IF(Plots!$B$9="Yes",'Detectors and demag'!J31,1)</f>
        <v>0</v>
      </c>
      <c r="E18">
        <f>IF(Plots!$B$2="Yes",Atmosphere!B6,1)*IF(Plots!$B$3="Yes",Telescope!B8,1)*IF(Plots!$B$5="Yes",Collimator_optics!B8,1)*IF(Plots!$B$7="Yes",Camera_optics!B8,1)*IF(Plots!$B$8="Yes",QE!C8,1)*IF(Plots!$B$6="Yes",Gratings!E20,1)*IF(Plots!$B$4="Yes",Dichroics!E8*Dichroics!I8*Dichroics!M8*Dichroics!P8,1)*IF(Plots!$B$9="Yes",'Detectors and demag'!K31,1)</f>
        <v>0</v>
      </c>
      <c r="F18">
        <f t="shared" si="1"/>
        <v>0.25046277068458167</v>
      </c>
    </row>
    <row r="19" spans="1:10" x14ac:dyDescent="0.2">
      <c r="A19">
        <v>315</v>
      </c>
      <c r="B19">
        <f>IF(Plots!$B$2="Yes",Atmosphere!B7,1)*IF(Plots!$B$3="Yes",Telescope!B9,1)*IF(Plots!$B$5="Yes",Collimator_optics!B9,1)*IF(Plots!$B$7="Yes",Camera_optics!B9,1)*IF(Plots!$B$8="Yes",QE!B9,1)*IF(Plots!$B$6="Yes",Gratings!B21,1)*IF(Plots!$B$4="Yes",Dichroics!D9,1)*IF(Plots!$B$9="Yes",'Detectors and demag'!H32,1)</f>
        <v>0.25634824082333946</v>
      </c>
      <c r="C19">
        <f>IF(Plots!$B$2="Yes",Atmosphere!B7,1)*IF(Plots!$B$3="Yes",Telescope!B9,1)*IF(Plots!$B$5="Yes",Collimator_optics!B9,1)*IF(Plots!$B$7="Yes",Camera_optics!B9,1)*IF(Plots!$B$8="Yes",QE!C9,1)*IF(Plots!$B$6="Yes",Gratings!C21,1)*IF(Plots!$B$4="Yes",Dichroics!E9*Dichroics!H9,1)*IF(Plots!$B$9="Yes",'Detectors and demag'!I32,1)</f>
        <v>0</v>
      </c>
      <c r="D19">
        <f>IF(Plots!$B$2="Yes",Atmosphere!B7,1)*IF(Plots!$B$3="Yes",Telescope!B9,1)*IF(Plots!$B$5="Yes",Collimator_optics!B9,1)*IF(Plots!$B$7="Yes",Camera_optics!B9,1)*IF(Plots!$B$8="Yes",QE!C9,1)*IF(Plots!$B$6="Yes",Gratings!D21,1)*IF(Plots!$B$4="Yes",Dichroics!E9*Dichroics!I9*Dichroics!L9,1)*IF(Plots!$B$9="Yes",'Detectors and demag'!J32,1)</f>
        <v>0</v>
      </c>
      <c r="E19">
        <f>IF(Plots!$B$2="Yes",Atmosphere!B7,1)*IF(Plots!$B$3="Yes",Telescope!B9,1)*IF(Plots!$B$5="Yes",Collimator_optics!B9,1)*IF(Plots!$B$7="Yes",Camera_optics!B9,1)*IF(Plots!$B$8="Yes",QE!C9,1)*IF(Plots!$B$6="Yes",Gratings!E21,1)*IF(Plots!$B$4="Yes",Dichroics!E9*Dichroics!I9*Dichroics!M9*Dichroics!P9,1)*IF(Plots!$B$9="Yes",'Detectors and demag'!K32,1)</f>
        <v>0</v>
      </c>
      <c r="F19">
        <f t="shared" si="1"/>
        <v>0.25634824082333946</v>
      </c>
    </row>
    <row r="20" spans="1:10" x14ac:dyDescent="0.2">
      <c r="A20">
        <v>316</v>
      </c>
      <c r="B20">
        <f>IF(Plots!$B$2="Yes",Atmosphere!B8,1)*IF(Plots!$B$3="Yes",Telescope!B10,1)*IF(Plots!$B$5="Yes",Collimator_optics!B10,1)*IF(Plots!$B$7="Yes",Camera_optics!B10,1)*IF(Plots!$B$8="Yes",QE!B10,1)*IF(Plots!$B$6="Yes",Gratings!B22,1)*IF(Plots!$B$4="Yes",Dichroics!D10,1)*IF(Plots!$B$9="Yes",'Detectors and demag'!H33,1)</f>
        <v>0.26205980021553821</v>
      </c>
      <c r="C20">
        <f>IF(Plots!$B$2="Yes",Atmosphere!B8,1)*IF(Plots!$B$3="Yes",Telescope!B10,1)*IF(Plots!$B$5="Yes",Collimator_optics!B10,1)*IF(Plots!$B$7="Yes",Camera_optics!B10,1)*IF(Plots!$B$8="Yes",QE!C10,1)*IF(Plots!$B$6="Yes",Gratings!C22,1)*IF(Plots!$B$4="Yes",Dichroics!E10*Dichroics!H10,1)*IF(Plots!$B$9="Yes",'Detectors and demag'!I33,1)</f>
        <v>0</v>
      </c>
      <c r="D20">
        <f>IF(Plots!$B$2="Yes",Atmosphere!B8,1)*IF(Plots!$B$3="Yes",Telescope!B10,1)*IF(Plots!$B$5="Yes",Collimator_optics!B10,1)*IF(Plots!$B$7="Yes",Camera_optics!B10,1)*IF(Plots!$B$8="Yes",QE!C10,1)*IF(Plots!$B$6="Yes",Gratings!D22,1)*IF(Plots!$B$4="Yes",Dichroics!E10*Dichroics!I10*Dichroics!L10,1)*IF(Plots!$B$9="Yes",'Detectors and demag'!J33,1)</f>
        <v>0</v>
      </c>
      <c r="E20">
        <f>IF(Plots!$B$2="Yes",Atmosphere!B8,1)*IF(Plots!$B$3="Yes",Telescope!B10,1)*IF(Plots!$B$5="Yes",Collimator_optics!B10,1)*IF(Plots!$B$7="Yes",Camera_optics!B10,1)*IF(Plots!$B$8="Yes",QE!C10,1)*IF(Plots!$B$6="Yes",Gratings!E22,1)*IF(Plots!$B$4="Yes",Dichroics!E10*Dichroics!I10*Dichroics!M10*Dichroics!P10,1)*IF(Plots!$B$9="Yes",'Detectors and demag'!K33,1)</f>
        <v>0</v>
      </c>
      <c r="F20">
        <f t="shared" si="1"/>
        <v>0.26205980021553821</v>
      </c>
    </row>
    <row r="21" spans="1:10" x14ac:dyDescent="0.2">
      <c r="A21">
        <v>317</v>
      </c>
      <c r="B21">
        <f>IF(Plots!$B$2="Yes",Atmosphere!B9,1)*IF(Plots!$B$3="Yes",Telescope!B11,1)*IF(Plots!$B$5="Yes",Collimator_optics!B11,1)*IF(Plots!$B$7="Yes",Camera_optics!B11,1)*IF(Plots!$B$8="Yes",QE!B11,1)*IF(Plots!$B$6="Yes",Gratings!B23,1)*IF(Plots!$B$4="Yes",Dichroics!D11,1)*IF(Plots!$B$9="Yes",'Detectors and demag'!H34,1)</f>
        <v>0.267831814057716</v>
      </c>
      <c r="C21">
        <f>IF(Plots!$B$2="Yes",Atmosphere!B9,1)*IF(Plots!$B$3="Yes",Telescope!B11,1)*IF(Plots!$B$5="Yes",Collimator_optics!B11,1)*IF(Plots!$B$7="Yes",Camera_optics!B11,1)*IF(Plots!$B$8="Yes",QE!C11,1)*IF(Plots!$B$6="Yes",Gratings!C23,1)*IF(Plots!$B$4="Yes",Dichroics!E11*Dichroics!H11,1)*IF(Plots!$B$9="Yes",'Detectors and demag'!I34,1)</f>
        <v>0</v>
      </c>
      <c r="D21">
        <f>IF(Plots!$B$2="Yes",Atmosphere!B9,1)*IF(Plots!$B$3="Yes",Telescope!B11,1)*IF(Plots!$B$5="Yes",Collimator_optics!B11,1)*IF(Plots!$B$7="Yes",Camera_optics!B11,1)*IF(Plots!$B$8="Yes",QE!C11,1)*IF(Plots!$B$6="Yes",Gratings!D23,1)*IF(Plots!$B$4="Yes",Dichroics!E11*Dichroics!I11*Dichroics!L11,1)*IF(Plots!$B$9="Yes",'Detectors and demag'!J34,1)</f>
        <v>0</v>
      </c>
      <c r="E21">
        <f>IF(Plots!$B$2="Yes",Atmosphere!B9,1)*IF(Plots!$B$3="Yes",Telescope!B11,1)*IF(Plots!$B$5="Yes",Collimator_optics!B11,1)*IF(Plots!$B$7="Yes",Camera_optics!B11,1)*IF(Plots!$B$8="Yes",QE!C11,1)*IF(Plots!$B$6="Yes",Gratings!E23,1)*IF(Plots!$B$4="Yes",Dichroics!E11*Dichroics!I11*Dichroics!M11*Dichroics!P11,1)*IF(Plots!$B$9="Yes",'Detectors and demag'!K34,1)</f>
        <v>0</v>
      </c>
      <c r="F21">
        <f t="shared" si="1"/>
        <v>0.267831814057716</v>
      </c>
    </row>
    <row r="22" spans="1:10" x14ac:dyDescent="0.2">
      <c r="A22">
        <v>318</v>
      </c>
      <c r="B22">
        <f>IF(Plots!$B$2="Yes",Atmosphere!B10,1)*IF(Plots!$B$3="Yes",Telescope!B12,1)*IF(Plots!$B$5="Yes",Collimator_optics!B12,1)*IF(Plots!$B$7="Yes",Camera_optics!B12,1)*IF(Plots!$B$8="Yes",QE!B12,1)*IF(Plots!$B$6="Yes",Gratings!B24,1)*IF(Plots!$B$4="Yes",Dichroics!D12,1)*IF(Plots!$B$9="Yes",'Detectors and demag'!H35,1)</f>
        <v>0.27400774614354861</v>
      </c>
      <c r="C22">
        <f>IF(Plots!$B$2="Yes",Atmosphere!B10,1)*IF(Plots!$B$3="Yes",Telescope!B12,1)*IF(Plots!$B$5="Yes",Collimator_optics!B12,1)*IF(Plots!$B$7="Yes",Camera_optics!B12,1)*IF(Plots!$B$8="Yes",QE!C12,1)*IF(Plots!$B$6="Yes",Gratings!C24,1)*IF(Plots!$B$4="Yes",Dichroics!E12*Dichroics!H12,1)*IF(Plots!$B$9="Yes",'Detectors and demag'!I35,1)</f>
        <v>0</v>
      </c>
      <c r="D22">
        <f>IF(Plots!$B$2="Yes",Atmosphere!B10,1)*IF(Plots!$B$3="Yes",Telescope!B12,1)*IF(Plots!$B$5="Yes",Collimator_optics!B12,1)*IF(Plots!$B$7="Yes",Camera_optics!B12,1)*IF(Plots!$B$8="Yes",QE!C12,1)*IF(Plots!$B$6="Yes",Gratings!D24,1)*IF(Plots!$B$4="Yes",Dichroics!E12*Dichroics!I12*Dichroics!L12,1)*IF(Plots!$B$9="Yes",'Detectors and demag'!J35,1)</f>
        <v>0</v>
      </c>
      <c r="E22">
        <f>IF(Plots!$B$2="Yes",Atmosphere!B10,1)*IF(Plots!$B$3="Yes",Telescope!B12,1)*IF(Plots!$B$5="Yes",Collimator_optics!B12,1)*IF(Plots!$B$7="Yes",Camera_optics!B12,1)*IF(Plots!$B$8="Yes",QE!C12,1)*IF(Plots!$B$6="Yes",Gratings!E24,1)*IF(Plots!$B$4="Yes",Dichroics!E12*Dichroics!I12*Dichroics!M12*Dichroics!P12,1)*IF(Plots!$B$9="Yes",'Detectors and demag'!K35,1)</f>
        <v>0</v>
      </c>
      <c r="F22">
        <f t="shared" si="1"/>
        <v>0.27400774614354861</v>
      </c>
    </row>
    <row r="23" spans="1:10" x14ac:dyDescent="0.2">
      <c r="A23">
        <v>319</v>
      </c>
      <c r="B23">
        <f>IF(Plots!$B$2="Yes",Atmosphere!B11,1)*IF(Plots!$B$3="Yes",Telescope!B13,1)*IF(Plots!$B$5="Yes",Collimator_optics!B13,1)*IF(Plots!$B$7="Yes",Camera_optics!B13,1)*IF(Plots!$B$8="Yes",QE!B13,1)*IF(Plots!$B$6="Yes",Gratings!B25,1)*IF(Plots!$B$4="Yes",Dichroics!D13,1)*IF(Plots!$B$9="Yes",'Detectors and demag'!H36,1)</f>
        <v>0.28036471105813804</v>
      </c>
      <c r="C23">
        <f>IF(Plots!$B$2="Yes",Atmosphere!B11,1)*IF(Plots!$B$3="Yes",Telescope!B13,1)*IF(Plots!$B$5="Yes",Collimator_optics!B13,1)*IF(Plots!$B$7="Yes",Camera_optics!B13,1)*IF(Plots!$B$8="Yes",QE!C13,1)*IF(Plots!$B$6="Yes",Gratings!C25,1)*IF(Plots!$B$4="Yes",Dichroics!E13*Dichroics!H13,1)*IF(Plots!$B$9="Yes",'Detectors and demag'!I36,1)</f>
        <v>0</v>
      </c>
      <c r="D23">
        <f>IF(Plots!$B$2="Yes",Atmosphere!B11,1)*IF(Plots!$B$3="Yes",Telescope!B13,1)*IF(Plots!$B$5="Yes",Collimator_optics!B13,1)*IF(Plots!$B$7="Yes",Camera_optics!B13,1)*IF(Plots!$B$8="Yes",QE!C13,1)*IF(Plots!$B$6="Yes",Gratings!D25,1)*IF(Plots!$B$4="Yes",Dichroics!E13*Dichroics!I13*Dichroics!L13,1)*IF(Plots!$B$9="Yes",'Detectors and demag'!J36,1)</f>
        <v>0</v>
      </c>
      <c r="E23">
        <f>IF(Plots!$B$2="Yes",Atmosphere!B11,1)*IF(Plots!$B$3="Yes",Telescope!B13,1)*IF(Plots!$B$5="Yes",Collimator_optics!B13,1)*IF(Plots!$B$7="Yes",Camera_optics!B13,1)*IF(Plots!$B$8="Yes",QE!C13,1)*IF(Plots!$B$6="Yes",Gratings!E25,1)*IF(Plots!$B$4="Yes",Dichroics!E13*Dichroics!I13*Dichroics!M13*Dichroics!P13,1)*IF(Plots!$B$9="Yes",'Detectors and demag'!K36,1)</f>
        <v>0</v>
      </c>
      <c r="F23">
        <f t="shared" si="1"/>
        <v>0.28036471105813804</v>
      </c>
    </row>
    <row r="24" spans="1:10" x14ac:dyDescent="0.2">
      <c r="A24">
        <v>320</v>
      </c>
      <c r="B24">
        <f>IF(Plots!$B$2="Yes",Atmosphere!B12,1)*IF(Plots!$B$3="Yes",Telescope!B14,1)*IF(Plots!$B$5="Yes",Collimator_optics!B14,1)*IF(Plots!$B$7="Yes",Camera_optics!B14,1)*IF(Plots!$B$8="Yes",QE!B14,1)*IF(Plots!$B$6="Yes",Gratings!B26,1)*IF(Plots!$B$4="Yes",Dichroics!D14,1)*IF(Plots!$B$9="Yes",'Detectors and demag'!H37,1)</f>
        <v>0.28654634794843681</v>
      </c>
      <c r="C24">
        <f>IF(Plots!$B$2="Yes",Atmosphere!B12,1)*IF(Plots!$B$3="Yes",Telescope!B14,1)*IF(Plots!$B$5="Yes",Collimator_optics!B14,1)*IF(Plots!$B$7="Yes",Camera_optics!B14,1)*IF(Plots!$B$8="Yes",QE!C14,1)*IF(Plots!$B$6="Yes",Gratings!C26,1)*IF(Plots!$B$4="Yes",Dichroics!E14*Dichroics!H14,1)*IF(Plots!$B$9="Yes",'Detectors and demag'!I37,1)</f>
        <v>0</v>
      </c>
      <c r="D24">
        <f>IF(Plots!$B$2="Yes",Atmosphere!B12,1)*IF(Plots!$B$3="Yes",Telescope!B14,1)*IF(Plots!$B$5="Yes",Collimator_optics!B14,1)*IF(Plots!$B$7="Yes",Camera_optics!B14,1)*IF(Plots!$B$8="Yes",QE!C14,1)*IF(Plots!$B$6="Yes",Gratings!D26,1)*IF(Plots!$B$4="Yes",Dichroics!E14*Dichroics!I14*Dichroics!L14,1)*IF(Plots!$B$9="Yes",'Detectors and demag'!J37,1)</f>
        <v>0</v>
      </c>
      <c r="E24">
        <f>IF(Plots!$B$2="Yes",Atmosphere!B12,1)*IF(Plots!$B$3="Yes",Telescope!B14,1)*IF(Plots!$B$5="Yes",Collimator_optics!B14,1)*IF(Plots!$B$7="Yes",Camera_optics!B14,1)*IF(Plots!$B$8="Yes",QE!C14,1)*IF(Plots!$B$6="Yes",Gratings!E26,1)*IF(Plots!$B$4="Yes",Dichroics!E14*Dichroics!I14*Dichroics!M14*Dichroics!P14,1)*IF(Plots!$B$9="Yes",'Detectors and demag'!K37,1)</f>
        <v>0</v>
      </c>
      <c r="F24">
        <f t="shared" si="1"/>
        <v>0.28654634794843681</v>
      </c>
    </row>
    <row r="25" spans="1:10" x14ac:dyDescent="0.2">
      <c r="A25">
        <v>321</v>
      </c>
      <c r="B25">
        <f>IF(Plots!$B$2="Yes",Atmosphere!B13,1)*IF(Plots!$B$3="Yes",Telescope!B15,1)*IF(Plots!$B$5="Yes",Collimator_optics!B15,1)*IF(Plots!$B$7="Yes",Camera_optics!B15,1)*IF(Plots!$B$8="Yes",QE!B15,1)*IF(Plots!$B$6="Yes",Gratings!B27,1)*IF(Plots!$B$4="Yes",Dichroics!D15,1)*IF(Plots!$B$9="Yes",'Detectors and demag'!H38,1)</f>
        <v>0.29248786381747971</v>
      </c>
      <c r="C25">
        <f>IF(Plots!$B$2="Yes",Atmosphere!B13,1)*IF(Plots!$B$3="Yes",Telescope!B15,1)*IF(Plots!$B$5="Yes",Collimator_optics!B15,1)*IF(Plots!$B$7="Yes",Camera_optics!B15,1)*IF(Plots!$B$8="Yes",QE!C15,1)*IF(Plots!$B$6="Yes",Gratings!C27,1)*IF(Plots!$B$4="Yes",Dichroics!E15*Dichroics!H15,1)*IF(Plots!$B$9="Yes",'Detectors and demag'!I38,1)</f>
        <v>0</v>
      </c>
      <c r="D25">
        <f>IF(Plots!$B$2="Yes",Atmosphere!B13,1)*IF(Plots!$B$3="Yes",Telescope!B15,1)*IF(Plots!$B$5="Yes",Collimator_optics!B15,1)*IF(Plots!$B$7="Yes",Camera_optics!B15,1)*IF(Plots!$B$8="Yes",QE!C15,1)*IF(Plots!$B$6="Yes",Gratings!D27,1)*IF(Plots!$B$4="Yes",Dichroics!E15*Dichroics!I15*Dichroics!L15,1)*IF(Plots!$B$9="Yes",'Detectors and demag'!J38,1)</f>
        <v>0</v>
      </c>
      <c r="E25">
        <f>IF(Plots!$B$2="Yes",Atmosphere!B13,1)*IF(Plots!$B$3="Yes",Telescope!B15,1)*IF(Plots!$B$5="Yes",Collimator_optics!B15,1)*IF(Plots!$B$7="Yes",Camera_optics!B15,1)*IF(Plots!$B$8="Yes",QE!C15,1)*IF(Plots!$B$6="Yes",Gratings!E27,1)*IF(Plots!$B$4="Yes",Dichroics!E15*Dichroics!I15*Dichroics!M15*Dichroics!P15,1)*IF(Plots!$B$9="Yes",'Detectors and demag'!K38,1)</f>
        <v>0</v>
      </c>
      <c r="F25">
        <f t="shared" si="1"/>
        <v>0.29248786381747971</v>
      </c>
    </row>
    <row r="26" spans="1:10" x14ac:dyDescent="0.2">
      <c r="A26">
        <v>322</v>
      </c>
      <c r="B26">
        <f>IF(Plots!$B$2="Yes",Atmosphere!B14,1)*IF(Plots!$B$3="Yes",Telescope!B16,1)*IF(Plots!$B$5="Yes",Collimator_optics!B16,1)*IF(Plots!$B$7="Yes",Camera_optics!B16,1)*IF(Plots!$B$8="Yes",QE!B16,1)*IF(Plots!$B$6="Yes",Gratings!B28,1)*IF(Plots!$B$4="Yes",Dichroics!D16,1)*IF(Plots!$B$9="Yes",'Detectors and demag'!H39,1)</f>
        <v>0.29824581966037839</v>
      </c>
      <c r="C26">
        <f>IF(Plots!$B$2="Yes",Atmosphere!B14,1)*IF(Plots!$B$3="Yes",Telescope!B16,1)*IF(Plots!$B$5="Yes",Collimator_optics!B16,1)*IF(Plots!$B$7="Yes",Camera_optics!B16,1)*IF(Plots!$B$8="Yes",QE!C16,1)*IF(Plots!$B$6="Yes",Gratings!C28,1)*IF(Plots!$B$4="Yes",Dichroics!E16*Dichroics!H16,1)*IF(Plots!$B$9="Yes",'Detectors and demag'!I39,1)</f>
        <v>0</v>
      </c>
      <c r="D26">
        <f>IF(Plots!$B$2="Yes",Atmosphere!B14,1)*IF(Plots!$B$3="Yes",Telescope!B16,1)*IF(Plots!$B$5="Yes",Collimator_optics!B16,1)*IF(Plots!$B$7="Yes",Camera_optics!B16,1)*IF(Plots!$B$8="Yes",QE!C16,1)*IF(Plots!$B$6="Yes",Gratings!D28,1)*IF(Plots!$B$4="Yes",Dichroics!E16*Dichroics!I16*Dichroics!L16,1)*IF(Plots!$B$9="Yes",'Detectors and demag'!J39,1)</f>
        <v>0</v>
      </c>
      <c r="E26">
        <f>IF(Plots!$B$2="Yes",Atmosphere!B14,1)*IF(Plots!$B$3="Yes",Telescope!B16,1)*IF(Plots!$B$5="Yes",Collimator_optics!B16,1)*IF(Plots!$B$7="Yes",Camera_optics!B16,1)*IF(Plots!$B$8="Yes",QE!C16,1)*IF(Plots!$B$6="Yes",Gratings!E28,1)*IF(Plots!$B$4="Yes",Dichroics!E16*Dichroics!I16*Dichroics!M16*Dichroics!P16,1)*IF(Plots!$B$9="Yes",'Detectors and demag'!K39,1)</f>
        <v>0</v>
      </c>
      <c r="F26">
        <f t="shared" si="1"/>
        <v>0.29824581966037839</v>
      </c>
    </row>
    <row r="27" spans="1:10" x14ac:dyDescent="0.2">
      <c r="A27">
        <v>323</v>
      </c>
      <c r="B27">
        <f>IF(Plots!$B$2="Yes",Atmosphere!B15,1)*IF(Plots!$B$3="Yes",Telescope!B17,1)*IF(Plots!$B$5="Yes",Collimator_optics!B17,1)*IF(Plots!$B$7="Yes",Camera_optics!B17,1)*IF(Plots!$B$8="Yes",QE!B17,1)*IF(Plots!$B$6="Yes",Gratings!B29,1)*IF(Plots!$B$4="Yes",Dichroics!D17,1)*IF(Plots!$B$9="Yes",'Detectors and demag'!H40,1)</f>
        <v>0.30386773142908929</v>
      </c>
      <c r="C27">
        <f>IF(Plots!$B$2="Yes",Atmosphere!B15,1)*IF(Plots!$B$3="Yes",Telescope!B17,1)*IF(Plots!$B$5="Yes",Collimator_optics!B17,1)*IF(Plots!$B$7="Yes",Camera_optics!B17,1)*IF(Plots!$B$8="Yes",QE!C17,1)*IF(Plots!$B$6="Yes",Gratings!C29,1)*IF(Plots!$B$4="Yes",Dichroics!E17*Dichroics!H17,1)*IF(Plots!$B$9="Yes",'Detectors and demag'!I40,1)</f>
        <v>0</v>
      </c>
      <c r="D27">
        <f>IF(Plots!$B$2="Yes",Atmosphere!B15,1)*IF(Plots!$B$3="Yes",Telescope!B17,1)*IF(Plots!$B$5="Yes",Collimator_optics!B17,1)*IF(Plots!$B$7="Yes",Camera_optics!B17,1)*IF(Plots!$B$8="Yes",QE!C17,1)*IF(Plots!$B$6="Yes",Gratings!D29,1)*IF(Plots!$B$4="Yes",Dichroics!E17*Dichroics!I17*Dichroics!L17,1)*IF(Plots!$B$9="Yes",'Detectors and demag'!J40,1)</f>
        <v>0</v>
      </c>
      <c r="E27">
        <f>IF(Plots!$B$2="Yes",Atmosphere!B15,1)*IF(Plots!$B$3="Yes",Telescope!B17,1)*IF(Plots!$B$5="Yes",Collimator_optics!B17,1)*IF(Plots!$B$7="Yes",Camera_optics!B17,1)*IF(Plots!$B$8="Yes",QE!C17,1)*IF(Plots!$B$6="Yes",Gratings!E29,1)*IF(Plots!$B$4="Yes",Dichroics!E17*Dichroics!I17*Dichroics!M17*Dichroics!P17,1)*IF(Plots!$B$9="Yes",'Detectors and demag'!K40,1)</f>
        <v>0</v>
      </c>
      <c r="F27">
        <f t="shared" si="1"/>
        <v>0.30386773142908929</v>
      </c>
    </row>
    <row r="28" spans="1:10" x14ac:dyDescent="0.2">
      <c r="A28">
        <v>324</v>
      </c>
      <c r="B28">
        <f>IF(Plots!$B$2="Yes",Atmosphere!B16,1)*IF(Plots!$B$3="Yes",Telescope!B18,1)*IF(Plots!$B$5="Yes",Collimator_optics!B18,1)*IF(Plots!$B$7="Yes",Camera_optics!B18,1)*IF(Plots!$B$8="Yes",QE!B18,1)*IF(Plots!$B$6="Yes",Gratings!B30,1)*IF(Plots!$B$4="Yes",Dichroics!D18,1)*IF(Plots!$B$9="Yes",'Detectors and demag'!H41,1)</f>
        <v>0.30938103796981498</v>
      </c>
      <c r="C28">
        <f>IF(Plots!$B$2="Yes",Atmosphere!B16,1)*IF(Plots!$B$3="Yes",Telescope!B18,1)*IF(Plots!$B$5="Yes",Collimator_optics!B18,1)*IF(Plots!$B$7="Yes",Camera_optics!B18,1)*IF(Plots!$B$8="Yes",QE!C18,1)*IF(Plots!$B$6="Yes",Gratings!C30,1)*IF(Plots!$B$4="Yes",Dichroics!E18*Dichroics!H18,1)*IF(Plots!$B$9="Yes",'Detectors and demag'!I41,1)</f>
        <v>0</v>
      </c>
      <c r="D28">
        <f>IF(Plots!$B$2="Yes",Atmosphere!B16,1)*IF(Plots!$B$3="Yes",Telescope!B18,1)*IF(Plots!$B$5="Yes",Collimator_optics!B18,1)*IF(Plots!$B$7="Yes",Camera_optics!B18,1)*IF(Plots!$B$8="Yes",QE!C18,1)*IF(Plots!$B$6="Yes",Gratings!D30,1)*IF(Plots!$B$4="Yes",Dichroics!E18*Dichroics!I18*Dichroics!L18,1)*IF(Plots!$B$9="Yes",'Detectors and demag'!J41,1)</f>
        <v>0</v>
      </c>
      <c r="E28">
        <f>IF(Plots!$B$2="Yes",Atmosphere!B16,1)*IF(Plots!$B$3="Yes",Telescope!B18,1)*IF(Plots!$B$5="Yes",Collimator_optics!B18,1)*IF(Plots!$B$7="Yes",Camera_optics!B18,1)*IF(Plots!$B$8="Yes",QE!C18,1)*IF(Plots!$B$6="Yes",Gratings!E30,1)*IF(Plots!$B$4="Yes",Dichroics!E18*Dichroics!I18*Dichroics!M18*Dichroics!P18,1)*IF(Plots!$B$9="Yes",'Detectors and demag'!K41,1)</f>
        <v>0</v>
      </c>
      <c r="F28">
        <f t="shared" si="1"/>
        <v>0.30938103796981498</v>
      </c>
    </row>
    <row r="29" spans="1:10" x14ac:dyDescent="0.2">
      <c r="A29">
        <v>325</v>
      </c>
      <c r="B29">
        <f>IF(Plots!$B$2="Yes",Atmosphere!B17,1)*IF(Plots!$B$3="Yes",Telescope!B19,1)*IF(Plots!$B$5="Yes",Collimator_optics!B19,1)*IF(Plots!$B$7="Yes",Camera_optics!B19,1)*IF(Plots!$B$8="Yes",QE!B19,1)*IF(Plots!$B$6="Yes",Gratings!B31,1)*IF(Plots!$B$4="Yes",Dichroics!D19,1)*IF(Plots!$B$9="Yes",'Detectors and demag'!H42,1)</f>
        <v>0.31486770085731408</v>
      </c>
      <c r="C29">
        <f>IF(Plots!$B$2="Yes",Atmosphere!B17,1)*IF(Plots!$B$3="Yes",Telescope!B19,1)*IF(Plots!$B$5="Yes",Collimator_optics!B19,1)*IF(Plots!$B$7="Yes",Camera_optics!B19,1)*IF(Plots!$B$8="Yes",QE!C19,1)*IF(Plots!$B$6="Yes",Gratings!C31,1)*IF(Plots!$B$4="Yes",Dichroics!E19*Dichroics!H19,1)*IF(Plots!$B$9="Yes",'Detectors and demag'!I42,1)</f>
        <v>0</v>
      </c>
      <c r="D29">
        <f>IF(Plots!$B$2="Yes",Atmosphere!B17,1)*IF(Plots!$B$3="Yes",Telescope!B19,1)*IF(Plots!$B$5="Yes",Collimator_optics!B19,1)*IF(Plots!$B$7="Yes",Camera_optics!B19,1)*IF(Plots!$B$8="Yes",QE!C19,1)*IF(Plots!$B$6="Yes",Gratings!D31,1)*IF(Plots!$B$4="Yes",Dichroics!E19*Dichroics!I19*Dichroics!L19,1)*IF(Plots!$B$9="Yes",'Detectors and demag'!J42,1)</f>
        <v>0</v>
      </c>
      <c r="E29">
        <f>IF(Plots!$B$2="Yes",Atmosphere!B17,1)*IF(Plots!$B$3="Yes",Telescope!B19,1)*IF(Plots!$B$5="Yes",Collimator_optics!B19,1)*IF(Plots!$B$7="Yes",Camera_optics!B19,1)*IF(Plots!$B$8="Yes",QE!C19,1)*IF(Plots!$B$6="Yes",Gratings!E31,1)*IF(Plots!$B$4="Yes",Dichroics!E19*Dichroics!I19*Dichroics!M19*Dichroics!P19,1)*IF(Plots!$B$9="Yes",'Detectors and demag'!K42,1)</f>
        <v>0</v>
      </c>
      <c r="F29">
        <f t="shared" si="1"/>
        <v>0.31486770085731408</v>
      </c>
    </row>
    <row r="30" spans="1:10" x14ac:dyDescent="0.2">
      <c r="A30">
        <v>326</v>
      </c>
      <c r="B30">
        <f>IF(Plots!$B$2="Yes",Atmosphere!B18,1)*IF(Plots!$B$3="Yes",Telescope!B20,1)*IF(Plots!$B$5="Yes",Collimator_optics!B20,1)*IF(Plots!$B$7="Yes",Camera_optics!B20,1)*IF(Plots!$B$8="Yes",QE!B20,1)*IF(Plots!$B$6="Yes",Gratings!B32,1)*IF(Plots!$B$4="Yes",Dichroics!D20,1)*IF(Plots!$B$9="Yes",'Detectors and demag'!H43,1)</f>
        <v>0.32028789237667976</v>
      </c>
      <c r="C30">
        <f>IF(Plots!$B$2="Yes",Atmosphere!B18,1)*IF(Plots!$B$3="Yes",Telescope!B20,1)*IF(Plots!$B$5="Yes",Collimator_optics!B20,1)*IF(Plots!$B$7="Yes",Camera_optics!B20,1)*IF(Plots!$B$8="Yes",QE!C20,1)*IF(Plots!$B$6="Yes",Gratings!C32,1)*IF(Plots!$B$4="Yes",Dichroics!E20*Dichroics!H20,1)*IF(Plots!$B$9="Yes",'Detectors and demag'!I43,1)</f>
        <v>0</v>
      </c>
      <c r="D30">
        <f>IF(Plots!$B$2="Yes",Atmosphere!B18,1)*IF(Plots!$B$3="Yes",Telescope!B20,1)*IF(Plots!$B$5="Yes",Collimator_optics!B20,1)*IF(Plots!$B$7="Yes",Camera_optics!B20,1)*IF(Plots!$B$8="Yes",QE!C20,1)*IF(Plots!$B$6="Yes",Gratings!D32,1)*IF(Plots!$B$4="Yes",Dichroics!E20*Dichroics!I20*Dichroics!L20,1)*IF(Plots!$B$9="Yes",'Detectors and demag'!J43,1)</f>
        <v>0</v>
      </c>
      <c r="E30">
        <f>IF(Plots!$B$2="Yes",Atmosphere!B18,1)*IF(Plots!$B$3="Yes",Telescope!B20,1)*IF(Plots!$B$5="Yes",Collimator_optics!B20,1)*IF(Plots!$B$7="Yes",Camera_optics!B20,1)*IF(Plots!$B$8="Yes",QE!C20,1)*IF(Plots!$B$6="Yes",Gratings!E32,1)*IF(Plots!$B$4="Yes",Dichroics!E20*Dichroics!I20*Dichroics!M20*Dichroics!P20,1)*IF(Plots!$B$9="Yes",'Detectors and demag'!K43,1)</f>
        <v>0</v>
      </c>
      <c r="F30">
        <f t="shared" si="1"/>
        <v>0.32028789237667976</v>
      </c>
    </row>
    <row r="31" spans="1:10" x14ac:dyDescent="0.2">
      <c r="A31">
        <v>327</v>
      </c>
      <c r="B31">
        <f>IF(Plots!$B$2="Yes",Atmosphere!B19,1)*IF(Plots!$B$3="Yes",Telescope!B21,1)*IF(Plots!$B$5="Yes",Collimator_optics!B21,1)*IF(Plots!$B$7="Yes",Camera_optics!B21,1)*IF(Plots!$B$8="Yes",QE!B21,1)*IF(Plots!$B$6="Yes",Gratings!B33,1)*IF(Plots!$B$4="Yes",Dichroics!D21,1)*IF(Plots!$B$9="Yes",'Detectors and demag'!H44,1)</f>
        <v>0.32562976557498174</v>
      </c>
      <c r="C31">
        <f>IF(Plots!$B$2="Yes",Atmosphere!B19,1)*IF(Plots!$B$3="Yes",Telescope!B21,1)*IF(Plots!$B$5="Yes",Collimator_optics!B21,1)*IF(Plots!$B$7="Yes",Camera_optics!B21,1)*IF(Plots!$B$8="Yes",QE!C21,1)*IF(Plots!$B$6="Yes",Gratings!C33,1)*IF(Plots!$B$4="Yes",Dichroics!E21*Dichroics!H21,1)*IF(Plots!$B$9="Yes",'Detectors and demag'!I44,1)</f>
        <v>0</v>
      </c>
      <c r="D31">
        <f>IF(Plots!$B$2="Yes",Atmosphere!B19,1)*IF(Plots!$B$3="Yes",Telescope!B21,1)*IF(Plots!$B$5="Yes",Collimator_optics!B21,1)*IF(Plots!$B$7="Yes",Camera_optics!B21,1)*IF(Plots!$B$8="Yes",QE!C21,1)*IF(Plots!$B$6="Yes",Gratings!D33,1)*IF(Plots!$B$4="Yes",Dichroics!E21*Dichroics!I21*Dichroics!L21,1)*IF(Plots!$B$9="Yes",'Detectors and demag'!J44,1)</f>
        <v>0</v>
      </c>
      <c r="E31">
        <f>IF(Plots!$B$2="Yes",Atmosphere!B19,1)*IF(Plots!$B$3="Yes",Telescope!B21,1)*IF(Plots!$B$5="Yes",Collimator_optics!B21,1)*IF(Plots!$B$7="Yes",Camera_optics!B21,1)*IF(Plots!$B$8="Yes",QE!C21,1)*IF(Plots!$B$6="Yes",Gratings!E33,1)*IF(Plots!$B$4="Yes",Dichroics!E21*Dichroics!I21*Dichroics!M21*Dichroics!P21,1)*IF(Plots!$B$9="Yes",'Detectors and demag'!K44,1)</f>
        <v>0</v>
      </c>
      <c r="F31">
        <f t="shared" si="1"/>
        <v>0.32562976557498174</v>
      </c>
    </row>
    <row r="32" spans="1:10" x14ac:dyDescent="0.2">
      <c r="A32">
        <v>328</v>
      </c>
      <c r="B32">
        <f>IF(Plots!$B$2="Yes",Atmosphere!B20,1)*IF(Plots!$B$3="Yes",Telescope!B22,1)*IF(Plots!$B$5="Yes",Collimator_optics!B22,1)*IF(Plots!$B$7="Yes",Camera_optics!B22,1)*IF(Plots!$B$8="Yes",QE!B22,1)*IF(Plots!$B$6="Yes",Gratings!B34,1)*IF(Plots!$B$4="Yes",Dichroics!D22,1)*IF(Plots!$B$9="Yes",'Detectors and demag'!H45,1)</f>
        <v>0.33089483897228444</v>
      </c>
      <c r="C32">
        <f>IF(Plots!$B$2="Yes",Atmosphere!B20,1)*IF(Plots!$B$3="Yes",Telescope!B22,1)*IF(Plots!$B$5="Yes",Collimator_optics!B22,1)*IF(Plots!$B$7="Yes",Camera_optics!B22,1)*IF(Plots!$B$8="Yes",QE!C22,1)*IF(Plots!$B$6="Yes",Gratings!C34,1)*IF(Plots!$B$4="Yes",Dichroics!E22*Dichroics!H22,1)*IF(Plots!$B$9="Yes",'Detectors and demag'!I45,1)</f>
        <v>0</v>
      </c>
      <c r="D32">
        <f>IF(Plots!$B$2="Yes",Atmosphere!B20,1)*IF(Plots!$B$3="Yes",Telescope!B22,1)*IF(Plots!$B$5="Yes",Collimator_optics!B22,1)*IF(Plots!$B$7="Yes",Camera_optics!B22,1)*IF(Plots!$B$8="Yes",QE!C22,1)*IF(Plots!$B$6="Yes",Gratings!D34,1)*IF(Plots!$B$4="Yes",Dichroics!E22*Dichroics!I22*Dichroics!L22,1)*IF(Plots!$B$9="Yes",'Detectors and demag'!J45,1)</f>
        <v>0</v>
      </c>
      <c r="E32">
        <f>IF(Plots!$B$2="Yes",Atmosphere!B20,1)*IF(Plots!$B$3="Yes",Telescope!B22,1)*IF(Plots!$B$5="Yes",Collimator_optics!B22,1)*IF(Plots!$B$7="Yes",Camera_optics!B22,1)*IF(Plots!$B$8="Yes",QE!C22,1)*IF(Plots!$B$6="Yes",Gratings!E34,1)*IF(Plots!$B$4="Yes",Dichroics!E22*Dichroics!I22*Dichroics!M22*Dichroics!P22,1)*IF(Plots!$B$9="Yes",'Detectors and demag'!K45,1)</f>
        <v>0</v>
      </c>
      <c r="F32">
        <f t="shared" si="1"/>
        <v>0.33089483897228444</v>
      </c>
    </row>
    <row r="33" spans="1:6" x14ac:dyDescent="0.2">
      <c r="A33">
        <v>329</v>
      </c>
      <c r="B33">
        <f>IF(Plots!$B$2="Yes",Atmosphere!B21,1)*IF(Plots!$B$3="Yes",Telescope!B23,1)*IF(Plots!$B$5="Yes",Collimator_optics!B23,1)*IF(Plots!$B$7="Yes",Camera_optics!B23,1)*IF(Plots!$B$8="Yes",QE!B23,1)*IF(Plots!$B$6="Yes",Gratings!B35,1)*IF(Plots!$B$4="Yes",Dichroics!D23,1)*IF(Plots!$B$9="Yes",'Detectors and demag'!H46,1)</f>
        <v>0.33608505281895279</v>
      </c>
      <c r="C33">
        <f>IF(Plots!$B$2="Yes",Atmosphere!B21,1)*IF(Plots!$B$3="Yes",Telescope!B23,1)*IF(Plots!$B$5="Yes",Collimator_optics!B23,1)*IF(Plots!$B$7="Yes",Camera_optics!B23,1)*IF(Plots!$B$8="Yes",QE!C23,1)*IF(Plots!$B$6="Yes",Gratings!C35,1)*IF(Plots!$B$4="Yes",Dichroics!E23*Dichroics!H23,1)*IF(Plots!$B$9="Yes",'Detectors and demag'!I46,1)</f>
        <v>0</v>
      </c>
      <c r="D33">
        <f>IF(Plots!$B$2="Yes",Atmosphere!B21,1)*IF(Plots!$B$3="Yes",Telescope!B23,1)*IF(Plots!$B$5="Yes",Collimator_optics!B23,1)*IF(Plots!$B$7="Yes",Camera_optics!B23,1)*IF(Plots!$B$8="Yes",QE!C23,1)*IF(Plots!$B$6="Yes",Gratings!D35,1)*IF(Plots!$B$4="Yes",Dichroics!E23*Dichroics!I23*Dichroics!L23,1)*IF(Plots!$B$9="Yes",'Detectors and demag'!J46,1)</f>
        <v>0</v>
      </c>
      <c r="E33">
        <f>IF(Plots!$B$2="Yes",Atmosphere!B21,1)*IF(Plots!$B$3="Yes",Telescope!B23,1)*IF(Plots!$B$5="Yes",Collimator_optics!B23,1)*IF(Plots!$B$7="Yes",Camera_optics!B23,1)*IF(Plots!$B$8="Yes",QE!C23,1)*IF(Plots!$B$6="Yes",Gratings!E35,1)*IF(Plots!$B$4="Yes",Dichroics!E23*Dichroics!I23*Dichroics!M23*Dichroics!P23,1)*IF(Plots!$B$9="Yes",'Detectors and demag'!K46,1)</f>
        <v>0</v>
      </c>
      <c r="F33">
        <f t="shared" si="1"/>
        <v>0.33608505281895279</v>
      </c>
    </row>
    <row r="34" spans="1:6" x14ac:dyDescent="0.2">
      <c r="A34">
        <v>330</v>
      </c>
      <c r="B34">
        <f>IF(Plots!$B$2="Yes",Atmosphere!B22,1)*IF(Plots!$B$3="Yes",Telescope!B24,1)*IF(Plots!$B$5="Yes",Collimator_optics!B24,1)*IF(Plots!$B$7="Yes",Camera_optics!B24,1)*IF(Plots!$B$8="Yes",QE!B24,1)*IF(Plots!$B$6="Yes",Gratings!B36,1)*IF(Plots!$B$4="Yes",Dichroics!D24,1)*IF(Plots!$B$9="Yes",'Detectors and demag'!H47,1)</f>
        <v>0.341199769675329</v>
      </c>
      <c r="C34">
        <f>IF(Plots!$B$2="Yes",Atmosphere!B22,1)*IF(Plots!$B$3="Yes",Telescope!B24,1)*IF(Plots!$B$5="Yes",Collimator_optics!B24,1)*IF(Plots!$B$7="Yes",Camera_optics!B24,1)*IF(Plots!$B$8="Yes",QE!C24,1)*IF(Plots!$B$6="Yes",Gratings!C36,1)*IF(Plots!$B$4="Yes",Dichroics!E24*Dichroics!H24,1)*IF(Plots!$B$9="Yes",'Detectors and demag'!I47,1)</f>
        <v>0</v>
      </c>
      <c r="D34">
        <f>IF(Plots!$B$2="Yes",Atmosphere!B22,1)*IF(Plots!$B$3="Yes",Telescope!B24,1)*IF(Plots!$B$5="Yes",Collimator_optics!B24,1)*IF(Plots!$B$7="Yes",Camera_optics!B24,1)*IF(Plots!$B$8="Yes",QE!C24,1)*IF(Plots!$B$6="Yes",Gratings!D36,1)*IF(Plots!$B$4="Yes",Dichroics!E24*Dichroics!I24*Dichroics!L24,1)*IF(Plots!$B$9="Yes",'Detectors and demag'!J47,1)</f>
        <v>0</v>
      </c>
      <c r="E34">
        <f>IF(Plots!$B$2="Yes",Atmosphere!B22,1)*IF(Plots!$B$3="Yes",Telescope!B24,1)*IF(Plots!$B$5="Yes",Collimator_optics!B24,1)*IF(Plots!$B$7="Yes",Camera_optics!B24,1)*IF(Plots!$B$8="Yes",QE!C24,1)*IF(Plots!$B$6="Yes",Gratings!E36,1)*IF(Plots!$B$4="Yes",Dichroics!E24*Dichroics!I24*Dichroics!M24*Dichroics!P24,1)*IF(Plots!$B$9="Yes",'Detectors and demag'!K47,1)</f>
        <v>0</v>
      </c>
      <c r="F34">
        <f t="shared" si="1"/>
        <v>0.341199769675329</v>
      </c>
    </row>
    <row r="35" spans="1:6" x14ac:dyDescent="0.2">
      <c r="A35">
        <v>331</v>
      </c>
      <c r="B35">
        <f>IF(Plots!$B$2="Yes",Atmosphere!B23,1)*IF(Plots!$B$3="Yes",Telescope!B25,1)*IF(Plots!$B$5="Yes",Collimator_optics!B25,1)*IF(Plots!$B$7="Yes",Camera_optics!B25,1)*IF(Plots!$B$8="Yes",QE!B25,1)*IF(Plots!$B$6="Yes",Gratings!B37,1)*IF(Plots!$B$4="Yes",Dichroics!D25,1)*IF(Plots!$B$9="Yes",'Detectors and demag'!H48,1)</f>
        <v>0.3462282201827937</v>
      </c>
      <c r="C35">
        <f>IF(Plots!$B$2="Yes",Atmosphere!B23,1)*IF(Plots!$B$3="Yes",Telescope!B25,1)*IF(Plots!$B$5="Yes",Collimator_optics!B25,1)*IF(Plots!$B$7="Yes",Camera_optics!B25,1)*IF(Plots!$B$8="Yes",QE!C25,1)*IF(Plots!$B$6="Yes",Gratings!C37,1)*IF(Plots!$B$4="Yes",Dichroics!E25*Dichroics!H25,1)*IF(Plots!$B$9="Yes",'Detectors and demag'!I48,1)</f>
        <v>0</v>
      </c>
      <c r="D35">
        <f>IF(Plots!$B$2="Yes",Atmosphere!B23,1)*IF(Plots!$B$3="Yes",Telescope!B25,1)*IF(Plots!$B$5="Yes",Collimator_optics!B25,1)*IF(Plots!$B$7="Yes",Camera_optics!B25,1)*IF(Plots!$B$8="Yes",QE!C25,1)*IF(Plots!$B$6="Yes",Gratings!D37,1)*IF(Plots!$B$4="Yes",Dichroics!E25*Dichroics!I25*Dichroics!L25,1)*IF(Plots!$B$9="Yes",'Detectors and demag'!J48,1)</f>
        <v>0</v>
      </c>
      <c r="E35">
        <f>IF(Plots!$B$2="Yes",Atmosphere!B23,1)*IF(Plots!$B$3="Yes",Telescope!B25,1)*IF(Plots!$B$5="Yes",Collimator_optics!B25,1)*IF(Plots!$B$7="Yes",Camera_optics!B25,1)*IF(Plots!$B$8="Yes",QE!C25,1)*IF(Plots!$B$6="Yes",Gratings!E37,1)*IF(Plots!$B$4="Yes",Dichroics!E25*Dichroics!I25*Dichroics!M25*Dichroics!P25,1)*IF(Plots!$B$9="Yes",'Detectors and demag'!K48,1)</f>
        <v>0</v>
      </c>
      <c r="F35">
        <f t="shared" si="1"/>
        <v>0.3462282201827937</v>
      </c>
    </row>
    <row r="36" spans="1:6" x14ac:dyDescent="0.2">
      <c r="A36">
        <v>332</v>
      </c>
      <c r="B36">
        <f>IF(Plots!$B$2="Yes",Atmosphere!B24,1)*IF(Plots!$B$3="Yes",Telescope!B26,1)*IF(Plots!$B$5="Yes",Collimator_optics!B26,1)*IF(Plots!$B$7="Yes",Camera_optics!B26,1)*IF(Plots!$B$8="Yes",QE!B26,1)*IF(Plots!$B$6="Yes",Gratings!B38,1)*IF(Plots!$B$4="Yes",Dichroics!D26,1)*IF(Plots!$B$9="Yes",'Detectors and demag'!H49,1)</f>
        <v>0.35115734982398455</v>
      </c>
      <c r="C36">
        <f>IF(Plots!$B$2="Yes",Atmosphere!B24,1)*IF(Plots!$B$3="Yes",Telescope!B26,1)*IF(Plots!$B$5="Yes",Collimator_optics!B26,1)*IF(Plots!$B$7="Yes",Camera_optics!B26,1)*IF(Plots!$B$8="Yes",QE!C26,1)*IF(Plots!$B$6="Yes",Gratings!C38,1)*IF(Plots!$B$4="Yes",Dichroics!E26*Dichroics!H26,1)*IF(Plots!$B$9="Yes",'Detectors and demag'!I49,1)</f>
        <v>0</v>
      </c>
      <c r="D36">
        <f>IF(Plots!$B$2="Yes",Atmosphere!B24,1)*IF(Plots!$B$3="Yes",Telescope!B26,1)*IF(Plots!$B$5="Yes",Collimator_optics!B26,1)*IF(Plots!$B$7="Yes",Camera_optics!B26,1)*IF(Plots!$B$8="Yes",QE!C26,1)*IF(Plots!$B$6="Yes",Gratings!D38,1)*IF(Plots!$B$4="Yes",Dichroics!E26*Dichroics!I26*Dichroics!L26,1)*IF(Plots!$B$9="Yes",'Detectors and demag'!J49,1)</f>
        <v>0</v>
      </c>
      <c r="E36">
        <f>IF(Plots!$B$2="Yes",Atmosphere!B24,1)*IF(Plots!$B$3="Yes",Telescope!B26,1)*IF(Plots!$B$5="Yes",Collimator_optics!B26,1)*IF(Plots!$B$7="Yes",Camera_optics!B26,1)*IF(Plots!$B$8="Yes",QE!C26,1)*IF(Plots!$B$6="Yes",Gratings!E38,1)*IF(Plots!$B$4="Yes",Dichroics!E26*Dichroics!I26*Dichroics!M26*Dichroics!P26,1)*IF(Plots!$B$9="Yes",'Detectors and demag'!K49,1)</f>
        <v>0</v>
      </c>
      <c r="F36">
        <f t="shared" si="1"/>
        <v>0.35115734982398455</v>
      </c>
    </row>
    <row r="37" spans="1:6" x14ac:dyDescent="0.2">
      <c r="A37">
        <v>333</v>
      </c>
      <c r="B37">
        <f>IF(Plots!$B$2="Yes",Atmosphere!B25,1)*IF(Plots!$B$3="Yes",Telescope!B27,1)*IF(Plots!$B$5="Yes",Collimator_optics!B27,1)*IF(Plots!$B$7="Yes",Camera_optics!B27,1)*IF(Plots!$B$8="Yes",QE!B27,1)*IF(Plots!$B$6="Yes",Gratings!B39,1)*IF(Plots!$B$4="Yes",Dichroics!D27,1)*IF(Plots!$B$9="Yes",'Detectors and demag'!H50,1)</f>
        <v>0.35596043580703957</v>
      </c>
      <c r="C37">
        <f>IF(Plots!$B$2="Yes",Atmosphere!B25,1)*IF(Plots!$B$3="Yes",Telescope!B27,1)*IF(Plots!$B$5="Yes",Collimator_optics!B27,1)*IF(Plots!$B$7="Yes",Camera_optics!B27,1)*IF(Plots!$B$8="Yes",QE!C27,1)*IF(Plots!$B$6="Yes",Gratings!C39,1)*IF(Plots!$B$4="Yes",Dichroics!E27*Dichroics!H27,1)*IF(Plots!$B$9="Yes",'Detectors and demag'!I50,1)</f>
        <v>0</v>
      </c>
      <c r="D37">
        <f>IF(Plots!$B$2="Yes",Atmosphere!B25,1)*IF(Plots!$B$3="Yes",Telescope!B27,1)*IF(Plots!$B$5="Yes",Collimator_optics!B27,1)*IF(Plots!$B$7="Yes",Camera_optics!B27,1)*IF(Plots!$B$8="Yes",QE!C27,1)*IF(Plots!$B$6="Yes",Gratings!D39,1)*IF(Plots!$B$4="Yes",Dichroics!E27*Dichroics!I27*Dichroics!L27,1)*IF(Plots!$B$9="Yes",'Detectors and demag'!J50,1)</f>
        <v>0</v>
      </c>
      <c r="E37">
        <f>IF(Plots!$B$2="Yes",Atmosphere!B25,1)*IF(Plots!$B$3="Yes",Telescope!B27,1)*IF(Plots!$B$5="Yes",Collimator_optics!B27,1)*IF(Plots!$B$7="Yes",Camera_optics!B27,1)*IF(Plots!$B$8="Yes",QE!C27,1)*IF(Plots!$B$6="Yes",Gratings!E39,1)*IF(Plots!$B$4="Yes",Dichroics!E27*Dichroics!I27*Dichroics!M27*Dichroics!P27,1)*IF(Plots!$B$9="Yes",'Detectors and demag'!K50,1)</f>
        <v>0</v>
      </c>
      <c r="F37">
        <f t="shared" si="1"/>
        <v>0.35596043580703957</v>
      </c>
    </row>
    <row r="38" spans="1:6" x14ac:dyDescent="0.2">
      <c r="A38">
        <v>334</v>
      </c>
      <c r="B38">
        <f>IF(Plots!$B$2="Yes",Atmosphere!B26,1)*IF(Plots!$B$3="Yes",Telescope!B28,1)*IF(Plots!$B$5="Yes",Collimator_optics!B28,1)*IF(Plots!$B$7="Yes",Camera_optics!B28,1)*IF(Plots!$B$8="Yes",QE!B28,1)*IF(Plots!$B$6="Yes",Gratings!B40,1)*IF(Plots!$B$4="Yes",Dichroics!D28,1)*IF(Plots!$B$9="Yes",'Detectors and demag'!H51,1)</f>
        <v>0.36085809183667056</v>
      </c>
      <c r="C38">
        <f>IF(Plots!$B$2="Yes",Atmosphere!B26,1)*IF(Plots!$B$3="Yes",Telescope!B28,1)*IF(Plots!$B$5="Yes",Collimator_optics!B28,1)*IF(Plots!$B$7="Yes",Camera_optics!B28,1)*IF(Plots!$B$8="Yes",QE!C28,1)*IF(Plots!$B$6="Yes",Gratings!C40,1)*IF(Plots!$B$4="Yes",Dichroics!E28*Dichroics!H28,1)*IF(Plots!$B$9="Yes",'Detectors and demag'!I51,1)</f>
        <v>0</v>
      </c>
      <c r="D38">
        <f>IF(Plots!$B$2="Yes",Atmosphere!B26,1)*IF(Plots!$B$3="Yes",Telescope!B28,1)*IF(Plots!$B$5="Yes",Collimator_optics!B28,1)*IF(Plots!$B$7="Yes",Camera_optics!B28,1)*IF(Plots!$B$8="Yes",QE!C28,1)*IF(Plots!$B$6="Yes",Gratings!D40,1)*IF(Plots!$B$4="Yes",Dichroics!E28*Dichroics!I28*Dichroics!L28,1)*IF(Plots!$B$9="Yes",'Detectors and demag'!J51,1)</f>
        <v>0</v>
      </c>
      <c r="E38">
        <f>IF(Plots!$B$2="Yes",Atmosphere!B26,1)*IF(Plots!$B$3="Yes",Telescope!B28,1)*IF(Plots!$B$5="Yes",Collimator_optics!B28,1)*IF(Plots!$B$7="Yes",Camera_optics!B28,1)*IF(Plots!$B$8="Yes",QE!C28,1)*IF(Plots!$B$6="Yes",Gratings!E40,1)*IF(Plots!$B$4="Yes",Dichroics!E28*Dichroics!I28*Dichroics!M28*Dichroics!P28,1)*IF(Plots!$B$9="Yes",'Detectors and demag'!K51,1)</f>
        <v>0</v>
      </c>
      <c r="F38">
        <f t="shared" si="1"/>
        <v>0.36085809183667056</v>
      </c>
    </row>
    <row r="39" spans="1:6" x14ac:dyDescent="0.2">
      <c r="A39">
        <v>335</v>
      </c>
      <c r="B39">
        <f>IF(Plots!$B$2="Yes",Atmosphere!B27,1)*IF(Plots!$B$3="Yes",Telescope!B29,1)*IF(Plots!$B$5="Yes",Collimator_optics!B29,1)*IF(Plots!$B$7="Yes",Camera_optics!B29,1)*IF(Plots!$B$8="Yes",QE!B29,1)*IF(Plots!$B$6="Yes",Gratings!B41,1)*IF(Plots!$B$4="Yes",Dichroics!D29,1)*IF(Plots!$B$9="Yes",'Detectors and demag'!H52,1)</f>
        <v>0.36562000375992487</v>
      </c>
      <c r="C39">
        <f>IF(Plots!$B$2="Yes",Atmosphere!B27,1)*IF(Plots!$B$3="Yes",Telescope!B29,1)*IF(Plots!$B$5="Yes",Collimator_optics!B29,1)*IF(Plots!$B$7="Yes",Camera_optics!B29,1)*IF(Plots!$B$8="Yes",QE!C29,1)*IF(Plots!$B$6="Yes",Gratings!C41,1)*IF(Plots!$B$4="Yes",Dichroics!E29*Dichroics!H29,1)*IF(Plots!$B$9="Yes",'Detectors and demag'!I52,1)</f>
        <v>0</v>
      </c>
      <c r="D39">
        <f>IF(Plots!$B$2="Yes",Atmosphere!B27,1)*IF(Plots!$B$3="Yes",Telescope!B29,1)*IF(Plots!$B$5="Yes",Collimator_optics!B29,1)*IF(Plots!$B$7="Yes",Camera_optics!B29,1)*IF(Plots!$B$8="Yes",QE!C29,1)*IF(Plots!$B$6="Yes",Gratings!D41,1)*IF(Plots!$B$4="Yes",Dichroics!E29*Dichroics!I29*Dichroics!L29,1)*IF(Plots!$B$9="Yes",'Detectors and demag'!J52,1)</f>
        <v>0</v>
      </c>
      <c r="E39">
        <f>IF(Plots!$B$2="Yes",Atmosphere!B27,1)*IF(Plots!$B$3="Yes",Telescope!B29,1)*IF(Plots!$B$5="Yes",Collimator_optics!B29,1)*IF(Plots!$B$7="Yes",Camera_optics!B29,1)*IF(Plots!$B$8="Yes",QE!C29,1)*IF(Plots!$B$6="Yes",Gratings!E41,1)*IF(Plots!$B$4="Yes",Dichroics!E29*Dichroics!I29*Dichroics!M29*Dichroics!P29,1)*IF(Plots!$B$9="Yes",'Detectors and demag'!K52,1)</f>
        <v>0</v>
      </c>
      <c r="F39">
        <f t="shared" si="1"/>
        <v>0.36562000375992487</v>
      </c>
    </row>
    <row r="40" spans="1:6" x14ac:dyDescent="0.2">
      <c r="A40">
        <v>336</v>
      </c>
      <c r="B40">
        <f>IF(Plots!$B$2="Yes",Atmosphere!B28,1)*IF(Plots!$B$3="Yes",Telescope!B30,1)*IF(Plots!$B$5="Yes",Collimator_optics!B30,1)*IF(Plots!$B$7="Yes",Camera_optics!B30,1)*IF(Plots!$B$8="Yes",QE!B30,1)*IF(Plots!$B$6="Yes",Gratings!B42,1)*IF(Plots!$B$4="Yes",Dichroics!D30,1)*IF(Plots!$B$9="Yes",'Detectors and demag'!H53,1)</f>
        <v>0.37036140492381037</v>
      </c>
      <c r="C40">
        <f>IF(Plots!$B$2="Yes",Atmosphere!B28,1)*IF(Plots!$B$3="Yes",Telescope!B30,1)*IF(Plots!$B$5="Yes",Collimator_optics!B30,1)*IF(Plots!$B$7="Yes",Camera_optics!B30,1)*IF(Plots!$B$8="Yes",QE!C30,1)*IF(Plots!$B$6="Yes",Gratings!C42,1)*IF(Plots!$B$4="Yes",Dichroics!E30*Dichroics!H30,1)*IF(Plots!$B$9="Yes",'Detectors and demag'!I53,1)</f>
        <v>0</v>
      </c>
      <c r="D40">
        <f>IF(Plots!$B$2="Yes",Atmosphere!B28,1)*IF(Plots!$B$3="Yes",Telescope!B30,1)*IF(Plots!$B$5="Yes",Collimator_optics!B30,1)*IF(Plots!$B$7="Yes",Camera_optics!B30,1)*IF(Plots!$B$8="Yes",QE!C30,1)*IF(Plots!$B$6="Yes",Gratings!D42,1)*IF(Plots!$B$4="Yes",Dichroics!E30*Dichroics!I30*Dichroics!L30,1)*IF(Plots!$B$9="Yes",'Detectors and demag'!J53,1)</f>
        <v>0</v>
      </c>
      <c r="E40">
        <f>IF(Plots!$B$2="Yes",Atmosphere!B28,1)*IF(Plots!$B$3="Yes",Telescope!B30,1)*IF(Plots!$B$5="Yes",Collimator_optics!B30,1)*IF(Plots!$B$7="Yes",Camera_optics!B30,1)*IF(Plots!$B$8="Yes",QE!C30,1)*IF(Plots!$B$6="Yes",Gratings!E42,1)*IF(Plots!$B$4="Yes",Dichroics!E30*Dichroics!I30*Dichroics!M30*Dichroics!P30,1)*IF(Plots!$B$9="Yes",'Detectors and demag'!K53,1)</f>
        <v>0</v>
      </c>
      <c r="F40">
        <f t="shared" si="1"/>
        <v>0.37036140492381037</v>
      </c>
    </row>
    <row r="41" spans="1:6" x14ac:dyDescent="0.2">
      <c r="A41">
        <v>337</v>
      </c>
      <c r="B41">
        <f>IF(Plots!$B$2="Yes",Atmosphere!B29,1)*IF(Plots!$B$3="Yes",Telescope!B31,1)*IF(Plots!$B$5="Yes",Collimator_optics!B31,1)*IF(Plots!$B$7="Yes",Camera_optics!B31,1)*IF(Plots!$B$8="Yes",QE!B31,1)*IF(Plots!$B$6="Yes",Gratings!B43,1)*IF(Plots!$B$4="Yes",Dichroics!D31,1)*IF(Plots!$B$9="Yes",'Detectors and demag'!H54,1)</f>
        <v>0.37544267573448536</v>
      </c>
      <c r="C41">
        <f>IF(Plots!$B$2="Yes",Atmosphere!B29,1)*IF(Plots!$B$3="Yes",Telescope!B31,1)*IF(Plots!$B$5="Yes",Collimator_optics!B31,1)*IF(Plots!$B$7="Yes",Camera_optics!B31,1)*IF(Plots!$B$8="Yes",QE!C31,1)*IF(Plots!$B$6="Yes",Gratings!C43,1)*IF(Plots!$B$4="Yes",Dichroics!E31*Dichroics!H31,1)*IF(Plots!$B$9="Yes",'Detectors and demag'!I54,1)</f>
        <v>0</v>
      </c>
      <c r="D41">
        <f>IF(Plots!$B$2="Yes",Atmosphere!B29,1)*IF(Plots!$B$3="Yes",Telescope!B31,1)*IF(Plots!$B$5="Yes",Collimator_optics!B31,1)*IF(Plots!$B$7="Yes",Camera_optics!B31,1)*IF(Plots!$B$8="Yes",QE!C31,1)*IF(Plots!$B$6="Yes",Gratings!D43,1)*IF(Plots!$B$4="Yes",Dichroics!E31*Dichroics!I31*Dichroics!L31,1)*IF(Plots!$B$9="Yes",'Detectors and demag'!J54,1)</f>
        <v>0</v>
      </c>
      <c r="E41">
        <f>IF(Plots!$B$2="Yes",Atmosphere!B29,1)*IF(Plots!$B$3="Yes",Telescope!B31,1)*IF(Plots!$B$5="Yes",Collimator_optics!B31,1)*IF(Plots!$B$7="Yes",Camera_optics!B31,1)*IF(Plots!$B$8="Yes",QE!C31,1)*IF(Plots!$B$6="Yes",Gratings!E43,1)*IF(Plots!$B$4="Yes",Dichroics!E31*Dichroics!I31*Dichroics!M31*Dichroics!P31,1)*IF(Plots!$B$9="Yes",'Detectors and demag'!K54,1)</f>
        <v>0</v>
      </c>
      <c r="F41">
        <f t="shared" si="1"/>
        <v>0.37544267573448536</v>
      </c>
    </row>
    <row r="42" spans="1:6" x14ac:dyDescent="0.2">
      <c r="A42">
        <v>338</v>
      </c>
      <c r="B42">
        <f>IF(Plots!$B$2="Yes",Atmosphere!B30,1)*IF(Plots!$B$3="Yes",Telescope!B32,1)*IF(Plots!$B$5="Yes",Collimator_optics!B32,1)*IF(Plots!$B$7="Yes",Camera_optics!B32,1)*IF(Plots!$B$8="Yes",QE!B32,1)*IF(Plots!$B$6="Yes",Gratings!B44,1)*IF(Plots!$B$4="Yes",Dichroics!D32,1)*IF(Plots!$B$9="Yes",'Detectors and demag'!H55,1)</f>
        <v>0.3806913164259032</v>
      </c>
      <c r="C42">
        <f>IF(Plots!$B$2="Yes",Atmosphere!B30,1)*IF(Plots!$B$3="Yes",Telescope!B32,1)*IF(Plots!$B$5="Yes",Collimator_optics!B32,1)*IF(Plots!$B$7="Yes",Camera_optics!B32,1)*IF(Plots!$B$8="Yes",QE!C32,1)*IF(Plots!$B$6="Yes",Gratings!C44,1)*IF(Plots!$B$4="Yes",Dichroics!E32*Dichroics!H32,1)*IF(Plots!$B$9="Yes",'Detectors and demag'!I55,1)</f>
        <v>0</v>
      </c>
      <c r="D42">
        <f>IF(Plots!$B$2="Yes",Atmosphere!B30,1)*IF(Plots!$B$3="Yes",Telescope!B32,1)*IF(Plots!$B$5="Yes",Collimator_optics!B32,1)*IF(Plots!$B$7="Yes",Camera_optics!B32,1)*IF(Plots!$B$8="Yes",QE!C32,1)*IF(Plots!$B$6="Yes",Gratings!D44,1)*IF(Plots!$B$4="Yes",Dichroics!E32*Dichroics!I32*Dichroics!L32,1)*IF(Plots!$B$9="Yes",'Detectors and demag'!J55,1)</f>
        <v>0</v>
      </c>
      <c r="E42">
        <f>IF(Plots!$B$2="Yes",Atmosphere!B30,1)*IF(Plots!$B$3="Yes",Telescope!B32,1)*IF(Plots!$B$5="Yes",Collimator_optics!B32,1)*IF(Plots!$B$7="Yes",Camera_optics!B32,1)*IF(Plots!$B$8="Yes",QE!C32,1)*IF(Plots!$B$6="Yes",Gratings!E44,1)*IF(Plots!$B$4="Yes",Dichroics!E32*Dichroics!I32*Dichroics!M32*Dichroics!P32,1)*IF(Plots!$B$9="Yes",'Detectors and demag'!K55,1)</f>
        <v>0</v>
      </c>
      <c r="F42">
        <f t="shared" si="1"/>
        <v>0.3806913164259032</v>
      </c>
    </row>
    <row r="43" spans="1:6" x14ac:dyDescent="0.2">
      <c r="A43">
        <v>339</v>
      </c>
      <c r="B43">
        <f>IF(Plots!$B$2="Yes",Atmosphere!B31,1)*IF(Plots!$B$3="Yes",Telescope!B33,1)*IF(Plots!$B$5="Yes",Collimator_optics!B33,1)*IF(Plots!$B$7="Yes",Camera_optics!B33,1)*IF(Plots!$B$8="Yes",QE!B33,1)*IF(Plots!$B$6="Yes",Gratings!B45,1)*IF(Plots!$B$4="Yes",Dichroics!D33,1)*IF(Plots!$B$9="Yes",'Detectors and demag'!H56,1)</f>
        <v>0.38573110833271829</v>
      </c>
      <c r="C43">
        <f>IF(Plots!$B$2="Yes",Atmosphere!B31,1)*IF(Plots!$B$3="Yes",Telescope!B33,1)*IF(Plots!$B$5="Yes",Collimator_optics!B33,1)*IF(Plots!$B$7="Yes",Camera_optics!B33,1)*IF(Plots!$B$8="Yes",QE!C33,1)*IF(Plots!$B$6="Yes",Gratings!C45,1)*IF(Plots!$B$4="Yes",Dichroics!E33*Dichroics!H33,1)*IF(Plots!$B$9="Yes",'Detectors and demag'!I56,1)</f>
        <v>0</v>
      </c>
      <c r="D43">
        <f>IF(Plots!$B$2="Yes",Atmosphere!B31,1)*IF(Plots!$B$3="Yes",Telescope!B33,1)*IF(Plots!$B$5="Yes",Collimator_optics!B33,1)*IF(Plots!$B$7="Yes",Camera_optics!B33,1)*IF(Plots!$B$8="Yes",QE!C33,1)*IF(Plots!$B$6="Yes",Gratings!D45,1)*IF(Plots!$B$4="Yes",Dichroics!E33*Dichroics!I33*Dichroics!L33,1)*IF(Plots!$B$9="Yes",'Detectors and demag'!J56,1)</f>
        <v>0</v>
      </c>
      <c r="E43">
        <f>IF(Plots!$B$2="Yes",Atmosphere!B31,1)*IF(Plots!$B$3="Yes",Telescope!B33,1)*IF(Plots!$B$5="Yes",Collimator_optics!B33,1)*IF(Plots!$B$7="Yes",Camera_optics!B33,1)*IF(Plots!$B$8="Yes",QE!C33,1)*IF(Plots!$B$6="Yes",Gratings!E45,1)*IF(Plots!$B$4="Yes",Dichroics!E33*Dichroics!I33*Dichroics!M33*Dichroics!P33,1)*IF(Plots!$B$9="Yes",'Detectors and demag'!K56,1)</f>
        <v>0</v>
      </c>
      <c r="F43">
        <f t="shared" si="1"/>
        <v>0.38573110833271829</v>
      </c>
    </row>
    <row r="44" spans="1:6" x14ac:dyDescent="0.2">
      <c r="A44">
        <v>340</v>
      </c>
      <c r="B44">
        <f>IF(Plots!$B$2="Yes",Atmosphere!B32,1)*IF(Plots!$B$3="Yes",Telescope!B34,1)*IF(Plots!$B$5="Yes",Collimator_optics!B34,1)*IF(Plots!$B$7="Yes",Camera_optics!B34,1)*IF(Plots!$B$8="Yes",QE!B34,1)*IF(Plots!$B$6="Yes",Gratings!B46,1)*IF(Plots!$B$4="Yes",Dichroics!D34,1)*IF(Plots!$B$9="Yes",'Detectors and demag'!H57,1)</f>
        <v>0.39046967679504457</v>
      </c>
      <c r="C44">
        <f>IF(Plots!$B$2="Yes",Atmosphere!B32,1)*IF(Plots!$B$3="Yes",Telescope!B34,1)*IF(Plots!$B$5="Yes",Collimator_optics!B34,1)*IF(Plots!$B$7="Yes",Camera_optics!B34,1)*IF(Plots!$B$8="Yes",QE!C34,1)*IF(Plots!$B$6="Yes",Gratings!C46,1)*IF(Plots!$B$4="Yes",Dichroics!E34*Dichroics!H34,1)*IF(Plots!$B$9="Yes",'Detectors and demag'!I57,1)</f>
        <v>0</v>
      </c>
      <c r="D44">
        <f>IF(Plots!$B$2="Yes",Atmosphere!B32,1)*IF(Plots!$B$3="Yes",Telescope!B34,1)*IF(Plots!$B$5="Yes",Collimator_optics!B34,1)*IF(Plots!$B$7="Yes",Camera_optics!B34,1)*IF(Plots!$B$8="Yes",QE!C34,1)*IF(Plots!$B$6="Yes",Gratings!D46,1)*IF(Plots!$B$4="Yes",Dichroics!E34*Dichroics!I34*Dichroics!L34,1)*IF(Plots!$B$9="Yes",'Detectors and demag'!J57,1)</f>
        <v>0</v>
      </c>
      <c r="E44">
        <f>IF(Plots!$B$2="Yes",Atmosphere!B32,1)*IF(Plots!$B$3="Yes",Telescope!B34,1)*IF(Plots!$B$5="Yes",Collimator_optics!B34,1)*IF(Plots!$B$7="Yes",Camera_optics!B34,1)*IF(Plots!$B$8="Yes",QE!C34,1)*IF(Plots!$B$6="Yes",Gratings!E46,1)*IF(Plots!$B$4="Yes",Dichroics!E34*Dichroics!I34*Dichroics!M34*Dichroics!P34,1)*IF(Plots!$B$9="Yes",'Detectors and demag'!K57,1)</f>
        <v>0</v>
      </c>
      <c r="F44">
        <f t="shared" si="1"/>
        <v>0.39046967679504457</v>
      </c>
    </row>
    <row r="45" spans="1:6" x14ac:dyDescent="0.2">
      <c r="A45">
        <v>341</v>
      </c>
      <c r="B45">
        <f>IF(Plots!$B$2="Yes",Atmosphere!B33,1)*IF(Plots!$B$3="Yes",Telescope!B35,1)*IF(Plots!$B$5="Yes",Collimator_optics!B35,1)*IF(Plots!$B$7="Yes",Camera_optics!B35,1)*IF(Plots!$B$8="Yes",QE!B35,1)*IF(Plots!$B$6="Yes",Gratings!B47,1)*IF(Plots!$B$4="Yes",Dichroics!D35,1)*IF(Plots!$B$9="Yes",'Detectors and demag'!H58,1)</f>
        <v>0.39479830898742818</v>
      </c>
      <c r="C45">
        <f>IF(Plots!$B$2="Yes",Atmosphere!B33,1)*IF(Plots!$B$3="Yes",Telescope!B35,1)*IF(Plots!$B$5="Yes",Collimator_optics!B35,1)*IF(Plots!$B$7="Yes",Camera_optics!B35,1)*IF(Plots!$B$8="Yes",QE!C35,1)*IF(Plots!$B$6="Yes",Gratings!C47,1)*IF(Plots!$B$4="Yes",Dichroics!E35*Dichroics!H35,1)*IF(Plots!$B$9="Yes",'Detectors and demag'!I58,1)</f>
        <v>0</v>
      </c>
      <c r="D45">
        <f>IF(Plots!$B$2="Yes",Atmosphere!B33,1)*IF(Plots!$B$3="Yes",Telescope!B35,1)*IF(Plots!$B$5="Yes",Collimator_optics!B35,1)*IF(Plots!$B$7="Yes",Camera_optics!B35,1)*IF(Plots!$B$8="Yes",QE!C35,1)*IF(Plots!$B$6="Yes",Gratings!D47,1)*IF(Plots!$B$4="Yes",Dichroics!E35*Dichroics!I35*Dichroics!L35,1)*IF(Plots!$B$9="Yes",'Detectors and demag'!J58,1)</f>
        <v>0</v>
      </c>
      <c r="E45">
        <f>IF(Plots!$B$2="Yes",Atmosphere!B33,1)*IF(Plots!$B$3="Yes",Telescope!B35,1)*IF(Plots!$B$5="Yes",Collimator_optics!B35,1)*IF(Plots!$B$7="Yes",Camera_optics!B35,1)*IF(Plots!$B$8="Yes",QE!C35,1)*IF(Plots!$B$6="Yes",Gratings!E47,1)*IF(Plots!$B$4="Yes",Dichroics!E35*Dichroics!I35*Dichroics!M35*Dichroics!P35,1)*IF(Plots!$B$9="Yes",'Detectors and demag'!K58,1)</f>
        <v>0</v>
      </c>
      <c r="F45">
        <f t="shared" si="1"/>
        <v>0.39479830898742818</v>
      </c>
    </row>
    <row r="46" spans="1:6" x14ac:dyDescent="0.2">
      <c r="A46">
        <v>342</v>
      </c>
      <c r="B46">
        <f>IF(Plots!$B$2="Yes",Atmosphere!B34,1)*IF(Plots!$B$3="Yes",Telescope!B36,1)*IF(Plots!$B$5="Yes",Collimator_optics!B36,1)*IF(Plots!$B$7="Yes",Camera_optics!B36,1)*IF(Plots!$B$8="Yes",QE!B36,1)*IF(Plots!$B$6="Yes",Gratings!B48,1)*IF(Plots!$B$4="Yes",Dichroics!D36,1)*IF(Plots!$B$9="Yes",'Detectors and demag'!H59,1)</f>
        <v>0.39823673085835776</v>
      </c>
      <c r="C46">
        <f>IF(Plots!$B$2="Yes",Atmosphere!B34,1)*IF(Plots!$B$3="Yes",Telescope!B36,1)*IF(Plots!$B$5="Yes",Collimator_optics!B36,1)*IF(Plots!$B$7="Yes",Camera_optics!B36,1)*IF(Plots!$B$8="Yes",QE!C36,1)*IF(Plots!$B$6="Yes",Gratings!C48,1)*IF(Plots!$B$4="Yes",Dichroics!E36*Dichroics!H36,1)*IF(Plots!$B$9="Yes",'Detectors and demag'!I59,1)</f>
        <v>0</v>
      </c>
      <c r="D46">
        <f>IF(Plots!$B$2="Yes",Atmosphere!B34,1)*IF(Plots!$B$3="Yes",Telescope!B36,1)*IF(Plots!$B$5="Yes",Collimator_optics!B36,1)*IF(Plots!$B$7="Yes",Camera_optics!B36,1)*IF(Plots!$B$8="Yes",QE!C36,1)*IF(Plots!$B$6="Yes",Gratings!D48,1)*IF(Plots!$B$4="Yes",Dichroics!E36*Dichroics!I36*Dichroics!L36,1)*IF(Plots!$B$9="Yes",'Detectors and demag'!J59,1)</f>
        <v>0</v>
      </c>
      <c r="E46">
        <f>IF(Plots!$B$2="Yes",Atmosphere!B34,1)*IF(Plots!$B$3="Yes",Telescope!B36,1)*IF(Plots!$B$5="Yes",Collimator_optics!B36,1)*IF(Plots!$B$7="Yes",Camera_optics!B36,1)*IF(Plots!$B$8="Yes",QE!C36,1)*IF(Plots!$B$6="Yes",Gratings!E48,1)*IF(Plots!$B$4="Yes",Dichroics!E36*Dichroics!I36*Dichroics!M36*Dichroics!P36,1)*IF(Plots!$B$9="Yes",'Detectors and demag'!K59,1)</f>
        <v>0</v>
      </c>
      <c r="F46">
        <f t="shared" si="1"/>
        <v>0.39823673085835776</v>
      </c>
    </row>
    <row r="47" spans="1:6" x14ac:dyDescent="0.2">
      <c r="A47">
        <v>343</v>
      </c>
      <c r="B47">
        <f>IF(Plots!$B$2="Yes",Atmosphere!B35,1)*IF(Plots!$B$3="Yes",Telescope!B37,1)*IF(Plots!$B$5="Yes",Collimator_optics!B37,1)*IF(Plots!$B$7="Yes",Camera_optics!B37,1)*IF(Plots!$B$8="Yes",QE!B37,1)*IF(Plots!$B$6="Yes",Gratings!B49,1)*IF(Plots!$B$4="Yes",Dichroics!D37,1)*IF(Plots!$B$9="Yes",'Detectors and demag'!H60,1)</f>
        <v>0.40177111887271155</v>
      </c>
      <c r="C47">
        <f>IF(Plots!$B$2="Yes",Atmosphere!B35,1)*IF(Plots!$B$3="Yes",Telescope!B37,1)*IF(Plots!$B$5="Yes",Collimator_optics!B37,1)*IF(Plots!$B$7="Yes",Camera_optics!B37,1)*IF(Plots!$B$8="Yes",QE!C37,1)*IF(Plots!$B$6="Yes",Gratings!C49,1)*IF(Plots!$B$4="Yes",Dichroics!E37*Dichroics!H37,1)*IF(Plots!$B$9="Yes",'Detectors and demag'!I60,1)</f>
        <v>0</v>
      </c>
      <c r="D47">
        <f>IF(Plots!$B$2="Yes",Atmosphere!B35,1)*IF(Plots!$B$3="Yes",Telescope!B37,1)*IF(Plots!$B$5="Yes",Collimator_optics!B37,1)*IF(Plots!$B$7="Yes",Camera_optics!B37,1)*IF(Plots!$B$8="Yes",QE!C37,1)*IF(Plots!$B$6="Yes",Gratings!D49,1)*IF(Plots!$B$4="Yes",Dichroics!E37*Dichroics!I37*Dichroics!L37,1)*IF(Plots!$B$9="Yes",'Detectors and demag'!J60,1)</f>
        <v>0</v>
      </c>
      <c r="E47">
        <f>IF(Plots!$B$2="Yes",Atmosphere!B35,1)*IF(Plots!$B$3="Yes",Telescope!B37,1)*IF(Plots!$B$5="Yes",Collimator_optics!B37,1)*IF(Plots!$B$7="Yes",Camera_optics!B37,1)*IF(Plots!$B$8="Yes",QE!C37,1)*IF(Plots!$B$6="Yes",Gratings!E49,1)*IF(Plots!$B$4="Yes",Dichroics!E37*Dichroics!I37*Dichroics!M37*Dichroics!P37,1)*IF(Plots!$B$9="Yes",'Detectors and demag'!K60,1)</f>
        <v>0</v>
      </c>
      <c r="F47">
        <f t="shared" si="1"/>
        <v>0.40177111887271155</v>
      </c>
    </row>
    <row r="48" spans="1:6" x14ac:dyDescent="0.2">
      <c r="A48">
        <v>344</v>
      </c>
      <c r="B48">
        <f>IF(Plots!$B$2="Yes",Atmosphere!B36,1)*IF(Plots!$B$3="Yes",Telescope!B38,1)*IF(Plots!$B$5="Yes",Collimator_optics!B38,1)*IF(Plots!$B$7="Yes",Camera_optics!B38,1)*IF(Plots!$B$8="Yes",QE!B38,1)*IF(Plots!$B$6="Yes",Gratings!B50,1)*IF(Plots!$B$4="Yes",Dichroics!D38,1)*IF(Plots!$B$9="Yes",'Detectors and demag'!H61,1)</f>
        <v>0.40350730440735644</v>
      </c>
      <c r="C48">
        <f>IF(Plots!$B$2="Yes",Atmosphere!B36,1)*IF(Plots!$B$3="Yes",Telescope!B38,1)*IF(Plots!$B$5="Yes",Collimator_optics!B38,1)*IF(Plots!$B$7="Yes",Camera_optics!B38,1)*IF(Plots!$B$8="Yes",QE!C38,1)*IF(Plots!$B$6="Yes",Gratings!C50,1)*IF(Plots!$B$4="Yes",Dichroics!E38*Dichroics!H38,1)*IF(Plots!$B$9="Yes",'Detectors and demag'!I61,1)</f>
        <v>0</v>
      </c>
      <c r="D48">
        <f>IF(Plots!$B$2="Yes",Atmosphere!B36,1)*IF(Plots!$B$3="Yes",Telescope!B38,1)*IF(Plots!$B$5="Yes",Collimator_optics!B38,1)*IF(Plots!$B$7="Yes",Camera_optics!B38,1)*IF(Plots!$B$8="Yes",QE!C38,1)*IF(Plots!$B$6="Yes",Gratings!D50,1)*IF(Plots!$B$4="Yes",Dichroics!E38*Dichroics!I38*Dichroics!L38,1)*IF(Plots!$B$9="Yes",'Detectors and demag'!J61,1)</f>
        <v>0</v>
      </c>
      <c r="E48">
        <f>IF(Plots!$B$2="Yes",Atmosphere!B36,1)*IF(Plots!$B$3="Yes",Telescope!B38,1)*IF(Plots!$B$5="Yes",Collimator_optics!B38,1)*IF(Plots!$B$7="Yes",Camera_optics!B38,1)*IF(Plots!$B$8="Yes",QE!C38,1)*IF(Plots!$B$6="Yes",Gratings!E50,1)*IF(Plots!$B$4="Yes",Dichroics!E38*Dichroics!I38*Dichroics!M38*Dichroics!P38,1)*IF(Plots!$B$9="Yes",'Detectors and demag'!K61,1)</f>
        <v>0</v>
      </c>
      <c r="F48">
        <f t="shared" si="1"/>
        <v>0.40350730440735644</v>
      </c>
    </row>
    <row r="49" spans="1:7" x14ac:dyDescent="0.2">
      <c r="A49">
        <v>345</v>
      </c>
      <c r="B49">
        <f>IF(Plots!$B$2="Yes",Atmosphere!B37,1)*IF(Plots!$B$3="Yes",Telescope!B39,1)*IF(Plots!$B$5="Yes",Collimator_optics!B39,1)*IF(Plots!$B$7="Yes",Camera_optics!B39,1)*IF(Plots!$B$8="Yes",QE!B39,1)*IF(Plots!$B$6="Yes",Gratings!B51,1)*IF(Plots!$B$4="Yes",Dichroics!D39,1)*IF(Plots!$B$9="Yes",'Detectors and demag'!H62,1)</f>
        <v>0.40535317075212357</v>
      </c>
      <c r="C49">
        <f>IF(Plots!$B$2="Yes",Atmosphere!B37,1)*IF(Plots!$B$3="Yes",Telescope!B39,1)*IF(Plots!$B$5="Yes",Collimator_optics!B39,1)*IF(Plots!$B$7="Yes",Camera_optics!B39,1)*IF(Plots!$B$8="Yes",QE!C39,1)*IF(Plots!$B$6="Yes",Gratings!C51,1)*IF(Plots!$B$4="Yes",Dichroics!E39*Dichroics!H39,1)*IF(Plots!$B$9="Yes",'Detectors and demag'!I62,1)</f>
        <v>0</v>
      </c>
      <c r="D49">
        <f>IF(Plots!$B$2="Yes",Atmosphere!B37,1)*IF(Plots!$B$3="Yes",Telescope!B39,1)*IF(Plots!$B$5="Yes",Collimator_optics!B39,1)*IF(Plots!$B$7="Yes",Camera_optics!B39,1)*IF(Plots!$B$8="Yes",QE!C39,1)*IF(Plots!$B$6="Yes",Gratings!D51,1)*IF(Plots!$B$4="Yes",Dichroics!E39*Dichroics!I39*Dichroics!L39,1)*IF(Plots!$B$9="Yes",'Detectors and demag'!J62,1)</f>
        <v>0</v>
      </c>
      <c r="E49">
        <f>IF(Plots!$B$2="Yes",Atmosphere!B37,1)*IF(Plots!$B$3="Yes",Telescope!B39,1)*IF(Plots!$B$5="Yes",Collimator_optics!B39,1)*IF(Plots!$B$7="Yes",Camera_optics!B39,1)*IF(Plots!$B$8="Yes",QE!C39,1)*IF(Plots!$B$6="Yes",Gratings!E51,1)*IF(Plots!$B$4="Yes",Dichroics!E39*Dichroics!I39*Dichroics!M39*Dichroics!P39,1)*IF(Plots!$B$9="Yes",'Detectors and demag'!K62,1)</f>
        <v>0</v>
      </c>
      <c r="F49">
        <f t="shared" si="1"/>
        <v>0.40535317075212357</v>
      </c>
    </row>
    <row r="50" spans="1:7" x14ac:dyDescent="0.2">
      <c r="A50">
        <v>346</v>
      </c>
      <c r="B50">
        <f>IF(Plots!$B$2="Yes",Atmosphere!B38,1)*IF(Plots!$B$3="Yes",Telescope!B40,1)*IF(Plots!$B$5="Yes",Collimator_optics!B40,1)*IF(Plots!$B$7="Yes",Camera_optics!B40,1)*IF(Plots!$B$8="Yes",QE!B40,1)*IF(Plots!$B$6="Yes",Gratings!B52,1)*IF(Plots!$B$4="Yes",Dichroics!D40,1)*IF(Plots!$B$9="Yes",'Detectors and demag'!H63,1)</f>
        <v>0.4134231355208518</v>
      </c>
      <c r="C50">
        <f>IF(Plots!$B$2="Yes",Atmosphere!B38,1)*IF(Plots!$B$3="Yes",Telescope!B40,1)*IF(Plots!$B$5="Yes",Collimator_optics!B40,1)*IF(Plots!$B$7="Yes",Camera_optics!B40,1)*IF(Plots!$B$8="Yes",QE!C40,1)*IF(Plots!$B$6="Yes",Gratings!C52,1)*IF(Plots!$B$4="Yes",Dichroics!E40*Dichroics!H40,1)*IF(Plots!$B$9="Yes",'Detectors and demag'!I63,1)</f>
        <v>0</v>
      </c>
      <c r="D50">
        <f>IF(Plots!$B$2="Yes",Atmosphere!B38,1)*IF(Plots!$B$3="Yes",Telescope!B40,1)*IF(Plots!$B$5="Yes",Collimator_optics!B40,1)*IF(Plots!$B$7="Yes",Camera_optics!B40,1)*IF(Plots!$B$8="Yes",QE!C40,1)*IF(Plots!$B$6="Yes",Gratings!D52,1)*IF(Plots!$B$4="Yes",Dichroics!E40*Dichroics!I40*Dichroics!L40,1)*IF(Plots!$B$9="Yes",'Detectors and demag'!J63,1)</f>
        <v>0</v>
      </c>
      <c r="E50">
        <f>IF(Plots!$B$2="Yes",Atmosphere!B38,1)*IF(Plots!$B$3="Yes",Telescope!B40,1)*IF(Plots!$B$5="Yes",Collimator_optics!B40,1)*IF(Plots!$B$7="Yes",Camera_optics!B40,1)*IF(Plots!$B$8="Yes",QE!C40,1)*IF(Plots!$B$6="Yes",Gratings!E52,1)*IF(Plots!$B$4="Yes",Dichroics!E40*Dichroics!I40*Dichroics!M40*Dichroics!P40,1)*IF(Plots!$B$9="Yes",'Detectors and demag'!K63,1)</f>
        <v>0</v>
      </c>
      <c r="F50">
        <f t="shared" si="1"/>
        <v>0.4134231355208518</v>
      </c>
    </row>
    <row r="51" spans="1:7" x14ac:dyDescent="0.2">
      <c r="A51">
        <v>347</v>
      </c>
      <c r="B51">
        <f>IF(Plots!$B$2="Yes",Atmosphere!B39,1)*IF(Plots!$B$3="Yes",Telescope!B41,1)*IF(Plots!$B$5="Yes",Collimator_optics!B41,1)*IF(Plots!$B$7="Yes",Camera_optics!B41,1)*IF(Plots!$B$8="Yes",QE!B41,1)*IF(Plots!$B$6="Yes",Gratings!B53,1)*IF(Plots!$B$4="Yes",Dichroics!D41,1)*IF(Plots!$B$9="Yes",'Detectors and demag'!H64,1)</f>
        <v>0.42431032552122994</v>
      </c>
      <c r="C51">
        <f>IF(Plots!$B$2="Yes",Atmosphere!B39,1)*IF(Plots!$B$3="Yes",Telescope!B41,1)*IF(Plots!$B$5="Yes",Collimator_optics!B41,1)*IF(Plots!$B$7="Yes",Camera_optics!B41,1)*IF(Plots!$B$8="Yes",QE!C41,1)*IF(Plots!$B$6="Yes",Gratings!C53,1)*IF(Plots!$B$4="Yes",Dichroics!E41*Dichroics!H41,1)*IF(Plots!$B$9="Yes",'Detectors and demag'!I64,1)</f>
        <v>0</v>
      </c>
      <c r="D51">
        <f>IF(Plots!$B$2="Yes",Atmosphere!B39,1)*IF(Plots!$B$3="Yes",Telescope!B41,1)*IF(Plots!$B$5="Yes",Collimator_optics!B41,1)*IF(Plots!$B$7="Yes",Camera_optics!B41,1)*IF(Plots!$B$8="Yes",QE!C41,1)*IF(Plots!$B$6="Yes",Gratings!D53,1)*IF(Plots!$B$4="Yes",Dichroics!E41*Dichroics!I41*Dichroics!L41,1)*IF(Plots!$B$9="Yes",'Detectors and demag'!J64,1)</f>
        <v>0</v>
      </c>
      <c r="E51">
        <f>IF(Plots!$B$2="Yes",Atmosphere!B39,1)*IF(Plots!$B$3="Yes",Telescope!B41,1)*IF(Plots!$B$5="Yes",Collimator_optics!B41,1)*IF(Plots!$B$7="Yes",Camera_optics!B41,1)*IF(Plots!$B$8="Yes",QE!C41,1)*IF(Plots!$B$6="Yes",Gratings!E53,1)*IF(Plots!$B$4="Yes",Dichroics!E41*Dichroics!I41*Dichroics!M41*Dichroics!P41,1)*IF(Plots!$B$9="Yes",'Detectors and demag'!K64,1)</f>
        <v>0</v>
      </c>
      <c r="F51">
        <f t="shared" si="1"/>
        <v>0.42431032552122994</v>
      </c>
    </row>
    <row r="52" spans="1:7" x14ac:dyDescent="0.2">
      <c r="A52">
        <v>348</v>
      </c>
      <c r="B52">
        <f>IF(Plots!$B$2="Yes",Atmosphere!B40,1)*IF(Plots!$B$3="Yes",Telescope!B42,1)*IF(Plots!$B$5="Yes",Collimator_optics!B42,1)*IF(Plots!$B$7="Yes",Camera_optics!B42,1)*IF(Plots!$B$8="Yes",QE!B42,1)*IF(Plots!$B$6="Yes",Gratings!B54,1)*IF(Plots!$B$4="Yes",Dichroics!D42,1)*IF(Plots!$B$9="Yes",'Detectors and demag'!H65,1)</f>
        <v>0.43283282454574962</v>
      </c>
      <c r="C52">
        <f>IF(Plots!$B$2="Yes",Atmosphere!B40,1)*IF(Plots!$B$3="Yes",Telescope!B42,1)*IF(Plots!$B$5="Yes",Collimator_optics!B42,1)*IF(Plots!$B$7="Yes",Camera_optics!B42,1)*IF(Plots!$B$8="Yes",QE!C42,1)*IF(Plots!$B$6="Yes",Gratings!C54,1)*IF(Plots!$B$4="Yes",Dichroics!E42*Dichroics!H42,1)*IF(Plots!$B$9="Yes",'Detectors and demag'!I65,1)</f>
        <v>0</v>
      </c>
      <c r="D52">
        <f>IF(Plots!$B$2="Yes",Atmosphere!B40,1)*IF(Plots!$B$3="Yes",Telescope!B42,1)*IF(Plots!$B$5="Yes",Collimator_optics!B42,1)*IF(Plots!$B$7="Yes",Camera_optics!B42,1)*IF(Plots!$B$8="Yes",QE!C42,1)*IF(Plots!$B$6="Yes",Gratings!D54,1)*IF(Plots!$B$4="Yes",Dichroics!E42*Dichroics!I42*Dichroics!L42,1)*IF(Plots!$B$9="Yes",'Detectors and demag'!J65,1)</f>
        <v>0</v>
      </c>
      <c r="E52">
        <f>IF(Plots!$B$2="Yes",Atmosphere!B40,1)*IF(Plots!$B$3="Yes",Telescope!B42,1)*IF(Plots!$B$5="Yes",Collimator_optics!B42,1)*IF(Plots!$B$7="Yes",Camera_optics!B42,1)*IF(Plots!$B$8="Yes",QE!C42,1)*IF(Plots!$B$6="Yes",Gratings!E54,1)*IF(Plots!$B$4="Yes",Dichroics!E42*Dichroics!I42*Dichroics!M42*Dichroics!P42,1)*IF(Plots!$B$9="Yes",'Detectors and demag'!K65,1)</f>
        <v>0</v>
      </c>
      <c r="F52">
        <f t="shared" si="1"/>
        <v>0.43283282454574962</v>
      </c>
    </row>
    <row r="53" spans="1:7" x14ac:dyDescent="0.2">
      <c r="A53">
        <v>349</v>
      </c>
      <c r="B53">
        <f>IF(Plots!$B$2="Yes",Atmosphere!B41,1)*IF(Plots!$B$3="Yes",Telescope!B43,1)*IF(Plots!$B$5="Yes",Collimator_optics!B43,1)*IF(Plots!$B$7="Yes",Camera_optics!B43,1)*IF(Plots!$B$8="Yes",QE!B43,1)*IF(Plots!$B$6="Yes",Gratings!B55,1)*IF(Plots!$B$4="Yes",Dichroics!D43,1)*IF(Plots!$B$9="Yes",'Detectors and demag'!H66,1)</f>
        <v>0.43972479894927341</v>
      </c>
      <c r="C53">
        <f>IF(Plots!$B$2="Yes",Atmosphere!B41,1)*IF(Plots!$B$3="Yes",Telescope!B43,1)*IF(Plots!$B$5="Yes",Collimator_optics!B43,1)*IF(Plots!$B$7="Yes",Camera_optics!B43,1)*IF(Plots!$B$8="Yes",QE!C43,1)*IF(Plots!$B$6="Yes",Gratings!C55,1)*IF(Plots!$B$4="Yes",Dichroics!E43*Dichroics!H43,1)*IF(Plots!$B$9="Yes",'Detectors and demag'!I66,1)</f>
        <v>0</v>
      </c>
      <c r="D53">
        <f>IF(Plots!$B$2="Yes",Atmosphere!B41,1)*IF(Plots!$B$3="Yes",Telescope!B43,1)*IF(Plots!$B$5="Yes",Collimator_optics!B43,1)*IF(Plots!$B$7="Yes",Camera_optics!B43,1)*IF(Plots!$B$8="Yes",QE!C43,1)*IF(Plots!$B$6="Yes",Gratings!D55,1)*IF(Plots!$B$4="Yes",Dichroics!E43*Dichroics!I43*Dichroics!L43,1)*IF(Plots!$B$9="Yes",'Detectors and demag'!J66,1)</f>
        <v>0</v>
      </c>
      <c r="E53">
        <f>IF(Plots!$B$2="Yes",Atmosphere!B41,1)*IF(Plots!$B$3="Yes",Telescope!B43,1)*IF(Plots!$B$5="Yes",Collimator_optics!B43,1)*IF(Plots!$B$7="Yes",Camera_optics!B43,1)*IF(Plots!$B$8="Yes",QE!C43,1)*IF(Plots!$B$6="Yes",Gratings!E55,1)*IF(Plots!$B$4="Yes",Dichroics!E43*Dichroics!I43*Dichroics!M43*Dichroics!P43,1)*IF(Plots!$B$9="Yes",'Detectors and demag'!K66,1)</f>
        <v>0</v>
      </c>
      <c r="F53">
        <f t="shared" si="1"/>
        <v>0.43972479894927341</v>
      </c>
    </row>
    <row r="54" spans="1:7" x14ac:dyDescent="0.2">
      <c r="A54">
        <v>350</v>
      </c>
      <c r="B54">
        <f>IF(Plots!$B$2="Yes",Atmosphere!B42,1)*IF(Plots!$B$3="Yes",Telescope!B44,1)*IF(Plots!$B$5="Yes",Collimator_optics!B44,1)*IF(Plots!$B$7="Yes",Camera_optics!B44,1)*IF(Plots!$B$8="Yes",QE!B44,1)*IF(Plots!$B$6="Yes",Gratings!B56,1)*IF(Plots!$B$4="Yes",Dichroics!D44,1)*IF(Plots!$B$9="Yes",'Detectors and demag'!H67,1)</f>
        <v>0.44675246259019724</v>
      </c>
      <c r="C54">
        <f>IF(Plots!$B$2="Yes",Atmosphere!B42,1)*IF(Plots!$B$3="Yes",Telescope!B44,1)*IF(Plots!$B$5="Yes",Collimator_optics!B44,1)*IF(Plots!$B$7="Yes",Camera_optics!B44,1)*IF(Plots!$B$8="Yes",QE!C44,1)*IF(Plots!$B$6="Yes",Gratings!C56,1)*IF(Plots!$B$4="Yes",Dichroics!E44*Dichroics!H44,1)*IF(Plots!$B$9="Yes",'Detectors and demag'!I67,1)</f>
        <v>0</v>
      </c>
      <c r="D54">
        <f>IF(Plots!$B$2="Yes",Atmosphere!B42,1)*IF(Plots!$B$3="Yes",Telescope!B44,1)*IF(Plots!$B$5="Yes",Collimator_optics!B44,1)*IF(Plots!$B$7="Yes",Camera_optics!B44,1)*IF(Plots!$B$8="Yes",QE!C44,1)*IF(Plots!$B$6="Yes",Gratings!D56,1)*IF(Plots!$B$4="Yes",Dichroics!E44*Dichroics!I44*Dichroics!L44,1)*IF(Plots!$B$9="Yes",'Detectors and demag'!J67,1)</f>
        <v>0</v>
      </c>
      <c r="E54">
        <f>IF(Plots!$B$2="Yes",Atmosphere!B42,1)*IF(Plots!$B$3="Yes",Telescope!B44,1)*IF(Plots!$B$5="Yes",Collimator_optics!B44,1)*IF(Plots!$B$7="Yes",Camera_optics!B44,1)*IF(Plots!$B$8="Yes",QE!C44,1)*IF(Plots!$B$6="Yes",Gratings!E56,1)*IF(Plots!$B$4="Yes",Dichroics!E44*Dichroics!I44*Dichroics!M44*Dichroics!P44,1)*IF(Plots!$B$9="Yes",'Detectors and demag'!K67,1)</f>
        <v>0</v>
      </c>
      <c r="F54">
        <f t="shared" si="1"/>
        <v>0.44675246259019724</v>
      </c>
    </row>
    <row r="55" spans="1:7" x14ac:dyDescent="0.2">
      <c r="A55">
        <v>351</v>
      </c>
      <c r="B55">
        <f>IF(Plots!$B$2="Yes",Atmosphere!B43,1)*IF(Plots!$B$3="Yes",Telescope!B45,1)*IF(Plots!$B$5="Yes",Collimator_optics!B45,1)*IF(Plots!$B$7="Yes",Camera_optics!B45,1)*IF(Plots!$B$8="Yes",QE!B45,1)*IF(Plots!$B$6="Yes",Gratings!B57,1)*IF(Plots!$B$4="Yes",Dichroics!D45,1)*IF(Plots!$B$9="Yes",'Detectors and demag'!H68,1)</f>
        <v>0.45244907193708217</v>
      </c>
      <c r="C55">
        <f>IF(Plots!$B$2="Yes",Atmosphere!B43,1)*IF(Plots!$B$3="Yes",Telescope!B45,1)*IF(Plots!$B$5="Yes",Collimator_optics!B45,1)*IF(Plots!$B$7="Yes",Camera_optics!B45,1)*IF(Plots!$B$8="Yes",QE!C45,1)*IF(Plots!$B$6="Yes",Gratings!C57,1)*IF(Plots!$B$4="Yes",Dichroics!E45*Dichroics!H45,1)*IF(Plots!$B$9="Yes",'Detectors and demag'!I68,1)</f>
        <v>0</v>
      </c>
      <c r="D55">
        <f>IF(Plots!$B$2="Yes",Atmosphere!B43,1)*IF(Plots!$B$3="Yes",Telescope!B45,1)*IF(Plots!$B$5="Yes",Collimator_optics!B45,1)*IF(Plots!$B$7="Yes",Camera_optics!B45,1)*IF(Plots!$B$8="Yes",QE!C45,1)*IF(Plots!$B$6="Yes",Gratings!D57,1)*IF(Plots!$B$4="Yes",Dichroics!E45*Dichroics!I45*Dichroics!L45,1)*IF(Plots!$B$9="Yes",'Detectors and demag'!J68,1)</f>
        <v>0</v>
      </c>
      <c r="E55">
        <f>IF(Plots!$B$2="Yes",Atmosphere!B43,1)*IF(Plots!$B$3="Yes",Telescope!B45,1)*IF(Plots!$B$5="Yes",Collimator_optics!B45,1)*IF(Plots!$B$7="Yes",Camera_optics!B45,1)*IF(Plots!$B$8="Yes",QE!C45,1)*IF(Plots!$B$6="Yes",Gratings!E57,1)*IF(Plots!$B$4="Yes",Dichroics!E45*Dichroics!I45*Dichroics!M45*Dichroics!P45,1)*IF(Plots!$B$9="Yes",'Detectors and demag'!K68,1)</f>
        <v>0</v>
      </c>
      <c r="F55">
        <f t="shared" si="1"/>
        <v>0.45244907193708217</v>
      </c>
    </row>
    <row r="56" spans="1:7" x14ac:dyDescent="0.2">
      <c r="A56">
        <v>352</v>
      </c>
      <c r="B56">
        <f>IF(Plots!$B$2="Yes",Atmosphere!B44,1)*IF(Plots!$B$3="Yes",Telescope!B46,1)*IF(Plots!$B$5="Yes",Collimator_optics!B46,1)*IF(Plots!$B$7="Yes",Camera_optics!B46,1)*IF(Plots!$B$8="Yes",QE!B46,1)*IF(Plots!$B$6="Yes",Gratings!B58,1)*IF(Plots!$B$4="Yes",Dichroics!D46,1)*IF(Plots!$B$9="Yes",'Detectors and demag'!H69,1)</f>
        <v>0.45795432896200333</v>
      </c>
      <c r="C56">
        <f>IF(Plots!$B$2="Yes",Atmosphere!B44,1)*IF(Plots!$B$3="Yes",Telescope!B46,1)*IF(Plots!$B$5="Yes",Collimator_optics!B46,1)*IF(Plots!$B$7="Yes",Camera_optics!B46,1)*IF(Plots!$B$8="Yes",QE!C46,1)*IF(Plots!$B$6="Yes",Gratings!C58,1)*IF(Plots!$B$4="Yes",Dichroics!E46*Dichroics!H46,1)*IF(Plots!$B$9="Yes",'Detectors and demag'!I69,1)</f>
        <v>0</v>
      </c>
      <c r="D56">
        <f>IF(Plots!$B$2="Yes",Atmosphere!B44,1)*IF(Plots!$B$3="Yes",Telescope!B46,1)*IF(Plots!$B$5="Yes",Collimator_optics!B46,1)*IF(Plots!$B$7="Yes",Camera_optics!B46,1)*IF(Plots!$B$8="Yes",QE!C46,1)*IF(Plots!$B$6="Yes",Gratings!D58,1)*IF(Plots!$B$4="Yes",Dichroics!E46*Dichroics!I46*Dichroics!L46,1)*IF(Plots!$B$9="Yes",'Detectors and demag'!J69,1)</f>
        <v>0</v>
      </c>
      <c r="E56">
        <f>IF(Plots!$B$2="Yes",Atmosphere!B44,1)*IF(Plots!$B$3="Yes",Telescope!B46,1)*IF(Plots!$B$5="Yes",Collimator_optics!B46,1)*IF(Plots!$B$7="Yes",Camera_optics!B46,1)*IF(Plots!$B$8="Yes",QE!C46,1)*IF(Plots!$B$6="Yes",Gratings!E58,1)*IF(Plots!$B$4="Yes",Dichroics!E46*Dichroics!I46*Dichroics!M46*Dichroics!P46,1)*IF(Plots!$B$9="Yes",'Detectors and demag'!K69,1)</f>
        <v>0</v>
      </c>
      <c r="F56">
        <f t="shared" si="1"/>
        <v>0.45795432896200333</v>
      </c>
    </row>
    <row r="57" spans="1:7" x14ac:dyDescent="0.2">
      <c r="A57">
        <v>353</v>
      </c>
      <c r="B57">
        <f>IF(Plots!$B$2="Yes",Atmosphere!B45,1)*IF(Plots!$B$3="Yes",Telescope!B47,1)*IF(Plots!$B$5="Yes",Collimator_optics!B47,1)*IF(Plots!$B$7="Yes",Camera_optics!B47,1)*IF(Plots!$B$8="Yes",QE!B47,1)*IF(Plots!$B$6="Yes",Gratings!B59,1)*IF(Plots!$B$4="Yes",Dichroics!D47,1)*IF(Plots!$B$9="Yes",'Detectors and demag'!H70,1)</f>
        <v>0.46316312588388958</v>
      </c>
      <c r="C57">
        <f>IF(Plots!$B$2="Yes",Atmosphere!B45,1)*IF(Plots!$B$3="Yes",Telescope!B47,1)*IF(Plots!$B$5="Yes",Collimator_optics!B47,1)*IF(Plots!$B$7="Yes",Camera_optics!B47,1)*IF(Plots!$B$8="Yes",QE!C47,1)*IF(Plots!$B$6="Yes",Gratings!C59,1)*IF(Plots!$B$4="Yes",Dichroics!E47*Dichroics!H47,1)*IF(Plots!$B$9="Yes",'Detectors and demag'!I70,1)</f>
        <v>0</v>
      </c>
      <c r="D57">
        <f>IF(Plots!$B$2="Yes",Atmosphere!B45,1)*IF(Plots!$B$3="Yes",Telescope!B47,1)*IF(Plots!$B$5="Yes",Collimator_optics!B47,1)*IF(Plots!$B$7="Yes",Camera_optics!B47,1)*IF(Plots!$B$8="Yes",QE!C47,1)*IF(Plots!$B$6="Yes",Gratings!D59,1)*IF(Plots!$B$4="Yes",Dichroics!E47*Dichroics!I47*Dichroics!L47,1)*IF(Plots!$B$9="Yes",'Detectors and demag'!J70,1)</f>
        <v>0</v>
      </c>
      <c r="E57">
        <f>IF(Plots!$B$2="Yes",Atmosphere!B45,1)*IF(Plots!$B$3="Yes",Telescope!B47,1)*IF(Plots!$B$5="Yes",Collimator_optics!B47,1)*IF(Plots!$B$7="Yes",Camera_optics!B47,1)*IF(Plots!$B$8="Yes",QE!C47,1)*IF(Plots!$B$6="Yes",Gratings!E59,1)*IF(Plots!$B$4="Yes",Dichroics!E47*Dichroics!I47*Dichroics!M47*Dichroics!P47,1)*IF(Plots!$B$9="Yes",'Detectors and demag'!K70,1)</f>
        <v>0</v>
      </c>
      <c r="F57">
        <f t="shared" si="1"/>
        <v>0.46316312588388958</v>
      </c>
    </row>
    <row r="58" spans="1:7" x14ac:dyDescent="0.2">
      <c r="A58">
        <v>354</v>
      </c>
      <c r="B58">
        <f>IF(Plots!$B$2="Yes",Atmosphere!B46,1)*IF(Plots!$B$3="Yes",Telescope!B48,1)*IF(Plots!$B$5="Yes",Collimator_optics!B48,1)*IF(Plots!$B$7="Yes",Camera_optics!B48,1)*IF(Plots!$B$8="Yes",QE!B48,1)*IF(Plots!$B$6="Yes",Gratings!B60,1)*IF(Plots!$B$4="Yes",Dichroics!D48,1)*IF(Plots!$B$9="Yes",'Detectors and demag'!H71,1)</f>
        <v>0.46801134346631307</v>
      </c>
      <c r="C58">
        <f>IF(Plots!$B$2="Yes",Atmosphere!B46,1)*IF(Plots!$B$3="Yes",Telescope!B48,1)*IF(Plots!$B$5="Yes",Collimator_optics!B48,1)*IF(Plots!$B$7="Yes",Camera_optics!B48,1)*IF(Plots!$B$8="Yes",QE!C48,1)*IF(Plots!$B$6="Yes",Gratings!C60,1)*IF(Plots!$B$4="Yes",Dichroics!E48*Dichroics!H48,1)*IF(Plots!$B$9="Yes",'Detectors and demag'!I71,1)</f>
        <v>0</v>
      </c>
      <c r="D58">
        <f>IF(Plots!$B$2="Yes",Atmosphere!B46,1)*IF(Plots!$B$3="Yes",Telescope!B48,1)*IF(Plots!$B$5="Yes",Collimator_optics!B48,1)*IF(Plots!$B$7="Yes",Camera_optics!B48,1)*IF(Plots!$B$8="Yes",QE!C48,1)*IF(Plots!$B$6="Yes",Gratings!D60,1)*IF(Plots!$B$4="Yes",Dichroics!E48*Dichroics!I48*Dichroics!L48,1)*IF(Plots!$B$9="Yes",'Detectors and demag'!J71,1)</f>
        <v>0</v>
      </c>
      <c r="E58">
        <f>IF(Plots!$B$2="Yes",Atmosphere!B46,1)*IF(Plots!$B$3="Yes",Telescope!B48,1)*IF(Plots!$B$5="Yes",Collimator_optics!B48,1)*IF(Plots!$B$7="Yes",Camera_optics!B48,1)*IF(Plots!$B$8="Yes",QE!C48,1)*IF(Plots!$B$6="Yes",Gratings!E60,1)*IF(Plots!$B$4="Yes",Dichroics!E48*Dichroics!I48*Dichroics!M48*Dichroics!P48,1)*IF(Plots!$B$9="Yes",'Detectors and demag'!K71,1)</f>
        <v>0</v>
      </c>
      <c r="F58">
        <f t="shared" si="1"/>
        <v>0.46801134346631307</v>
      </c>
    </row>
    <row r="59" spans="1:7" x14ac:dyDescent="0.2">
      <c r="A59">
        <v>355</v>
      </c>
      <c r="B59">
        <f>IF(Plots!$B$2="Yes",Atmosphere!B47,1)*IF(Plots!$B$3="Yes",Telescope!B49,1)*IF(Plots!$B$5="Yes",Collimator_optics!B49,1)*IF(Plots!$B$7="Yes",Camera_optics!B49,1)*IF(Plots!$B$8="Yes",QE!B49,1)*IF(Plots!$B$6="Yes",Gratings!B61,1)*IF(Plots!$B$4="Yes",Dichroics!D49,1)*IF(Plots!$B$9="Yes",'Detectors and demag'!H72,1)</f>
        <v>0.47162500323877365</v>
      </c>
      <c r="C59">
        <f>IF(Plots!$B$2="Yes",Atmosphere!B47,1)*IF(Plots!$B$3="Yes",Telescope!B49,1)*IF(Plots!$B$5="Yes",Collimator_optics!B49,1)*IF(Plots!$B$7="Yes",Camera_optics!B49,1)*IF(Plots!$B$8="Yes",QE!C49,1)*IF(Plots!$B$6="Yes",Gratings!C61,1)*IF(Plots!$B$4="Yes",Dichroics!E49*Dichroics!H49,1)*IF(Plots!$B$9="Yes",'Detectors and demag'!I72,1)</f>
        <v>0</v>
      </c>
      <c r="D59">
        <f>IF(Plots!$B$2="Yes",Atmosphere!B47,1)*IF(Plots!$B$3="Yes",Telescope!B49,1)*IF(Plots!$B$5="Yes",Collimator_optics!B49,1)*IF(Plots!$B$7="Yes",Camera_optics!B49,1)*IF(Plots!$B$8="Yes",QE!C49,1)*IF(Plots!$B$6="Yes",Gratings!D61,1)*IF(Plots!$B$4="Yes",Dichroics!E49*Dichroics!I49*Dichroics!L49,1)*IF(Plots!$B$9="Yes",'Detectors and demag'!J72,1)</f>
        <v>0</v>
      </c>
      <c r="E59">
        <f>IF(Plots!$B$2="Yes",Atmosphere!B47,1)*IF(Plots!$B$3="Yes",Telescope!B49,1)*IF(Plots!$B$5="Yes",Collimator_optics!B49,1)*IF(Plots!$B$7="Yes",Camera_optics!B49,1)*IF(Plots!$B$8="Yes",QE!C49,1)*IF(Plots!$B$6="Yes",Gratings!E61,1)*IF(Plots!$B$4="Yes",Dichroics!E49*Dichroics!I49*Dichroics!M49*Dichroics!P49,1)*IF(Plots!$B$9="Yes",'Detectors and demag'!K72,1)</f>
        <v>0</v>
      </c>
      <c r="F59">
        <f t="shared" si="1"/>
        <v>0.47162500323877365</v>
      </c>
    </row>
    <row r="60" spans="1:7" x14ac:dyDescent="0.2">
      <c r="A60">
        <v>356</v>
      </c>
      <c r="B60">
        <f>IF(Plots!$B$2="Yes",Atmosphere!B48,1)*IF(Plots!$B$3="Yes",Telescope!B50,1)*IF(Plots!$B$5="Yes",Collimator_optics!B50,1)*IF(Plots!$B$7="Yes",Camera_optics!B50,1)*IF(Plots!$B$8="Yes",QE!B50,1)*IF(Plots!$B$6="Yes",Gratings!B62,1)*IF(Plots!$B$4="Yes",Dichroics!D50,1)*IF(Plots!$B$9="Yes",'Detectors and demag'!H73,1)</f>
        <v>0.47480668292240458</v>
      </c>
      <c r="C60">
        <f>IF(Plots!$B$2="Yes",Atmosphere!B48,1)*IF(Plots!$B$3="Yes",Telescope!B50,1)*IF(Plots!$B$5="Yes",Collimator_optics!B50,1)*IF(Plots!$B$7="Yes",Camera_optics!B50,1)*IF(Plots!$B$8="Yes",QE!C50,1)*IF(Plots!$B$6="Yes",Gratings!C62,1)*IF(Plots!$B$4="Yes",Dichroics!E50*Dichroics!H50,1)*IF(Plots!$B$9="Yes",'Detectors and demag'!I73,1)</f>
        <v>0</v>
      </c>
      <c r="D60">
        <f>IF(Plots!$B$2="Yes",Atmosphere!B48,1)*IF(Plots!$B$3="Yes",Telescope!B50,1)*IF(Plots!$B$5="Yes",Collimator_optics!B50,1)*IF(Plots!$B$7="Yes",Camera_optics!B50,1)*IF(Plots!$B$8="Yes",QE!C50,1)*IF(Plots!$B$6="Yes",Gratings!D62,1)*IF(Plots!$B$4="Yes",Dichroics!E50*Dichroics!I50*Dichroics!L50,1)*IF(Plots!$B$9="Yes",'Detectors and demag'!J73,1)</f>
        <v>0</v>
      </c>
      <c r="E60">
        <f>IF(Plots!$B$2="Yes",Atmosphere!B48,1)*IF(Plots!$B$3="Yes",Telescope!B50,1)*IF(Plots!$B$5="Yes",Collimator_optics!B50,1)*IF(Plots!$B$7="Yes",Camera_optics!B50,1)*IF(Plots!$B$8="Yes",QE!C50,1)*IF(Plots!$B$6="Yes",Gratings!E62,1)*IF(Plots!$B$4="Yes",Dichroics!E50*Dichroics!I50*Dichroics!M50*Dichroics!P50,1)*IF(Plots!$B$9="Yes",'Detectors and demag'!K73,1)</f>
        <v>0</v>
      </c>
      <c r="F60">
        <f t="shared" si="1"/>
        <v>0.47480668292240458</v>
      </c>
    </row>
    <row r="61" spans="1:7" x14ac:dyDescent="0.2">
      <c r="A61">
        <v>357</v>
      </c>
      <c r="B61">
        <f>IF(Plots!$B$2="Yes",Atmosphere!B49,1)*IF(Plots!$B$3="Yes",Telescope!B51,1)*IF(Plots!$B$5="Yes",Collimator_optics!B51,1)*IF(Plots!$B$7="Yes",Camera_optics!B51,1)*IF(Plots!$B$8="Yes",QE!B51,1)*IF(Plots!$B$6="Yes",Gratings!B63,1)*IF(Plots!$B$4="Yes",Dichroics!D51,1)*IF(Plots!$B$9="Yes",'Detectors and demag'!H74,1)</f>
        <v>0.48104722058780891</v>
      </c>
      <c r="C61">
        <f>IF(Plots!$B$2="Yes",Atmosphere!B49,1)*IF(Plots!$B$3="Yes",Telescope!B51,1)*IF(Plots!$B$5="Yes",Collimator_optics!B51,1)*IF(Plots!$B$7="Yes",Camera_optics!B51,1)*IF(Plots!$B$8="Yes",QE!C51,1)*IF(Plots!$B$6="Yes",Gratings!C63,1)*IF(Plots!$B$4="Yes",Dichroics!E51*Dichroics!H51,1)*IF(Plots!$B$9="Yes",'Detectors and demag'!I74,1)</f>
        <v>0</v>
      </c>
      <c r="D61">
        <f>IF(Plots!$B$2="Yes",Atmosphere!B49,1)*IF(Plots!$B$3="Yes",Telescope!B51,1)*IF(Plots!$B$5="Yes",Collimator_optics!B51,1)*IF(Plots!$B$7="Yes",Camera_optics!B51,1)*IF(Plots!$B$8="Yes",QE!C51,1)*IF(Plots!$B$6="Yes",Gratings!D63,1)*IF(Plots!$B$4="Yes",Dichroics!E51*Dichroics!I51*Dichroics!L51,1)*IF(Plots!$B$9="Yes",'Detectors and demag'!J74,1)</f>
        <v>0</v>
      </c>
      <c r="E61">
        <f>IF(Plots!$B$2="Yes",Atmosphere!B49,1)*IF(Plots!$B$3="Yes",Telescope!B51,1)*IF(Plots!$B$5="Yes",Collimator_optics!B51,1)*IF(Plots!$B$7="Yes",Camera_optics!B51,1)*IF(Plots!$B$8="Yes",QE!C51,1)*IF(Plots!$B$6="Yes",Gratings!E63,1)*IF(Plots!$B$4="Yes",Dichroics!E51*Dichroics!I51*Dichroics!M51*Dichroics!P51,1)*IF(Plots!$B$9="Yes",'Detectors and demag'!K74,1)</f>
        <v>0</v>
      </c>
      <c r="F61">
        <f t="shared" si="1"/>
        <v>0.48104722058780891</v>
      </c>
    </row>
    <row r="62" spans="1:7" x14ac:dyDescent="0.2">
      <c r="A62">
        <v>358</v>
      </c>
      <c r="B62">
        <f>IF(Plots!$B$2="Yes",Atmosphere!B50,1)*IF(Plots!$B$3="Yes",Telescope!B52,1)*IF(Plots!$B$5="Yes",Collimator_optics!B52,1)*IF(Plots!$B$7="Yes",Camera_optics!B52,1)*IF(Plots!$B$8="Yes",QE!B52,1)*IF(Plots!$B$6="Yes",Gratings!B64,1)*IF(Plots!$B$4="Yes",Dichroics!D52,1)*IF(Plots!$B$9="Yes",'Detectors and demag'!H75,1)</f>
        <v>0.48907631155735393</v>
      </c>
      <c r="C62">
        <f>IF(Plots!$B$2="Yes",Atmosphere!B50,1)*IF(Plots!$B$3="Yes",Telescope!B52,1)*IF(Plots!$B$5="Yes",Collimator_optics!B52,1)*IF(Plots!$B$7="Yes",Camera_optics!B52,1)*IF(Plots!$B$8="Yes",QE!C52,1)*IF(Plots!$B$6="Yes",Gratings!C64,1)*IF(Plots!$B$4="Yes",Dichroics!E52*Dichroics!H52,1)*IF(Plots!$B$9="Yes",'Detectors and demag'!I75,1)</f>
        <v>0</v>
      </c>
      <c r="D62">
        <f>IF(Plots!$B$2="Yes",Atmosphere!B50,1)*IF(Plots!$B$3="Yes",Telescope!B52,1)*IF(Plots!$B$5="Yes",Collimator_optics!B52,1)*IF(Plots!$B$7="Yes",Camera_optics!B52,1)*IF(Plots!$B$8="Yes",QE!C52,1)*IF(Plots!$B$6="Yes",Gratings!D64,1)*IF(Plots!$B$4="Yes",Dichroics!E52*Dichroics!I52*Dichroics!L52,1)*IF(Plots!$B$9="Yes",'Detectors and demag'!J75,1)</f>
        <v>0</v>
      </c>
      <c r="E62">
        <f>IF(Plots!$B$2="Yes",Atmosphere!B50,1)*IF(Plots!$B$3="Yes",Telescope!B52,1)*IF(Plots!$B$5="Yes",Collimator_optics!B52,1)*IF(Plots!$B$7="Yes",Camera_optics!B52,1)*IF(Plots!$B$8="Yes",QE!C52,1)*IF(Plots!$B$6="Yes",Gratings!E64,1)*IF(Plots!$B$4="Yes",Dichroics!E52*Dichroics!I52*Dichroics!M52*Dichroics!P52,1)*IF(Plots!$B$9="Yes",'Detectors and demag'!K75,1)</f>
        <v>0</v>
      </c>
      <c r="F62">
        <f t="shared" si="1"/>
        <v>0.48907631155735393</v>
      </c>
    </row>
    <row r="63" spans="1:7" x14ac:dyDescent="0.2">
      <c r="A63">
        <v>359</v>
      </c>
      <c r="B63">
        <f>IF(Plots!$B$2="Yes",Atmosphere!B51,1)*IF(Plots!$B$3="Yes",Telescope!B53,1)*IF(Plots!$B$5="Yes",Collimator_optics!B53,1)*IF(Plots!$B$7="Yes",Camera_optics!B53,1)*IF(Plots!$B$8="Yes",QE!B53,1)*IF(Plots!$B$6="Yes",Gratings!B65,1)*IF(Plots!$B$4="Yes",Dichroics!D53,1)*IF(Plots!$B$9="Yes",'Detectors and demag'!H76,1)</f>
        <v>0.49651320491975892</v>
      </c>
      <c r="C63">
        <f>IF(Plots!$B$2="Yes",Atmosphere!B51,1)*IF(Plots!$B$3="Yes",Telescope!B53,1)*IF(Plots!$B$5="Yes",Collimator_optics!B53,1)*IF(Plots!$B$7="Yes",Camera_optics!B53,1)*IF(Plots!$B$8="Yes",QE!C53,1)*IF(Plots!$B$6="Yes",Gratings!C65,1)*IF(Plots!$B$4="Yes",Dichroics!E53*Dichroics!H53,1)*IF(Plots!$B$9="Yes",'Detectors and demag'!I76,1)</f>
        <v>0</v>
      </c>
      <c r="D63">
        <f>IF(Plots!$B$2="Yes",Atmosphere!B51,1)*IF(Plots!$B$3="Yes",Telescope!B53,1)*IF(Plots!$B$5="Yes",Collimator_optics!B53,1)*IF(Plots!$B$7="Yes",Camera_optics!B53,1)*IF(Plots!$B$8="Yes",QE!C53,1)*IF(Plots!$B$6="Yes",Gratings!D65,1)*IF(Plots!$B$4="Yes",Dichroics!E53*Dichroics!I53*Dichroics!L53,1)*IF(Plots!$B$9="Yes",'Detectors and demag'!J76,1)</f>
        <v>0</v>
      </c>
      <c r="E63">
        <f>IF(Plots!$B$2="Yes",Atmosphere!B51,1)*IF(Plots!$B$3="Yes",Telescope!B53,1)*IF(Plots!$B$5="Yes",Collimator_optics!B53,1)*IF(Plots!$B$7="Yes",Camera_optics!B53,1)*IF(Plots!$B$8="Yes",QE!C53,1)*IF(Plots!$B$6="Yes",Gratings!E65,1)*IF(Plots!$B$4="Yes",Dichroics!E53*Dichroics!I53*Dichroics!M53*Dichroics!P53,1)*IF(Plots!$B$9="Yes",'Detectors and demag'!K76,1)</f>
        <v>0</v>
      </c>
      <c r="F63">
        <f t="shared" si="1"/>
        <v>0.49651320491975892</v>
      </c>
    </row>
    <row r="64" spans="1:7" x14ac:dyDescent="0.2">
      <c r="A64">
        <v>360</v>
      </c>
      <c r="B64">
        <f>IF(Plots!$B$2="Yes",Atmosphere!B52,1)*IF(Plots!$B$3="Yes",Telescope!B54,1)*IF(Plots!$B$5="Yes",Collimator_optics!B54,1)*IF(Plots!$B$7="Yes",Camera_optics!B54,1)*IF(Plots!$B$8="Yes",QE!B54,1)*IF(Plots!$B$6="Yes",Gratings!B66,1)*IF(Plots!$B$4="Yes",Dichroics!D54,1)*IF(Plots!$B$9="Yes",'Detectors and demag'!H77,1)</f>
        <v>0.50336931396307372</v>
      </c>
      <c r="C64">
        <f>IF(Plots!$B$2="Yes",Atmosphere!B52,1)*IF(Plots!$B$3="Yes",Telescope!B54,1)*IF(Plots!$B$5="Yes",Collimator_optics!B54,1)*IF(Plots!$B$7="Yes",Camera_optics!B54,1)*IF(Plots!$B$8="Yes",QE!C54,1)*IF(Plots!$B$6="Yes",Gratings!C66,1)*IF(Plots!$B$4="Yes",Dichroics!E54*Dichroics!H54,1)*IF(Plots!$B$9="Yes",'Detectors and demag'!I77,1)</f>
        <v>0</v>
      </c>
      <c r="D64">
        <f>IF(Plots!$B$2="Yes",Atmosphere!B52,1)*IF(Plots!$B$3="Yes",Telescope!B54,1)*IF(Plots!$B$5="Yes",Collimator_optics!B54,1)*IF(Plots!$B$7="Yes",Camera_optics!B54,1)*IF(Plots!$B$8="Yes",QE!C54,1)*IF(Plots!$B$6="Yes",Gratings!D66,1)*IF(Plots!$B$4="Yes",Dichroics!E54*Dichroics!I54*Dichroics!L54,1)*IF(Plots!$B$9="Yes",'Detectors and demag'!J77,1)</f>
        <v>0</v>
      </c>
      <c r="E64">
        <f>IF(Plots!$B$2="Yes",Atmosphere!B52,1)*IF(Plots!$B$3="Yes",Telescope!B54,1)*IF(Plots!$B$5="Yes",Collimator_optics!B54,1)*IF(Plots!$B$7="Yes",Camera_optics!B54,1)*IF(Plots!$B$8="Yes",QE!C54,1)*IF(Plots!$B$6="Yes",Gratings!E66,1)*IF(Plots!$B$4="Yes",Dichroics!E54*Dichroics!I54*Dichroics!M54*Dichroics!P54,1)*IF(Plots!$B$9="Yes",'Detectors and demag'!K77,1)</f>
        <v>0</v>
      </c>
      <c r="F64">
        <f t="shared" si="1"/>
        <v>0.50336931396307372</v>
      </c>
      <c r="G64">
        <f>F64</f>
        <v>0.50336931396307372</v>
      </c>
    </row>
    <row r="65" spans="1:7" x14ac:dyDescent="0.2">
      <c r="A65">
        <v>361</v>
      </c>
      <c r="B65">
        <f>IF(Plots!$B$2="Yes",Atmosphere!B53,1)*IF(Plots!$B$3="Yes",Telescope!B55,1)*IF(Plots!$B$5="Yes",Collimator_optics!B55,1)*IF(Plots!$B$7="Yes",Camera_optics!B55,1)*IF(Plots!$B$8="Yes",QE!B55,1)*IF(Plots!$B$6="Yes",Gratings!B67,1)*IF(Plots!$B$4="Yes",Dichroics!D55,1)*IF(Plots!$B$9="Yes",'Detectors and demag'!H78,1)</f>
        <v>0.50993573565294836</v>
      </c>
      <c r="C65">
        <f>IF(Plots!$B$2="Yes",Atmosphere!B53,1)*IF(Plots!$B$3="Yes",Telescope!B55,1)*IF(Plots!$B$5="Yes",Collimator_optics!B55,1)*IF(Plots!$B$7="Yes",Camera_optics!B55,1)*IF(Plots!$B$8="Yes",QE!C55,1)*IF(Plots!$B$6="Yes",Gratings!C67,1)*IF(Plots!$B$4="Yes",Dichroics!E55*Dichroics!H55,1)*IF(Plots!$B$9="Yes",'Detectors and demag'!I78,1)</f>
        <v>0</v>
      </c>
      <c r="D65">
        <f>IF(Plots!$B$2="Yes",Atmosphere!B53,1)*IF(Plots!$B$3="Yes",Telescope!B55,1)*IF(Plots!$B$5="Yes",Collimator_optics!B55,1)*IF(Plots!$B$7="Yes",Camera_optics!B55,1)*IF(Plots!$B$8="Yes",QE!C55,1)*IF(Plots!$B$6="Yes",Gratings!D67,1)*IF(Plots!$B$4="Yes",Dichroics!E55*Dichroics!I55*Dichroics!L55,1)*IF(Plots!$B$9="Yes",'Detectors and demag'!J78,1)</f>
        <v>0</v>
      </c>
      <c r="E65">
        <f>IF(Plots!$B$2="Yes",Atmosphere!B53,1)*IF(Plots!$B$3="Yes",Telescope!B55,1)*IF(Plots!$B$5="Yes",Collimator_optics!B55,1)*IF(Plots!$B$7="Yes",Camera_optics!B55,1)*IF(Plots!$B$8="Yes",QE!C55,1)*IF(Plots!$B$6="Yes",Gratings!E67,1)*IF(Plots!$B$4="Yes",Dichroics!E55*Dichroics!I55*Dichroics!M55*Dichroics!P55,1)*IF(Plots!$B$9="Yes",'Detectors and demag'!K78,1)</f>
        <v>0</v>
      </c>
      <c r="F65">
        <f t="shared" si="1"/>
        <v>0.50993573565294836</v>
      </c>
      <c r="G65">
        <f t="shared" ref="G65:G128" si="2">F65</f>
        <v>0.50993573565294836</v>
      </c>
    </row>
    <row r="66" spans="1:7" x14ac:dyDescent="0.2">
      <c r="A66">
        <v>362</v>
      </c>
      <c r="B66">
        <f>IF(Plots!$B$2="Yes",Atmosphere!B54,1)*IF(Plots!$B$3="Yes",Telescope!B56,1)*IF(Plots!$B$5="Yes",Collimator_optics!B56,1)*IF(Plots!$B$7="Yes",Camera_optics!B56,1)*IF(Plots!$B$8="Yes",QE!B56,1)*IF(Plots!$B$6="Yes",Gratings!B68,1)*IF(Plots!$B$4="Yes",Dichroics!D56,1)*IF(Plots!$B$9="Yes",'Detectors and demag'!H79,1)</f>
        <v>0.51518916601437958</v>
      </c>
      <c r="C66">
        <f>IF(Plots!$B$2="Yes",Atmosphere!B54,1)*IF(Plots!$B$3="Yes",Telescope!B56,1)*IF(Plots!$B$5="Yes",Collimator_optics!B56,1)*IF(Plots!$B$7="Yes",Camera_optics!B56,1)*IF(Plots!$B$8="Yes",QE!C56,1)*IF(Plots!$B$6="Yes",Gratings!C68,1)*IF(Plots!$B$4="Yes",Dichroics!E56*Dichroics!H56,1)*IF(Plots!$B$9="Yes",'Detectors and demag'!I79,1)</f>
        <v>0</v>
      </c>
      <c r="D66">
        <f>IF(Plots!$B$2="Yes",Atmosphere!B54,1)*IF(Plots!$B$3="Yes",Telescope!B56,1)*IF(Plots!$B$5="Yes",Collimator_optics!B56,1)*IF(Plots!$B$7="Yes",Camera_optics!B56,1)*IF(Plots!$B$8="Yes",QE!C56,1)*IF(Plots!$B$6="Yes",Gratings!D68,1)*IF(Plots!$B$4="Yes",Dichroics!E56*Dichroics!I56*Dichroics!L56,1)*IF(Plots!$B$9="Yes",'Detectors and demag'!J79,1)</f>
        <v>0</v>
      </c>
      <c r="E66">
        <f>IF(Plots!$B$2="Yes",Atmosphere!B54,1)*IF(Plots!$B$3="Yes",Telescope!B56,1)*IF(Plots!$B$5="Yes",Collimator_optics!B56,1)*IF(Plots!$B$7="Yes",Camera_optics!B56,1)*IF(Plots!$B$8="Yes",QE!C56,1)*IF(Plots!$B$6="Yes",Gratings!E68,1)*IF(Plots!$B$4="Yes",Dichroics!E56*Dichroics!I56*Dichroics!M56*Dichroics!P56,1)*IF(Plots!$B$9="Yes",'Detectors and demag'!K79,1)</f>
        <v>0</v>
      </c>
      <c r="F66">
        <f t="shared" si="1"/>
        <v>0.51518916601437958</v>
      </c>
      <c r="G66">
        <f t="shared" si="2"/>
        <v>0.51518916601437958</v>
      </c>
    </row>
    <row r="67" spans="1:7" x14ac:dyDescent="0.2">
      <c r="A67">
        <v>363</v>
      </c>
      <c r="B67">
        <f>IF(Plots!$B$2="Yes",Atmosphere!B55,1)*IF(Plots!$B$3="Yes",Telescope!B57,1)*IF(Plots!$B$5="Yes",Collimator_optics!B57,1)*IF(Plots!$B$7="Yes",Camera_optics!B57,1)*IF(Plots!$B$8="Yes",QE!B57,1)*IF(Plots!$B$6="Yes",Gratings!B69,1)*IF(Plots!$B$4="Yes",Dichroics!D57,1)*IF(Plots!$B$9="Yes",'Detectors and demag'!H80,1)</f>
        <v>0.52020165017556008</v>
      </c>
      <c r="C67">
        <f>IF(Plots!$B$2="Yes",Atmosphere!B55,1)*IF(Plots!$B$3="Yes",Telescope!B57,1)*IF(Plots!$B$5="Yes",Collimator_optics!B57,1)*IF(Plots!$B$7="Yes",Camera_optics!B57,1)*IF(Plots!$B$8="Yes",QE!C57,1)*IF(Plots!$B$6="Yes",Gratings!C69,1)*IF(Plots!$B$4="Yes",Dichroics!E57*Dichroics!H57,1)*IF(Plots!$B$9="Yes",'Detectors and demag'!I80,1)</f>
        <v>0</v>
      </c>
      <c r="D67">
        <f>IF(Plots!$B$2="Yes",Atmosphere!B55,1)*IF(Plots!$B$3="Yes",Telescope!B57,1)*IF(Plots!$B$5="Yes",Collimator_optics!B57,1)*IF(Plots!$B$7="Yes",Camera_optics!B57,1)*IF(Plots!$B$8="Yes",QE!C57,1)*IF(Plots!$B$6="Yes",Gratings!D69,1)*IF(Plots!$B$4="Yes",Dichroics!E57*Dichroics!I57*Dichroics!L57,1)*IF(Plots!$B$9="Yes",'Detectors and demag'!J80,1)</f>
        <v>0</v>
      </c>
      <c r="E67">
        <f>IF(Plots!$B$2="Yes",Atmosphere!B55,1)*IF(Plots!$B$3="Yes",Telescope!B57,1)*IF(Plots!$B$5="Yes",Collimator_optics!B57,1)*IF(Plots!$B$7="Yes",Camera_optics!B57,1)*IF(Plots!$B$8="Yes",QE!C57,1)*IF(Plots!$B$6="Yes",Gratings!E69,1)*IF(Plots!$B$4="Yes",Dichroics!E57*Dichroics!I57*Dichroics!M57*Dichroics!P57,1)*IF(Plots!$B$9="Yes",'Detectors and demag'!K80,1)</f>
        <v>0</v>
      </c>
      <c r="F67">
        <f t="shared" si="1"/>
        <v>0.52020165017556008</v>
      </c>
      <c r="G67">
        <f t="shared" si="2"/>
        <v>0.52020165017556008</v>
      </c>
    </row>
    <row r="68" spans="1:7" x14ac:dyDescent="0.2">
      <c r="A68">
        <v>364</v>
      </c>
      <c r="B68">
        <f>IF(Plots!$B$2="Yes",Atmosphere!B56,1)*IF(Plots!$B$3="Yes",Telescope!B58,1)*IF(Plots!$B$5="Yes",Collimator_optics!B58,1)*IF(Plots!$B$7="Yes",Camera_optics!B58,1)*IF(Plots!$B$8="Yes",QE!B58,1)*IF(Plots!$B$6="Yes",Gratings!B70,1)*IF(Plots!$B$4="Yes",Dichroics!D58,1)*IF(Plots!$B$9="Yes",'Detectors and demag'!H81,1)</f>
        <v>0.52511040819027366</v>
      </c>
      <c r="C68">
        <f>IF(Plots!$B$2="Yes",Atmosphere!B56,1)*IF(Plots!$B$3="Yes",Telescope!B58,1)*IF(Plots!$B$5="Yes",Collimator_optics!B58,1)*IF(Plots!$B$7="Yes",Camera_optics!B58,1)*IF(Plots!$B$8="Yes",QE!C58,1)*IF(Plots!$B$6="Yes",Gratings!C70,1)*IF(Plots!$B$4="Yes",Dichroics!E58*Dichroics!H58,1)*IF(Plots!$B$9="Yes",'Detectors and demag'!I81,1)</f>
        <v>0</v>
      </c>
      <c r="D68">
        <f>IF(Plots!$B$2="Yes",Atmosphere!B56,1)*IF(Plots!$B$3="Yes",Telescope!B58,1)*IF(Plots!$B$5="Yes",Collimator_optics!B58,1)*IF(Plots!$B$7="Yes",Camera_optics!B58,1)*IF(Plots!$B$8="Yes",QE!C58,1)*IF(Plots!$B$6="Yes",Gratings!D70,1)*IF(Plots!$B$4="Yes",Dichroics!E58*Dichroics!I58*Dichroics!L58,1)*IF(Plots!$B$9="Yes",'Detectors and demag'!J81,1)</f>
        <v>0</v>
      </c>
      <c r="E68">
        <f>IF(Plots!$B$2="Yes",Atmosphere!B56,1)*IF(Plots!$B$3="Yes",Telescope!B58,1)*IF(Plots!$B$5="Yes",Collimator_optics!B58,1)*IF(Plots!$B$7="Yes",Camera_optics!B58,1)*IF(Plots!$B$8="Yes",QE!C58,1)*IF(Plots!$B$6="Yes",Gratings!E70,1)*IF(Plots!$B$4="Yes",Dichroics!E58*Dichroics!I58*Dichroics!M58*Dichroics!P58,1)*IF(Plots!$B$9="Yes",'Detectors and demag'!K81,1)</f>
        <v>0</v>
      </c>
      <c r="F68">
        <f t="shared" si="1"/>
        <v>0.52511040819027366</v>
      </c>
      <c r="G68">
        <f t="shared" si="2"/>
        <v>0.52511040819027366</v>
      </c>
    </row>
    <row r="69" spans="1:7" x14ac:dyDescent="0.2">
      <c r="A69">
        <v>365</v>
      </c>
      <c r="B69">
        <f>IF(Plots!$B$2="Yes",Atmosphere!B57,1)*IF(Plots!$B$3="Yes",Telescope!B59,1)*IF(Plots!$B$5="Yes",Collimator_optics!B59,1)*IF(Plots!$B$7="Yes",Camera_optics!B59,1)*IF(Plots!$B$8="Yes",QE!B59,1)*IF(Plots!$B$6="Yes",Gratings!B71,1)*IF(Plots!$B$4="Yes",Dichroics!D59,1)*IF(Plots!$B$9="Yes",'Detectors and demag'!H82,1)</f>
        <v>0.52992203971625373</v>
      </c>
      <c r="C69">
        <f>IF(Plots!$B$2="Yes",Atmosphere!B57,1)*IF(Plots!$B$3="Yes",Telescope!B59,1)*IF(Plots!$B$5="Yes",Collimator_optics!B59,1)*IF(Plots!$B$7="Yes",Camera_optics!B59,1)*IF(Plots!$B$8="Yes",QE!C59,1)*IF(Plots!$B$6="Yes",Gratings!C71,1)*IF(Plots!$B$4="Yes",Dichroics!E59*Dichroics!H59,1)*IF(Plots!$B$9="Yes",'Detectors and demag'!I82,1)</f>
        <v>0</v>
      </c>
      <c r="D69">
        <f>IF(Plots!$B$2="Yes",Atmosphere!B57,1)*IF(Plots!$B$3="Yes",Telescope!B59,1)*IF(Plots!$B$5="Yes",Collimator_optics!B59,1)*IF(Plots!$B$7="Yes",Camera_optics!B59,1)*IF(Plots!$B$8="Yes",QE!C59,1)*IF(Plots!$B$6="Yes",Gratings!D71,1)*IF(Plots!$B$4="Yes",Dichroics!E59*Dichroics!I59*Dichroics!L59,1)*IF(Plots!$B$9="Yes",'Detectors and demag'!J82,1)</f>
        <v>0</v>
      </c>
      <c r="E69">
        <f>IF(Plots!$B$2="Yes",Atmosphere!B57,1)*IF(Plots!$B$3="Yes",Telescope!B59,1)*IF(Plots!$B$5="Yes",Collimator_optics!B59,1)*IF(Plots!$B$7="Yes",Camera_optics!B59,1)*IF(Plots!$B$8="Yes",QE!C59,1)*IF(Plots!$B$6="Yes",Gratings!E71,1)*IF(Plots!$B$4="Yes",Dichroics!E59*Dichroics!I59*Dichroics!M59*Dichroics!P59,1)*IF(Plots!$B$9="Yes",'Detectors and demag'!K82,1)</f>
        <v>0</v>
      </c>
      <c r="F69">
        <f t="shared" si="1"/>
        <v>0.52992203971625373</v>
      </c>
      <c r="G69">
        <f t="shared" si="2"/>
        <v>0.52992203971625373</v>
      </c>
    </row>
    <row r="70" spans="1:7" x14ac:dyDescent="0.2">
      <c r="A70">
        <v>366</v>
      </c>
      <c r="B70">
        <f>IF(Plots!$B$2="Yes",Atmosphere!B58,1)*IF(Plots!$B$3="Yes",Telescope!B60,1)*IF(Plots!$B$5="Yes",Collimator_optics!B60,1)*IF(Plots!$B$7="Yes",Camera_optics!B60,1)*IF(Plots!$B$8="Yes",QE!B60,1)*IF(Plots!$B$6="Yes",Gratings!B72,1)*IF(Plots!$B$4="Yes",Dichroics!D60,1)*IF(Plots!$B$9="Yes",'Detectors and demag'!H83,1)</f>
        <v>0.53678980136583831</v>
      </c>
      <c r="C70">
        <f>IF(Plots!$B$2="Yes",Atmosphere!B58,1)*IF(Plots!$B$3="Yes",Telescope!B60,1)*IF(Plots!$B$5="Yes",Collimator_optics!B60,1)*IF(Plots!$B$7="Yes",Camera_optics!B60,1)*IF(Plots!$B$8="Yes",QE!C60,1)*IF(Plots!$B$6="Yes",Gratings!C72,1)*IF(Plots!$B$4="Yes",Dichroics!E60*Dichroics!H60,1)*IF(Plots!$B$9="Yes",'Detectors and demag'!I83,1)</f>
        <v>0</v>
      </c>
      <c r="D70">
        <f>IF(Plots!$B$2="Yes",Atmosphere!B58,1)*IF(Plots!$B$3="Yes",Telescope!B60,1)*IF(Plots!$B$5="Yes",Collimator_optics!B60,1)*IF(Plots!$B$7="Yes",Camera_optics!B60,1)*IF(Plots!$B$8="Yes",QE!C60,1)*IF(Plots!$B$6="Yes",Gratings!D72,1)*IF(Plots!$B$4="Yes",Dichroics!E60*Dichroics!I60*Dichroics!L60,1)*IF(Plots!$B$9="Yes",'Detectors and demag'!J83,1)</f>
        <v>0</v>
      </c>
      <c r="E70">
        <f>IF(Plots!$B$2="Yes",Atmosphere!B58,1)*IF(Plots!$B$3="Yes",Telescope!B60,1)*IF(Plots!$B$5="Yes",Collimator_optics!B60,1)*IF(Plots!$B$7="Yes",Camera_optics!B60,1)*IF(Plots!$B$8="Yes",QE!C60,1)*IF(Plots!$B$6="Yes",Gratings!E72,1)*IF(Plots!$B$4="Yes",Dichroics!E60*Dichroics!I60*Dichroics!M60*Dichroics!P60,1)*IF(Plots!$B$9="Yes",'Detectors and demag'!K83,1)</f>
        <v>0</v>
      </c>
      <c r="F70">
        <f t="shared" si="1"/>
        <v>0.53678980136583831</v>
      </c>
      <c r="G70">
        <f t="shared" si="2"/>
        <v>0.53678980136583831</v>
      </c>
    </row>
    <row r="71" spans="1:7" x14ac:dyDescent="0.2">
      <c r="A71">
        <v>367</v>
      </c>
      <c r="B71">
        <f>IF(Plots!$B$2="Yes",Atmosphere!B59,1)*IF(Plots!$B$3="Yes",Telescope!B61,1)*IF(Plots!$B$5="Yes",Collimator_optics!B61,1)*IF(Plots!$B$7="Yes",Camera_optics!B61,1)*IF(Plots!$B$8="Yes",QE!B61,1)*IF(Plots!$B$6="Yes",Gratings!B73,1)*IF(Plots!$B$4="Yes",Dichroics!D61,1)*IF(Plots!$B$9="Yes",'Detectors and demag'!H84,1)</f>
        <v>0.54362194940546638</v>
      </c>
      <c r="C71">
        <f>IF(Plots!$B$2="Yes",Atmosphere!B59,1)*IF(Plots!$B$3="Yes",Telescope!B61,1)*IF(Plots!$B$5="Yes",Collimator_optics!B61,1)*IF(Plots!$B$7="Yes",Camera_optics!B61,1)*IF(Plots!$B$8="Yes",QE!C61,1)*IF(Plots!$B$6="Yes",Gratings!C73,1)*IF(Plots!$B$4="Yes",Dichroics!E61*Dichroics!H61,1)*IF(Plots!$B$9="Yes",'Detectors and demag'!I84,1)</f>
        <v>0</v>
      </c>
      <c r="D71">
        <f>IF(Plots!$B$2="Yes",Atmosphere!B59,1)*IF(Plots!$B$3="Yes",Telescope!B61,1)*IF(Plots!$B$5="Yes",Collimator_optics!B61,1)*IF(Plots!$B$7="Yes",Camera_optics!B61,1)*IF(Plots!$B$8="Yes",QE!C61,1)*IF(Plots!$B$6="Yes",Gratings!D73,1)*IF(Plots!$B$4="Yes",Dichroics!E61*Dichroics!I61*Dichroics!L61,1)*IF(Plots!$B$9="Yes",'Detectors and demag'!J84,1)</f>
        <v>0</v>
      </c>
      <c r="E71">
        <f>IF(Plots!$B$2="Yes",Atmosphere!B59,1)*IF(Plots!$B$3="Yes",Telescope!B61,1)*IF(Plots!$B$5="Yes",Collimator_optics!B61,1)*IF(Plots!$B$7="Yes",Camera_optics!B61,1)*IF(Plots!$B$8="Yes",QE!C61,1)*IF(Plots!$B$6="Yes",Gratings!E73,1)*IF(Plots!$B$4="Yes",Dichroics!E61*Dichroics!I61*Dichroics!M61*Dichroics!P61,1)*IF(Plots!$B$9="Yes",'Detectors and demag'!K84,1)</f>
        <v>0</v>
      </c>
      <c r="F71">
        <f t="shared" si="1"/>
        <v>0.54362194940546638</v>
      </c>
      <c r="G71">
        <f t="shared" si="2"/>
        <v>0.54362194940546638</v>
      </c>
    </row>
    <row r="72" spans="1:7" x14ac:dyDescent="0.2">
      <c r="A72">
        <v>368</v>
      </c>
      <c r="B72">
        <f>IF(Plots!$B$2="Yes",Atmosphere!B60,1)*IF(Plots!$B$3="Yes",Telescope!B62,1)*IF(Plots!$B$5="Yes",Collimator_optics!B62,1)*IF(Plots!$B$7="Yes",Camera_optics!B62,1)*IF(Plots!$B$8="Yes",QE!B62,1)*IF(Plots!$B$6="Yes",Gratings!B74,1)*IF(Plots!$B$4="Yes",Dichroics!D62,1)*IF(Plots!$B$9="Yes",'Detectors and demag'!H85,1)</f>
        <v>0.54937442091395472</v>
      </c>
      <c r="C72">
        <f>IF(Plots!$B$2="Yes",Atmosphere!B60,1)*IF(Plots!$B$3="Yes",Telescope!B62,1)*IF(Plots!$B$5="Yes",Collimator_optics!B62,1)*IF(Plots!$B$7="Yes",Camera_optics!B62,1)*IF(Plots!$B$8="Yes",QE!C62,1)*IF(Plots!$B$6="Yes",Gratings!C74,1)*IF(Plots!$B$4="Yes",Dichroics!E62*Dichroics!H62,1)*IF(Plots!$B$9="Yes",'Detectors and demag'!I85,1)</f>
        <v>0</v>
      </c>
      <c r="D72">
        <f>IF(Plots!$B$2="Yes",Atmosphere!B60,1)*IF(Plots!$B$3="Yes",Telescope!B62,1)*IF(Plots!$B$5="Yes",Collimator_optics!B62,1)*IF(Plots!$B$7="Yes",Camera_optics!B62,1)*IF(Plots!$B$8="Yes",QE!C62,1)*IF(Plots!$B$6="Yes",Gratings!D74,1)*IF(Plots!$B$4="Yes",Dichroics!E62*Dichroics!I62*Dichroics!L62,1)*IF(Plots!$B$9="Yes",'Detectors and demag'!J85,1)</f>
        <v>0</v>
      </c>
      <c r="E72">
        <f>IF(Plots!$B$2="Yes",Atmosphere!B60,1)*IF(Plots!$B$3="Yes",Telescope!B62,1)*IF(Plots!$B$5="Yes",Collimator_optics!B62,1)*IF(Plots!$B$7="Yes",Camera_optics!B62,1)*IF(Plots!$B$8="Yes",QE!C62,1)*IF(Plots!$B$6="Yes",Gratings!E74,1)*IF(Plots!$B$4="Yes",Dichroics!E62*Dichroics!I62*Dichroics!M62*Dichroics!P62,1)*IF(Plots!$B$9="Yes",'Detectors and demag'!K85,1)</f>
        <v>0</v>
      </c>
      <c r="F72">
        <f t="shared" si="1"/>
        <v>0.54937442091395472</v>
      </c>
      <c r="G72">
        <f t="shared" si="2"/>
        <v>0.54937442091395472</v>
      </c>
    </row>
    <row r="73" spans="1:7" x14ac:dyDescent="0.2">
      <c r="A73">
        <v>369</v>
      </c>
      <c r="B73">
        <f>IF(Plots!$B$2="Yes",Atmosphere!B61,1)*IF(Plots!$B$3="Yes",Telescope!B63,1)*IF(Plots!$B$5="Yes",Collimator_optics!B63,1)*IF(Plots!$B$7="Yes",Camera_optics!B63,1)*IF(Plots!$B$8="Yes",QE!B63,1)*IF(Plots!$B$6="Yes",Gratings!B75,1)*IF(Plots!$B$4="Yes",Dichroics!D63,1)*IF(Plots!$B$9="Yes",'Detectors and demag'!H86,1)</f>
        <v>0.55398329997733009</v>
      </c>
      <c r="C73">
        <f>IF(Plots!$B$2="Yes",Atmosphere!B61,1)*IF(Plots!$B$3="Yes",Telescope!B63,1)*IF(Plots!$B$5="Yes",Collimator_optics!B63,1)*IF(Plots!$B$7="Yes",Camera_optics!B63,1)*IF(Plots!$B$8="Yes",QE!C63,1)*IF(Plots!$B$6="Yes",Gratings!C75,1)*IF(Plots!$B$4="Yes",Dichroics!E63*Dichroics!H63,1)*IF(Plots!$B$9="Yes",'Detectors and demag'!I86,1)</f>
        <v>0</v>
      </c>
      <c r="D73">
        <f>IF(Plots!$B$2="Yes",Atmosphere!B61,1)*IF(Plots!$B$3="Yes",Telescope!B63,1)*IF(Plots!$B$5="Yes",Collimator_optics!B63,1)*IF(Plots!$B$7="Yes",Camera_optics!B63,1)*IF(Plots!$B$8="Yes",QE!C63,1)*IF(Plots!$B$6="Yes",Gratings!D75,1)*IF(Plots!$B$4="Yes",Dichroics!E63*Dichroics!I63*Dichroics!L63,1)*IF(Plots!$B$9="Yes",'Detectors and demag'!J86,1)</f>
        <v>0</v>
      </c>
      <c r="E73">
        <f>IF(Plots!$B$2="Yes",Atmosphere!B61,1)*IF(Plots!$B$3="Yes",Telescope!B63,1)*IF(Plots!$B$5="Yes",Collimator_optics!B63,1)*IF(Plots!$B$7="Yes",Camera_optics!B63,1)*IF(Plots!$B$8="Yes",QE!C63,1)*IF(Plots!$B$6="Yes",Gratings!E75,1)*IF(Plots!$B$4="Yes",Dichroics!E63*Dichroics!I63*Dichroics!M63*Dichroics!P63,1)*IF(Plots!$B$9="Yes",'Detectors and demag'!K86,1)</f>
        <v>0</v>
      </c>
      <c r="F73">
        <f t="shared" si="1"/>
        <v>0.55398329997733009</v>
      </c>
      <c r="G73">
        <f t="shared" si="2"/>
        <v>0.55398329997733009</v>
      </c>
    </row>
    <row r="74" spans="1:7" x14ac:dyDescent="0.2">
      <c r="A74">
        <v>370</v>
      </c>
      <c r="B74">
        <f>IF(Plots!$B$2="Yes",Atmosphere!B62,1)*IF(Plots!$B$3="Yes",Telescope!B64,1)*IF(Plots!$B$5="Yes",Collimator_optics!B64,1)*IF(Plots!$B$7="Yes",Camera_optics!B64,1)*IF(Plots!$B$8="Yes",QE!B64,1)*IF(Plots!$B$6="Yes",Gratings!B76,1)*IF(Plots!$B$4="Yes",Dichroics!D64,1)*IF(Plots!$B$9="Yes",'Detectors and demag'!H87,1)</f>
        <v>0.55840694865579255</v>
      </c>
      <c r="C74">
        <f>IF(Plots!$B$2="Yes",Atmosphere!B62,1)*IF(Plots!$B$3="Yes",Telescope!B64,1)*IF(Plots!$B$5="Yes",Collimator_optics!B64,1)*IF(Plots!$B$7="Yes",Camera_optics!B64,1)*IF(Plots!$B$8="Yes",QE!C64,1)*IF(Plots!$B$6="Yes",Gratings!C76,1)*IF(Plots!$B$4="Yes",Dichroics!E64*Dichroics!H64,1)*IF(Plots!$B$9="Yes",'Detectors and demag'!I87,1)</f>
        <v>0</v>
      </c>
      <c r="D74">
        <f>IF(Plots!$B$2="Yes",Atmosphere!B62,1)*IF(Plots!$B$3="Yes",Telescope!B64,1)*IF(Plots!$B$5="Yes",Collimator_optics!B64,1)*IF(Plots!$B$7="Yes",Camera_optics!B64,1)*IF(Plots!$B$8="Yes",QE!C64,1)*IF(Plots!$B$6="Yes",Gratings!D76,1)*IF(Plots!$B$4="Yes",Dichroics!E64*Dichroics!I64*Dichroics!L64,1)*IF(Plots!$B$9="Yes",'Detectors and demag'!J87,1)</f>
        <v>0</v>
      </c>
      <c r="E74">
        <f>IF(Plots!$B$2="Yes",Atmosphere!B62,1)*IF(Plots!$B$3="Yes",Telescope!B64,1)*IF(Plots!$B$5="Yes",Collimator_optics!B64,1)*IF(Plots!$B$7="Yes",Camera_optics!B64,1)*IF(Plots!$B$8="Yes",QE!C64,1)*IF(Plots!$B$6="Yes",Gratings!E76,1)*IF(Plots!$B$4="Yes",Dichroics!E64*Dichroics!I64*Dichroics!M64*Dichroics!P64,1)*IF(Plots!$B$9="Yes",'Detectors and demag'!K87,1)</f>
        <v>0</v>
      </c>
      <c r="F74">
        <f t="shared" si="1"/>
        <v>0.55840694865579255</v>
      </c>
      <c r="G74">
        <f t="shared" si="2"/>
        <v>0.55840694865579255</v>
      </c>
    </row>
    <row r="75" spans="1:7" x14ac:dyDescent="0.2">
      <c r="A75">
        <v>371</v>
      </c>
      <c r="B75">
        <f>IF(Plots!$B$2="Yes",Atmosphere!B63,1)*IF(Plots!$B$3="Yes",Telescope!B65,1)*IF(Plots!$B$5="Yes",Collimator_optics!B65,1)*IF(Plots!$B$7="Yes",Camera_optics!B65,1)*IF(Plots!$B$8="Yes",QE!B65,1)*IF(Plots!$B$6="Yes",Gratings!B77,1)*IF(Plots!$B$4="Yes",Dichroics!D65,1)*IF(Plots!$B$9="Yes",'Detectors and demag'!H88,1)</f>
        <v>0.56270046827979703</v>
      </c>
      <c r="C75">
        <f>IF(Plots!$B$2="Yes",Atmosphere!B63,1)*IF(Plots!$B$3="Yes",Telescope!B65,1)*IF(Plots!$B$5="Yes",Collimator_optics!B65,1)*IF(Plots!$B$7="Yes",Camera_optics!B65,1)*IF(Plots!$B$8="Yes",QE!C65,1)*IF(Plots!$B$6="Yes",Gratings!C77,1)*IF(Plots!$B$4="Yes",Dichroics!E65*Dichroics!H65,1)*IF(Plots!$B$9="Yes",'Detectors and demag'!I88,1)</f>
        <v>0</v>
      </c>
      <c r="D75">
        <f>IF(Plots!$B$2="Yes",Atmosphere!B63,1)*IF(Plots!$B$3="Yes",Telescope!B65,1)*IF(Plots!$B$5="Yes",Collimator_optics!B65,1)*IF(Plots!$B$7="Yes",Camera_optics!B65,1)*IF(Plots!$B$8="Yes",QE!C65,1)*IF(Plots!$B$6="Yes",Gratings!D77,1)*IF(Plots!$B$4="Yes",Dichroics!E65*Dichroics!I65*Dichroics!L65,1)*IF(Plots!$B$9="Yes",'Detectors and demag'!J88,1)</f>
        <v>0</v>
      </c>
      <c r="E75">
        <f>IF(Plots!$B$2="Yes",Atmosphere!B63,1)*IF(Plots!$B$3="Yes",Telescope!B65,1)*IF(Plots!$B$5="Yes",Collimator_optics!B65,1)*IF(Plots!$B$7="Yes",Camera_optics!B65,1)*IF(Plots!$B$8="Yes",QE!C65,1)*IF(Plots!$B$6="Yes",Gratings!E77,1)*IF(Plots!$B$4="Yes",Dichroics!E65*Dichroics!I65*Dichroics!M65*Dichroics!P65,1)*IF(Plots!$B$9="Yes",'Detectors and demag'!K88,1)</f>
        <v>0</v>
      </c>
      <c r="F75">
        <f t="shared" si="1"/>
        <v>0.56270046827979703</v>
      </c>
      <c r="G75">
        <f t="shared" si="2"/>
        <v>0.56270046827979703</v>
      </c>
    </row>
    <row r="76" spans="1:7" x14ac:dyDescent="0.2">
      <c r="A76">
        <v>372</v>
      </c>
      <c r="B76">
        <f>IF(Plots!$B$2="Yes",Atmosphere!B64,1)*IF(Plots!$B$3="Yes",Telescope!B66,1)*IF(Plots!$B$5="Yes",Collimator_optics!B66,1)*IF(Plots!$B$7="Yes",Camera_optics!B66,1)*IF(Plots!$B$8="Yes",QE!B66,1)*IF(Plots!$B$6="Yes",Gratings!B78,1)*IF(Plots!$B$4="Yes",Dichroics!D66,1)*IF(Plots!$B$9="Yes",'Detectors and demag'!H89,1)</f>
        <v>0.56677111470757591</v>
      </c>
      <c r="C76">
        <f>IF(Plots!$B$2="Yes",Atmosphere!B64,1)*IF(Plots!$B$3="Yes",Telescope!B66,1)*IF(Plots!$B$5="Yes",Collimator_optics!B66,1)*IF(Plots!$B$7="Yes",Camera_optics!B66,1)*IF(Plots!$B$8="Yes",QE!C66,1)*IF(Plots!$B$6="Yes",Gratings!C78,1)*IF(Plots!$B$4="Yes",Dichroics!E66*Dichroics!H66,1)*IF(Plots!$B$9="Yes",'Detectors and demag'!I89,1)</f>
        <v>0</v>
      </c>
      <c r="D76">
        <f>IF(Plots!$B$2="Yes",Atmosphere!B64,1)*IF(Plots!$B$3="Yes",Telescope!B66,1)*IF(Plots!$B$5="Yes",Collimator_optics!B66,1)*IF(Plots!$B$7="Yes",Camera_optics!B66,1)*IF(Plots!$B$8="Yes",QE!C66,1)*IF(Plots!$B$6="Yes",Gratings!D78,1)*IF(Plots!$B$4="Yes",Dichroics!E66*Dichroics!I66*Dichroics!L66,1)*IF(Plots!$B$9="Yes",'Detectors and demag'!J89,1)</f>
        <v>0</v>
      </c>
      <c r="E76">
        <f>IF(Plots!$B$2="Yes",Atmosphere!B64,1)*IF(Plots!$B$3="Yes",Telescope!B66,1)*IF(Plots!$B$5="Yes",Collimator_optics!B66,1)*IF(Plots!$B$7="Yes",Camera_optics!B66,1)*IF(Plots!$B$8="Yes",QE!C66,1)*IF(Plots!$B$6="Yes",Gratings!E78,1)*IF(Plots!$B$4="Yes",Dichroics!E66*Dichroics!I66*Dichroics!M66*Dichroics!P66,1)*IF(Plots!$B$9="Yes",'Detectors and demag'!K89,1)</f>
        <v>0</v>
      </c>
      <c r="F76">
        <f t="shared" si="1"/>
        <v>0.56677111470757591</v>
      </c>
      <c r="G76">
        <f t="shared" si="2"/>
        <v>0.56677111470757591</v>
      </c>
    </row>
    <row r="77" spans="1:7" x14ac:dyDescent="0.2">
      <c r="A77">
        <v>373</v>
      </c>
      <c r="B77">
        <f>IF(Plots!$B$2="Yes",Atmosphere!B65,1)*IF(Plots!$B$3="Yes",Telescope!B67,1)*IF(Plots!$B$5="Yes",Collimator_optics!B67,1)*IF(Plots!$B$7="Yes",Camera_optics!B67,1)*IF(Plots!$B$8="Yes",QE!B67,1)*IF(Plots!$B$6="Yes",Gratings!B79,1)*IF(Plots!$B$4="Yes",Dichroics!D67,1)*IF(Plots!$B$9="Yes",'Detectors and demag'!H90,1)</f>
        <v>0.57079209118008867</v>
      </c>
      <c r="C77">
        <f>IF(Plots!$B$2="Yes",Atmosphere!B65,1)*IF(Plots!$B$3="Yes",Telescope!B67,1)*IF(Plots!$B$5="Yes",Collimator_optics!B67,1)*IF(Plots!$B$7="Yes",Camera_optics!B67,1)*IF(Plots!$B$8="Yes",QE!C67,1)*IF(Plots!$B$6="Yes",Gratings!C79,1)*IF(Plots!$B$4="Yes",Dichroics!E67*Dichroics!H67,1)*IF(Plots!$B$9="Yes",'Detectors and demag'!I90,1)</f>
        <v>0</v>
      </c>
      <c r="D77">
        <f>IF(Plots!$B$2="Yes",Atmosphere!B65,1)*IF(Plots!$B$3="Yes",Telescope!B67,1)*IF(Plots!$B$5="Yes",Collimator_optics!B67,1)*IF(Plots!$B$7="Yes",Camera_optics!B67,1)*IF(Plots!$B$8="Yes",QE!C67,1)*IF(Plots!$B$6="Yes",Gratings!D79,1)*IF(Plots!$B$4="Yes",Dichroics!E67*Dichroics!I67*Dichroics!L67,1)*IF(Plots!$B$9="Yes",'Detectors and demag'!J90,1)</f>
        <v>0</v>
      </c>
      <c r="E77">
        <f>IF(Plots!$B$2="Yes",Atmosphere!B65,1)*IF(Plots!$B$3="Yes",Telescope!B67,1)*IF(Plots!$B$5="Yes",Collimator_optics!B67,1)*IF(Plots!$B$7="Yes",Camera_optics!B67,1)*IF(Plots!$B$8="Yes",QE!C67,1)*IF(Plots!$B$6="Yes",Gratings!E79,1)*IF(Plots!$B$4="Yes",Dichroics!E67*Dichroics!I67*Dichroics!M67*Dichroics!P67,1)*IF(Plots!$B$9="Yes",'Detectors and demag'!K90,1)</f>
        <v>0</v>
      </c>
      <c r="F77">
        <f t="shared" si="1"/>
        <v>0.57079209118008867</v>
      </c>
      <c r="G77">
        <f t="shared" si="2"/>
        <v>0.57079209118008867</v>
      </c>
    </row>
    <row r="78" spans="1:7" x14ac:dyDescent="0.2">
      <c r="A78">
        <v>374</v>
      </c>
      <c r="B78">
        <f>IF(Plots!$B$2="Yes",Atmosphere!B66,1)*IF(Plots!$B$3="Yes",Telescope!B68,1)*IF(Plots!$B$5="Yes",Collimator_optics!B68,1)*IF(Plots!$B$7="Yes",Camera_optics!B68,1)*IF(Plots!$B$8="Yes",QE!B68,1)*IF(Plots!$B$6="Yes",Gratings!B80,1)*IF(Plots!$B$4="Yes",Dichroics!D68,1)*IF(Plots!$B$9="Yes",'Detectors and demag'!H91,1)</f>
        <v>0.57594038306561091</v>
      </c>
      <c r="C78">
        <f>IF(Plots!$B$2="Yes",Atmosphere!B66,1)*IF(Plots!$B$3="Yes",Telescope!B68,1)*IF(Plots!$B$5="Yes",Collimator_optics!B68,1)*IF(Plots!$B$7="Yes",Camera_optics!B68,1)*IF(Plots!$B$8="Yes",QE!C68,1)*IF(Plots!$B$6="Yes",Gratings!C80,1)*IF(Plots!$B$4="Yes",Dichroics!E68*Dichroics!H68,1)*IF(Plots!$B$9="Yes",'Detectors and demag'!I91,1)</f>
        <v>0</v>
      </c>
      <c r="D78">
        <f>IF(Plots!$B$2="Yes",Atmosphere!B66,1)*IF(Plots!$B$3="Yes",Telescope!B68,1)*IF(Plots!$B$5="Yes",Collimator_optics!B68,1)*IF(Plots!$B$7="Yes",Camera_optics!B68,1)*IF(Plots!$B$8="Yes",QE!C68,1)*IF(Plots!$B$6="Yes",Gratings!D80,1)*IF(Plots!$B$4="Yes",Dichroics!E68*Dichroics!I68*Dichroics!L68,1)*IF(Plots!$B$9="Yes",'Detectors and demag'!J91,1)</f>
        <v>0</v>
      </c>
      <c r="E78">
        <f>IF(Plots!$B$2="Yes",Atmosphere!B66,1)*IF(Plots!$B$3="Yes",Telescope!B68,1)*IF(Plots!$B$5="Yes",Collimator_optics!B68,1)*IF(Plots!$B$7="Yes",Camera_optics!B68,1)*IF(Plots!$B$8="Yes",QE!C68,1)*IF(Plots!$B$6="Yes",Gratings!E80,1)*IF(Plots!$B$4="Yes",Dichroics!E68*Dichroics!I68*Dichroics!M68*Dichroics!P68,1)*IF(Plots!$B$9="Yes",'Detectors and demag'!K91,1)</f>
        <v>0</v>
      </c>
      <c r="F78">
        <f t="shared" si="1"/>
        <v>0.57594038306561091</v>
      </c>
      <c r="G78">
        <f t="shared" si="2"/>
        <v>0.57594038306561091</v>
      </c>
    </row>
    <row r="79" spans="1:7" x14ac:dyDescent="0.2">
      <c r="A79">
        <v>375</v>
      </c>
      <c r="B79">
        <f>IF(Plots!$B$2="Yes",Atmosphere!B67,1)*IF(Plots!$B$3="Yes",Telescope!B69,1)*IF(Plots!$B$5="Yes",Collimator_optics!B69,1)*IF(Plots!$B$7="Yes",Camera_optics!B69,1)*IF(Plots!$B$8="Yes",QE!B69,1)*IF(Plots!$B$6="Yes",Gratings!B81,1)*IF(Plots!$B$4="Yes",Dichroics!D69,1)*IF(Plots!$B$9="Yes",'Detectors and demag'!H92,1)</f>
        <v>0.58183350578950288</v>
      </c>
      <c r="C79">
        <f>IF(Plots!$B$2="Yes",Atmosphere!B67,1)*IF(Plots!$B$3="Yes",Telescope!B69,1)*IF(Plots!$B$5="Yes",Collimator_optics!B69,1)*IF(Plots!$B$7="Yes",Camera_optics!B69,1)*IF(Plots!$B$8="Yes",QE!C69,1)*IF(Plots!$B$6="Yes",Gratings!C81,1)*IF(Plots!$B$4="Yes",Dichroics!E69*Dichroics!H69,1)*IF(Plots!$B$9="Yes",'Detectors and demag'!I92,1)</f>
        <v>0</v>
      </c>
      <c r="D79">
        <f>IF(Plots!$B$2="Yes",Atmosphere!B67,1)*IF(Plots!$B$3="Yes",Telescope!B69,1)*IF(Plots!$B$5="Yes",Collimator_optics!B69,1)*IF(Plots!$B$7="Yes",Camera_optics!B69,1)*IF(Plots!$B$8="Yes",QE!C69,1)*IF(Plots!$B$6="Yes",Gratings!D81,1)*IF(Plots!$B$4="Yes",Dichroics!E69*Dichroics!I69*Dichroics!L69,1)*IF(Plots!$B$9="Yes",'Detectors and demag'!J92,1)</f>
        <v>0</v>
      </c>
      <c r="E79">
        <f>IF(Plots!$B$2="Yes",Atmosphere!B67,1)*IF(Plots!$B$3="Yes",Telescope!B69,1)*IF(Plots!$B$5="Yes",Collimator_optics!B69,1)*IF(Plots!$B$7="Yes",Camera_optics!B69,1)*IF(Plots!$B$8="Yes",QE!C69,1)*IF(Plots!$B$6="Yes",Gratings!E81,1)*IF(Plots!$B$4="Yes",Dichroics!E69*Dichroics!I69*Dichroics!M69*Dichroics!P69,1)*IF(Plots!$B$9="Yes",'Detectors and demag'!K92,1)</f>
        <v>0</v>
      </c>
      <c r="F79">
        <f t="shared" ref="F79:F142" si="3">SUM(B79:E79)</f>
        <v>0.58183350578950288</v>
      </c>
      <c r="G79">
        <f t="shared" si="2"/>
        <v>0.58183350578950288</v>
      </c>
    </row>
    <row r="80" spans="1:7" x14ac:dyDescent="0.2">
      <c r="A80">
        <v>376</v>
      </c>
      <c r="B80">
        <f>IF(Plots!$B$2="Yes",Atmosphere!B68,1)*IF(Plots!$B$3="Yes",Telescope!B70,1)*IF(Plots!$B$5="Yes",Collimator_optics!B70,1)*IF(Plots!$B$7="Yes",Camera_optics!B70,1)*IF(Plots!$B$8="Yes",QE!B70,1)*IF(Plots!$B$6="Yes",Gratings!B82,1)*IF(Plots!$B$4="Yes",Dichroics!D70,1)*IF(Plots!$B$9="Yes",'Detectors and demag'!H93,1)</f>
        <v>0.58597243224696693</v>
      </c>
      <c r="C80">
        <f>IF(Plots!$B$2="Yes",Atmosphere!B68,1)*IF(Plots!$B$3="Yes",Telescope!B70,1)*IF(Plots!$B$5="Yes",Collimator_optics!B70,1)*IF(Plots!$B$7="Yes",Camera_optics!B70,1)*IF(Plots!$B$8="Yes",QE!C70,1)*IF(Plots!$B$6="Yes",Gratings!C82,1)*IF(Plots!$B$4="Yes",Dichroics!E70*Dichroics!H70,1)*IF(Plots!$B$9="Yes",'Detectors and demag'!I93,1)</f>
        <v>0</v>
      </c>
      <c r="D80">
        <f>IF(Plots!$B$2="Yes",Atmosphere!B68,1)*IF(Plots!$B$3="Yes",Telescope!B70,1)*IF(Plots!$B$5="Yes",Collimator_optics!B70,1)*IF(Plots!$B$7="Yes",Camera_optics!B70,1)*IF(Plots!$B$8="Yes",QE!C70,1)*IF(Plots!$B$6="Yes",Gratings!D82,1)*IF(Plots!$B$4="Yes",Dichroics!E70*Dichroics!I70*Dichroics!L70,1)*IF(Plots!$B$9="Yes",'Detectors and demag'!J93,1)</f>
        <v>0</v>
      </c>
      <c r="E80">
        <f>IF(Plots!$B$2="Yes",Atmosphere!B68,1)*IF(Plots!$B$3="Yes",Telescope!B70,1)*IF(Plots!$B$5="Yes",Collimator_optics!B70,1)*IF(Plots!$B$7="Yes",Camera_optics!B70,1)*IF(Plots!$B$8="Yes",QE!C70,1)*IF(Plots!$B$6="Yes",Gratings!E82,1)*IF(Plots!$B$4="Yes",Dichroics!E70*Dichroics!I70*Dichroics!M70*Dichroics!P70,1)*IF(Plots!$B$9="Yes",'Detectors and demag'!K93,1)</f>
        <v>0</v>
      </c>
      <c r="F80">
        <f t="shared" si="3"/>
        <v>0.58597243224696693</v>
      </c>
      <c r="G80">
        <f t="shared" si="2"/>
        <v>0.58597243224696693</v>
      </c>
    </row>
    <row r="81" spans="1:7" x14ac:dyDescent="0.2">
      <c r="A81">
        <v>377</v>
      </c>
      <c r="B81">
        <f>IF(Plots!$B$2="Yes",Atmosphere!B69,1)*IF(Plots!$B$3="Yes",Telescope!B71,1)*IF(Plots!$B$5="Yes",Collimator_optics!B71,1)*IF(Plots!$B$7="Yes",Camera_optics!B71,1)*IF(Plots!$B$8="Yes",QE!B71,1)*IF(Plots!$B$6="Yes",Gratings!B83,1)*IF(Plots!$B$4="Yes",Dichroics!D71,1)*IF(Plots!$B$9="Yes",'Detectors and demag'!H94,1)</f>
        <v>0.58928354675506944</v>
      </c>
      <c r="C81">
        <f>IF(Plots!$B$2="Yes",Atmosphere!B69,1)*IF(Plots!$B$3="Yes",Telescope!B71,1)*IF(Plots!$B$5="Yes",Collimator_optics!B71,1)*IF(Plots!$B$7="Yes",Camera_optics!B71,1)*IF(Plots!$B$8="Yes",QE!C71,1)*IF(Plots!$B$6="Yes",Gratings!C83,1)*IF(Plots!$B$4="Yes",Dichroics!E71*Dichroics!H71,1)*IF(Plots!$B$9="Yes",'Detectors and demag'!I94,1)</f>
        <v>0</v>
      </c>
      <c r="D81">
        <f>IF(Plots!$B$2="Yes",Atmosphere!B69,1)*IF(Plots!$B$3="Yes",Telescope!B71,1)*IF(Plots!$B$5="Yes",Collimator_optics!B71,1)*IF(Plots!$B$7="Yes",Camera_optics!B71,1)*IF(Plots!$B$8="Yes",QE!C71,1)*IF(Plots!$B$6="Yes",Gratings!D83,1)*IF(Plots!$B$4="Yes",Dichroics!E71*Dichroics!I71*Dichroics!L71,1)*IF(Plots!$B$9="Yes",'Detectors and demag'!J94,1)</f>
        <v>0</v>
      </c>
      <c r="E81">
        <f>IF(Plots!$B$2="Yes",Atmosphere!B69,1)*IF(Plots!$B$3="Yes",Telescope!B71,1)*IF(Plots!$B$5="Yes",Collimator_optics!B71,1)*IF(Plots!$B$7="Yes",Camera_optics!B71,1)*IF(Plots!$B$8="Yes",QE!C71,1)*IF(Plots!$B$6="Yes",Gratings!E83,1)*IF(Plots!$B$4="Yes",Dichroics!E71*Dichroics!I71*Dichroics!M71*Dichroics!P71,1)*IF(Plots!$B$9="Yes",'Detectors and demag'!K94,1)</f>
        <v>0</v>
      </c>
      <c r="F81">
        <f t="shared" si="3"/>
        <v>0.58928354675506944</v>
      </c>
      <c r="G81">
        <f t="shared" si="2"/>
        <v>0.58928354675506944</v>
      </c>
    </row>
    <row r="82" spans="1:7" x14ac:dyDescent="0.2">
      <c r="A82">
        <v>378</v>
      </c>
      <c r="B82">
        <f>IF(Plots!$B$2="Yes",Atmosphere!B70,1)*IF(Plots!$B$3="Yes",Telescope!B72,1)*IF(Plots!$B$5="Yes",Collimator_optics!B72,1)*IF(Plots!$B$7="Yes",Camera_optics!B72,1)*IF(Plots!$B$8="Yes",QE!B72,1)*IF(Plots!$B$6="Yes",Gratings!B84,1)*IF(Plots!$B$4="Yes",Dichroics!D72,1)*IF(Plots!$B$9="Yes",'Detectors and demag'!H95,1)</f>
        <v>0.59249842577703737</v>
      </c>
      <c r="C82">
        <f>IF(Plots!$B$2="Yes",Atmosphere!B70,1)*IF(Plots!$B$3="Yes",Telescope!B72,1)*IF(Plots!$B$5="Yes",Collimator_optics!B72,1)*IF(Plots!$B$7="Yes",Camera_optics!B72,1)*IF(Plots!$B$8="Yes",QE!C72,1)*IF(Plots!$B$6="Yes",Gratings!C84,1)*IF(Plots!$B$4="Yes",Dichroics!E72*Dichroics!H72,1)*IF(Plots!$B$9="Yes",'Detectors and demag'!I95,1)</f>
        <v>0</v>
      </c>
      <c r="D82">
        <f>IF(Plots!$B$2="Yes",Atmosphere!B70,1)*IF(Plots!$B$3="Yes",Telescope!B72,1)*IF(Plots!$B$5="Yes",Collimator_optics!B72,1)*IF(Plots!$B$7="Yes",Camera_optics!B72,1)*IF(Plots!$B$8="Yes",QE!C72,1)*IF(Plots!$B$6="Yes",Gratings!D84,1)*IF(Plots!$B$4="Yes",Dichroics!E72*Dichroics!I72*Dichroics!L72,1)*IF(Plots!$B$9="Yes",'Detectors and demag'!J95,1)</f>
        <v>0</v>
      </c>
      <c r="E82">
        <f>IF(Plots!$B$2="Yes",Atmosphere!B70,1)*IF(Plots!$B$3="Yes",Telescope!B72,1)*IF(Plots!$B$5="Yes",Collimator_optics!B72,1)*IF(Plots!$B$7="Yes",Camera_optics!B72,1)*IF(Plots!$B$8="Yes",QE!C72,1)*IF(Plots!$B$6="Yes",Gratings!E84,1)*IF(Plots!$B$4="Yes",Dichroics!E72*Dichroics!I72*Dichroics!M72*Dichroics!P72,1)*IF(Plots!$B$9="Yes",'Detectors and demag'!K95,1)</f>
        <v>0</v>
      </c>
      <c r="F82">
        <f t="shared" si="3"/>
        <v>0.59249842577703737</v>
      </c>
      <c r="G82">
        <f t="shared" si="2"/>
        <v>0.59249842577703737</v>
      </c>
    </row>
    <row r="83" spans="1:7" x14ac:dyDescent="0.2">
      <c r="A83">
        <v>379</v>
      </c>
      <c r="B83">
        <f>IF(Plots!$B$2="Yes",Atmosphere!B71,1)*IF(Plots!$B$3="Yes",Telescope!B73,1)*IF(Plots!$B$5="Yes",Collimator_optics!B73,1)*IF(Plots!$B$7="Yes",Camera_optics!B73,1)*IF(Plots!$B$8="Yes",QE!B73,1)*IF(Plots!$B$6="Yes",Gratings!B85,1)*IF(Plots!$B$4="Yes",Dichroics!D73,1)*IF(Plots!$B$9="Yes",'Detectors and demag'!H96,1)</f>
        <v>0.59523026629965137</v>
      </c>
      <c r="C83">
        <f>IF(Plots!$B$2="Yes",Atmosphere!B71,1)*IF(Plots!$B$3="Yes",Telescope!B73,1)*IF(Plots!$B$5="Yes",Collimator_optics!B73,1)*IF(Plots!$B$7="Yes",Camera_optics!B73,1)*IF(Plots!$B$8="Yes",QE!C73,1)*IF(Plots!$B$6="Yes",Gratings!C85,1)*IF(Plots!$B$4="Yes",Dichroics!E73*Dichroics!H73,1)*IF(Plots!$B$9="Yes",'Detectors and demag'!I96,1)</f>
        <v>0</v>
      </c>
      <c r="D83">
        <f>IF(Plots!$B$2="Yes",Atmosphere!B71,1)*IF(Plots!$B$3="Yes",Telescope!B73,1)*IF(Plots!$B$5="Yes",Collimator_optics!B73,1)*IF(Plots!$B$7="Yes",Camera_optics!B73,1)*IF(Plots!$B$8="Yes",QE!C73,1)*IF(Plots!$B$6="Yes",Gratings!D85,1)*IF(Plots!$B$4="Yes",Dichroics!E73*Dichroics!I73*Dichroics!L73,1)*IF(Plots!$B$9="Yes",'Detectors and demag'!J96,1)</f>
        <v>0</v>
      </c>
      <c r="E83">
        <f>IF(Plots!$B$2="Yes",Atmosphere!B71,1)*IF(Plots!$B$3="Yes",Telescope!B73,1)*IF(Plots!$B$5="Yes",Collimator_optics!B73,1)*IF(Plots!$B$7="Yes",Camera_optics!B73,1)*IF(Plots!$B$8="Yes",QE!C73,1)*IF(Plots!$B$6="Yes",Gratings!E85,1)*IF(Plots!$B$4="Yes",Dichroics!E73*Dichroics!I73*Dichroics!M73*Dichroics!P73,1)*IF(Plots!$B$9="Yes",'Detectors and demag'!K96,1)</f>
        <v>0</v>
      </c>
      <c r="F83">
        <f t="shared" si="3"/>
        <v>0.59523026629965137</v>
      </c>
      <c r="G83">
        <f t="shared" si="2"/>
        <v>0.59523026629965137</v>
      </c>
    </row>
    <row r="84" spans="1:7" x14ac:dyDescent="0.2">
      <c r="A84">
        <v>380</v>
      </c>
      <c r="B84">
        <f>IF(Plots!$B$2="Yes",Atmosphere!B72,1)*IF(Plots!$B$3="Yes",Telescope!B74,1)*IF(Plots!$B$5="Yes",Collimator_optics!B74,1)*IF(Plots!$B$7="Yes",Camera_optics!B74,1)*IF(Plots!$B$8="Yes",QE!B74,1)*IF(Plots!$B$6="Yes",Gratings!B86,1)*IF(Plots!$B$4="Yes",Dichroics!D74,1)*IF(Plots!$B$9="Yes",'Detectors and demag'!H97,1)</f>
        <v>0.59619770487935275</v>
      </c>
      <c r="C84">
        <f>IF(Plots!$B$2="Yes",Atmosphere!B72,1)*IF(Plots!$B$3="Yes",Telescope!B74,1)*IF(Plots!$B$5="Yes",Collimator_optics!B74,1)*IF(Plots!$B$7="Yes",Camera_optics!B74,1)*IF(Plots!$B$8="Yes",QE!C74,1)*IF(Plots!$B$6="Yes",Gratings!C86,1)*IF(Plots!$B$4="Yes",Dichroics!E74*Dichroics!H74,1)*IF(Plots!$B$9="Yes",'Detectors and demag'!I97,1)</f>
        <v>0</v>
      </c>
      <c r="D84">
        <f>IF(Plots!$B$2="Yes",Atmosphere!B72,1)*IF(Plots!$B$3="Yes",Telescope!B74,1)*IF(Plots!$B$5="Yes",Collimator_optics!B74,1)*IF(Plots!$B$7="Yes",Camera_optics!B74,1)*IF(Plots!$B$8="Yes",QE!C74,1)*IF(Plots!$B$6="Yes",Gratings!D86,1)*IF(Plots!$B$4="Yes",Dichroics!E74*Dichroics!I74*Dichroics!L74,1)*IF(Plots!$B$9="Yes",'Detectors and demag'!J97,1)</f>
        <v>0</v>
      </c>
      <c r="E84">
        <f>IF(Plots!$B$2="Yes",Atmosphere!B72,1)*IF(Plots!$B$3="Yes",Telescope!B74,1)*IF(Plots!$B$5="Yes",Collimator_optics!B74,1)*IF(Plots!$B$7="Yes",Camera_optics!B74,1)*IF(Plots!$B$8="Yes",QE!C74,1)*IF(Plots!$B$6="Yes",Gratings!E86,1)*IF(Plots!$B$4="Yes",Dichroics!E74*Dichroics!I74*Dichroics!M74*Dichroics!P74,1)*IF(Plots!$B$9="Yes",'Detectors and demag'!K97,1)</f>
        <v>0</v>
      </c>
      <c r="F84">
        <f t="shared" si="3"/>
        <v>0.59619770487935275</v>
      </c>
      <c r="G84">
        <f t="shared" si="2"/>
        <v>0.59619770487935275</v>
      </c>
    </row>
    <row r="85" spans="1:7" x14ac:dyDescent="0.2">
      <c r="A85">
        <v>381</v>
      </c>
      <c r="B85">
        <f>IF(Plots!$B$2="Yes",Atmosphere!B73,1)*IF(Plots!$B$3="Yes",Telescope!B75,1)*IF(Plots!$B$5="Yes",Collimator_optics!B75,1)*IF(Plots!$B$7="Yes",Camera_optics!B75,1)*IF(Plots!$B$8="Yes",QE!B75,1)*IF(Plots!$B$6="Yes",Gratings!B87,1)*IF(Plots!$B$4="Yes",Dichroics!D75,1)*IF(Plots!$B$9="Yes",'Detectors and demag'!H98,1)</f>
        <v>0.60094570535217007</v>
      </c>
      <c r="C85">
        <f>IF(Plots!$B$2="Yes",Atmosphere!B73,1)*IF(Plots!$B$3="Yes",Telescope!B75,1)*IF(Plots!$B$5="Yes",Collimator_optics!B75,1)*IF(Plots!$B$7="Yes",Camera_optics!B75,1)*IF(Plots!$B$8="Yes",QE!C75,1)*IF(Plots!$B$6="Yes",Gratings!C87,1)*IF(Plots!$B$4="Yes",Dichroics!E75*Dichroics!H75,1)*IF(Plots!$B$9="Yes",'Detectors and demag'!I98,1)</f>
        <v>0</v>
      </c>
      <c r="D85">
        <f>IF(Plots!$B$2="Yes",Atmosphere!B73,1)*IF(Plots!$B$3="Yes",Telescope!B75,1)*IF(Plots!$B$5="Yes",Collimator_optics!B75,1)*IF(Plots!$B$7="Yes",Camera_optics!B75,1)*IF(Plots!$B$8="Yes",QE!C75,1)*IF(Plots!$B$6="Yes",Gratings!D87,1)*IF(Plots!$B$4="Yes",Dichroics!E75*Dichroics!I75*Dichroics!L75,1)*IF(Plots!$B$9="Yes",'Detectors and demag'!J98,1)</f>
        <v>0</v>
      </c>
      <c r="E85">
        <f>IF(Plots!$B$2="Yes",Atmosphere!B73,1)*IF(Plots!$B$3="Yes",Telescope!B75,1)*IF(Plots!$B$5="Yes",Collimator_optics!B75,1)*IF(Plots!$B$7="Yes",Camera_optics!B75,1)*IF(Plots!$B$8="Yes",QE!C75,1)*IF(Plots!$B$6="Yes",Gratings!E87,1)*IF(Plots!$B$4="Yes",Dichroics!E75*Dichroics!I75*Dichroics!M75*Dichroics!P75,1)*IF(Plots!$B$9="Yes",'Detectors and demag'!K98,1)</f>
        <v>0</v>
      </c>
      <c r="F85">
        <f t="shared" si="3"/>
        <v>0.60094570535217007</v>
      </c>
      <c r="G85">
        <f t="shared" si="2"/>
        <v>0.60094570535217007</v>
      </c>
    </row>
    <row r="86" spans="1:7" x14ac:dyDescent="0.2">
      <c r="A86">
        <v>382</v>
      </c>
      <c r="B86">
        <f>IF(Plots!$B$2="Yes",Atmosphere!B74,1)*IF(Plots!$B$3="Yes",Telescope!B76,1)*IF(Plots!$B$5="Yes",Collimator_optics!B76,1)*IF(Plots!$B$7="Yes",Camera_optics!B76,1)*IF(Plots!$B$8="Yes",QE!B76,1)*IF(Plots!$B$6="Yes",Gratings!B88,1)*IF(Plots!$B$4="Yes",Dichroics!D76,1)*IF(Plots!$B$9="Yes",'Detectors and demag'!H99,1)</f>
        <v>0.60462640700538162</v>
      </c>
      <c r="C86">
        <f>IF(Plots!$B$2="Yes",Atmosphere!B74,1)*IF(Plots!$B$3="Yes",Telescope!B76,1)*IF(Plots!$B$5="Yes",Collimator_optics!B76,1)*IF(Plots!$B$7="Yes",Camera_optics!B76,1)*IF(Plots!$B$8="Yes",QE!C76,1)*IF(Plots!$B$6="Yes",Gratings!C88,1)*IF(Plots!$B$4="Yes",Dichroics!E76*Dichroics!H76,1)*IF(Plots!$B$9="Yes",'Detectors and demag'!I99,1)</f>
        <v>0</v>
      </c>
      <c r="D86">
        <f>IF(Plots!$B$2="Yes",Atmosphere!B74,1)*IF(Plots!$B$3="Yes",Telescope!B76,1)*IF(Plots!$B$5="Yes",Collimator_optics!B76,1)*IF(Plots!$B$7="Yes",Camera_optics!B76,1)*IF(Plots!$B$8="Yes",QE!C76,1)*IF(Plots!$B$6="Yes",Gratings!D88,1)*IF(Plots!$B$4="Yes",Dichroics!E76*Dichroics!I76*Dichroics!L76,1)*IF(Plots!$B$9="Yes",'Detectors and demag'!J99,1)</f>
        <v>0</v>
      </c>
      <c r="E86">
        <f>IF(Plots!$B$2="Yes",Atmosphere!B74,1)*IF(Plots!$B$3="Yes",Telescope!B76,1)*IF(Plots!$B$5="Yes",Collimator_optics!B76,1)*IF(Plots!$B$7="Yes",Camera_optics!B76,1)*IF(Plots!$B$8="Yes",QE!C76,1)*IF(Plots!$B$6="Yes",Gratings!E88,1)*IF(Plots!$B$4="Yes",Dichroics!E76*Dichroics!I76*Dichroics!M76*Dichroics!P76,1)*IF(Plots!$B$9="Yes",'Detectors and demag'!K99,1)</f>
        <v>0</v>
      </c>
      <c r="F86">
        <f t="shared" si="3"/>
        <v>0.60462640700538162</v>
      </c>
      <c r="G86">
        <f t="shared" si="2"/>
        <v>0.60462640700538162</v>
      </c>
    </row>
    <row r="87" spans="1:7" x14ac:dyDescent="0.2">
      <c r="A87">
        <v>383</v>
      </c>
      <c r="B87">
        <f>IF(Plots!$B$2="Yes",Atmosphere!B75,1)*IF(Plots!$B$3="Yes",Telescope!B77,1)*IF(Plots!$B$5="Yes",Collimator_optics!B77,1)*IF(Plots!$B$7="Yes",Camera_optics!B77,1)*IF(Plots!$B$8="Yes",QE!B77,1)*IF(Plots!$B$6="Yes",Gratings!B89,1)*IF(Plots!$B$4="Yes",Dichroics!D77,1)*IF(Plots!$B$9="Yes",'Detectors and demag'!H100,1)</f>
        <v>0.60777221081370425</v>
      </c>
      <c r="C87">
        <f>IF(Plots!$B$2="Yes",Atmosphere!B75,1)*IF(Plots!$B$3="Yes",Telescope!B77,1)*IF(Plots!$B$5="Yes",Collimator_optics!B77,1)*IF(Plots!$B$7="Yes",Camera_optics!B77,1)*IF(Plots!$B$8="Yes",QE!C77,1)*IF(Plots!$B$6="Yes",Gratings!C89,1)*IF(Plots!$B$4="Yes",Dichroics!E77*Dichroics!H77,1)*IF(Plots!$B$9="Yes",'Detectors and demag'!I100,1)</f>
        <v>0</v>
      </c>
      <c r="D87">
        <f>IF(Plots!$B$2="Yes",Atmosphere!B75,1)*IF(Plots!$B$3="Yes",Telescope!B77,1)*IF(Plots!$B$5="Yes",Collimator_optics!B77,1)*IF(Plots!$B$7="Yes",Camera_optics!B77,1)*IF(Plots!$B$8="Yes",QE!C77,1)*IF(Plots!$B$6="Yes",Gratings!D89,1)*IF(Plots!$B$4="Yes",Dichroics!E77*Dichroics!I77*Dichroics!L77,1)*IF(Plots!$B$9="Yes",'Detectors and demag'!J100,1)</f>
        <v>0</v>
      </c>
      <c r="E87">
        <f>IF(Plots!$B$2="Yes",Atmosphere!B75,1)*IF(Plots!$B$3="Yes",Telescope!B77,1)*IF(Plots!$B$5="Yes",Collimator_optics!B77,1)*IF(Plots!$B$7="Yes",Camera_optics!B77,1)*IF(Plots!$B$8="Yes",QE!C77,1)*IF(Plots!$B$6="Yes",Gratings!E89,1)*IF(Plots!$B$4="Yes",Dichroics!E77*Dichroics!I77*Dichroics!M77*Dichroics!P77,1)*IF(Plots!$B$9="Yes",'Detectors and demag'!K100,1)</f>
        <v>0</v>
      </c>
      <c r="F87">
        <f t="shared" si="3"/>
        <v>0.60777221081370425</v>
      </c>
      <c r="G87">
        <f t="shared" si="2"/>
        <v>0.60777221081370425</v>
      </c>
    </row>
    <row r="88" spans="1:7" x14ac:dyDescent="0.2">
      <c r="A88">
        <v>384</v>
      </c>
      <c r="B88">
        <f>IF(Plots!$B$2="Yes",Atmosphere!B76,1)*IF(Plots!$B$3="Yes",Telescope!B78,1)*IF(Plots!$B$5="Yes",Collimator_optics!B78,1)*IF(Plots!$B$7="Yes",Camera_optics!B78,1)*IF(Plots!$B$8="Yes",QE!B78,1)*IF(Plots!$B$6="Yes",Gratings!B90,1)*IF(Plots!$B$4="Yes",Dichroics!D78,1)*IF(Plots!$B$9="Yes",'Detectors and demag'!H101,1)</f>
        <v>0.61075500520899373</v>
      </c>
      <c r="C88">
        <f>IF(Plots!$B$2="Yes",Atmosphere!B76,1)*IF(Plots!$B$3="Yes",Telescope!B78,1)*IF(Plots!$B$5="Yes",Collimator_optics!B78,1)*IF(Plots!$B$7="Yes",Camera_optics!B78,1)*IF(Plots!$B$8="Yes",QE!C78,1)*IF(Plots!$B$6="Yes",Gratings!C90,1)*IF(Plots!$B$4="Yes",Dichroics!E78*Dichroics!H78,1)*IF(Plots!$B$9="Yes",'Detectors and demag'!I101,1)</f>
        <v>0</v>
      </c>
      <c r="D88">
        <f>IF(Plots!$B$2="Yes",Atmosphere!B76,1)*IF(Plots!$B$3="Yes",Telescope!B78,1)*IF(Plots!$B$5="Yes",Collimator_optics!B78,1)*IF(Plots!$B$7="Yes",Camera_optics!B78,1)*IF(Plots!$B$8="Yes",QE!C78,1)*IF(Plots!$B$6="Yes",Gratings!D90,1)*IF(Plots!$B$4="Yes",Dichroics!E78*Dichroics!I78*Dichroics!L78,1)*IF(Plots!$B$9="Yes",'Detectors and demag'!J101,1)</f>
        <v>0</v>
      </c>
      <c r="E88">
        <f>IF(Plots!$B$2="Yes",Atmosphere!B76,1)*IF(Plots!$B$3="Yes",Telescope!B78,1)*IF(Plots!$B$5="Yes",Collimator_optics!B78,1)*IF(Plots!$B$7="Yes",Camera_optics!B78,1)*IF(Plots!$B$8="Yes",QE!C78,1)*IF(Plots!$B$6="Yes",Gratings!E90,1)*IF(Plots!$B$4="Yes",Dichroics!E78*Dichroics!I78*Dichroics!M78*Dichroics!P78,1)*IF(Plots!$B$9="Yes",'Detectors and demag'!K101,1)</f>
        <v>0</v>
      </c>
      <c r="F88">
        <f t="shared" si="3"/>
        <v>0.61075500520899373</v>
      </c>
      <c r="G88">
        <f t="shared" si="2"/>
        <v>0.61075500520899373</v>
      </c>
    </row>
    <row r="89" spans="1:7" x14ac:dyDescent="0.2">
      <c r="A89">
        <v>385</v>
      </c>
      <c r="B89">
        <f>IF(Plots!$B$2="Yes",Atmosphere!B77,1)*IF(Plots!$B$3="Yes",Telescope!B79,1)*IF(Plots!$B$5="Yes",Collimator_optics!B79,1)*IF(Plots!$B$7="Yes",Camera_optics!B79,1)*IF(Plots!$B$8="Yes",QE!B79,1)*IF(Plots!$B$6="Yes",Gratings!B91,1)*IF(Plots!$B$4="Yes",Dichroics!D79,1)*IF(Plots!$B$9="Yes",'Detectors and demag'!H102,1)</f>
        <v>0.61368650678275982</v>
      </c>
      <c r="C89">
        <f>IF(Plots!$B$2="Yes",Atmosphere!B77,1)*IF(Plots!$B$3="Yes",Telescope!B79,1)*IF(Plots!$B$5="Yes",Collimator_optics!B79,1)*IF(Plots!$B$7="Yes",Camera_optics!B79,1)*IF(Plots!$B$8="Yes",QE!C79,1)*IF(Plots!$B$6="Yes",Gratings!C91,1)*IF(Plots!$B$4="Yes",Dichroics!E79*Dichroics!H79,1)*IF(Plots!$B$9="Yes",'Detectors and demag'!I102,1)</f>
        <v>0</v>
      </c>
      <c r="D89">
        <f>IF(Plots!$B$2="Yes",Atmosphere!B77,1)*IF(Plots!$B$3="Yes",Telescope!B79,1)*IF(Plots!$B$5="Yes",Collimator_optics!B79,1)*IF(Plots!$B$7="Yes",Camera_optics!B79,1)*IF(Plots!$B$8="Yes",QE!C79,1)*IF(Plots!$B$6="Yes",Gratings!D91,1)*IF(Plots!$B$4="Yes",Dichroics!E79*Dichroics!I79*Dichroics!L79,1)*IF(Plots!$B$9="Yes",'Detectors and demag'!J102,1)</f>
        <v>0</v>
      </c>
      <c r="E89">
        <f>IF(Plots!$B$2="Yes",Atmosphere!B77,1)*IF(Plots!$B$3="Yes",Telescope!B79,1)*IF(Plots!$B$5="Yes",Collimator_optics!B79,1)*IF(Plots!$B$7="Yes",Camera_optics!B79,1)*IF(Plots!$B$8="Yes",QE!C79,1)*IF(Plots!$B$6="Yes",Gratings!E91,1)*IF(Plots!$B$4="Yes",Dichroics!E79*Dichroics!I79*Dichroics!M79*Dichroics!P79,1)*IF(Plots!$B$9="Yes",'Detectors and demag'!K102,1)</f>
        <v>0</v>
      </c>
      <c r="F89">
        <f t="shared" si="3"/>
        <v>0.61368650678275982</v>
      </c>
      <c r="G89">
        <f t="shared" si="2"/>
        <v>0.61368650678275982</v>
      </c>
    </row>
    <row r="90" spans="1:7" x14ac:dyDescent="0.2">
      <c r="A90">
        <v>386</v>
      </c>
      <c r="B90">
        <f>IF(Plots!$B$2="Yes",Atmosphere!B78,1)*IF(Plots!$B$3="Yes",Telescope!B80,1)*IF(Plots!$B$5="Yes",Collimator_optics!B80,1)*IF(Plots!$B$7="Yes",Camera_optics!B80,1)*IF(Plots!$B$8="Yes",QE!B80,1)*IF(Plots!$B$6="Yes",Gratings!B92,1)*IF(Plots!$B$4="Yes",Dichroics!D80,1)*IF(Plots!$B$9="Yes",'Detectors and demag'!H103,1)</f>
        <v>0.61648087861725342</v>
      </c>
      <c r="C90">
        <f>IF(Plots!$B$2="Yes",Atmosphere!B78,1)*IF(Plots!$B$3="Yes",Telescope!B80,1)*IF(Plots!$B$5="Yes",Collimator_optics!B80,1)*IF(Plots!$B$7="Yes",Camera_optics!B80,1)*IF(Plots!$B$8="Yes",QE!C80,1)*IF(Plots!$B$6="Yes",Gratings!C92,1)*IF(Plots!$B$4="Yes",Dichroics!E80*Dichroics!H80,1)*IF(Plots!$B$9="Yes",'Detectors and demag'!I103,1)</f>
        <v>0</v>
      </c>
      <c r="D90">
        <f>IF(Plots!$B$2="Yes",Atmosphere!B78,1)*IF(Plots!$B$3="Yes",Telescope!B80,1)*IF(Plots!$B$5="Yes",Collimator_optics!B80,1)*IF(Plots!$B$7="Yes",Camera_optics!B80,1)*IF(Plots!$B$8="Yes",QE!C80,1)*IF(Plots!$B$6="Yes",Gratings!D92,1)*IF(Plots!$B$4="Yes",Dichroics!E80*Dichroics!I80*Dichroics!L80,1)*IF(Plots!$B$9="Yes",'Detectors and demag'!J103,1)</f>
        <v>0</v>
      </c>
      <c r="E90">
        <f>IF(Plots!$B$2="Yes",Atmosphere!B78,1)*IF(Plots!$B$3="Yes",Telescope!B80,1)*IF(Plots!$B$5="Yes",Collimator_optics!B80,1)*IF(Plots!$B$7="Yes",Camera_optics!B80,1)*IF(Plots!$B$8="Yes",QE!C80,1)*IF(Plots!$B$6="Yes",Gratings!E92,1)*IF(Plots!$B$4="Yes",Dichroics!E80*Dichroics!I80*Dichroics!M80*Dichroics!P80,1)*IF(Plots!$B$9="Yes",'Detectors and demag'!K103,1)</f>
        <v>0</v>
      </c>
      <c r="F90">
        <f t="shared" si="3"/>
        <v>0.61648087861725342</v>
      </c>
      <c r="G90">
        <f t="shared" si="2"/>
        <v>0.61648087861725342</v>
      </c>
    </row>
    <row r="91" spans="1:7" x14ac:dyDescent="0.2">
      <c r="A91">
        <v>387</v>
      </c>
      <c r="B91">
        <f>IF(Plots!$B$2="Yes",Atmosphere!B79,1)*IF(Plots!$B$3="Yes",Telescope!B81,1)*IF(Plots!$B$5="Yes",Collimator_optics!B81,1)*IF(Plots!$B$7="Yes",Camera_optics!B81,1)*IF(Plots!$B$8="Yes",QE!B81,1)*IF(Plots!$B$6="Yes",Gratings!B93,1)*IF(Plots!$B$4="Yes",Dichroics!D81,1)*IF(Plots!$B$9="Yes",'Detectors and demag'!H104,1)</f>
        <v>0.61846144953394389</v>
      </c>
      <c r="C91">
        <f>IF(Plots!$B$2="Yes",Atmosphere!B79,1)*IF(Plots!$B$3="Yes",Telescope!B81,1)*IF(Plots!$B$5="Yes",Collimator_optics!B81,1)*IF(Plots!$B$7="Yes",Camera_optics!B81,1)*IF(Plots!$B$8="Yes",QE!C81,1)*IF(Plots!$B$6="Yes",Gratings!C93,1)*IF(Plots!$B$4="Yes",Dichroics!E81*Dichroics!H81,1)*IF(Plots!$B$9="Yes",'Detectors and demag'!I104,1)</f>
        <v>0</v>
      </c>
      <c r="D91">
        <f>IF(Plots!$B$2="Yes",Atmosphere!B79,1)*IF(Plots!$B$3="Yes",Telescope!B81,1)*IF(Plots!$B$5="Yes",Collimator_optics!B81,1)*IF(Plots!$B$7="Yes",Camera_optics!B81,1)*IF(Plots!$B$8="Yes",QE!C81,1)*IF(Plots!$B$6="Yes",Gratings!D93,1)*IF(Plots!$B$4="Yes",Dichroics!E81*Dichroics!I81*Dichroics!L81,1)*IF(Plots!$B$9="Yes",'Detectors and demag'!J104,1)</f>
        <v>0</v>
      </c>
      <c r="E91">
        <f>IF(Plots!$B$2="Yes",Atmosphere!B79,1)*IF(Plots!$B$3="Yes",Telescope!B81,1)*IF(Plots!$B$5="Yes",Collimator_optics!B81,1)*IF(Plots!$B$7="Yes",Camera_optics!B81,1)*IF(Plots!$B$8="Yes",QE!C81,1)*IF(Plots!$B$6="Yes",Gratings!E93,1)*IF(Plots!$B$4="Yes",Dichroics!E81*Dichroics!I81*Dichroics!M81*Dichroics!P81,1)*IF(Plots!$B$9="Yes",'Detectors and demag'!K104,1)</f>
        <v>0</v>
      </c>
      <c r="F91">
        <f t="shared" si="3"/>
        <v>0.61846144953394389</v>
      </c>
      <c r="G91">
        <f t="shared" si="2"/>
        <v>0.61846144953394389</v>
      </c>
    </row>
    <row r="92" spans="1:7" x14ac:dyDescent="0.2">
      <c r="A92">
        <v>388</v>
      </c>
      <c r="B92">
        <f>IF(Plots!$B$2="Yes",Atmosphere!B80,1)*IF(Plots!$B$3="Yes",Telescope!B82,1)*IF(Plots!$B$5="Yes",Collimator_optics!B82,1)*IF(Plots!$B$7="Yes",Camera_optics!B82,1)*IF(Plots!$B$8="Yes",QE!B82,1)*IF(Plots!$B$6="Yes",Gratings!B94,1)*IF(Plots!$B$4="Yes",Dichroics!D82,1)*IF(Plots!$B$9="Yes",'Detectors and demag'!H105,1)</f>
        <v>0.62036244993804646</v>
      </c>
      <c r="C92">
        <f>IF(Plots!$B$2="Yes",Atmosphere!B80,1)*IF(Plots!$B$3="Yes",Telescope!B82,1)*IF(Plots!$B$5="Yes",Collimator_optics!B82,1)*IF(Plots!$B$7="Yes",Camera_optics!B82,1)*IF(Plots!$B$8="Yes",QE!C82,1)*IF(Plots!$B$6="Yes",Gratings!C94,1)*IF(Plots!$B$4="Yes",Dichroics!E82*Dichroics!H82,1)*IF(Plots!$B$9="Yes",'Detectors and demag'!I105,1)</f>
        <v>0</v>
      </c>
      <c r="D92">
        <f>IF(Plots!$B$2="Yes",Atmosphere!B80,1)*IF(Plots!$B$3="Yes",Telescope!B82,1)*IF(Plots!$B$5="Yes",Collimator_optics!B82,1)*IF(Plots!$B$7="Yes",Camera_optics!B82,1)*IF(Plots!$B$8="Yes",QE!C82,1)*IF(Plots!$B$6="Yes",Gratings!D94,1)*IF(Plots!$B$4="Yes",Dichroics!E82*Dichroics!I82*Dichroics!L82,1)*IF(Plots!$B$9="Yes",'Detectors and demag'!J105,1)</f>
        <v>0</v>
      </c>
      <c r="E92">
        <f>IF(Plots!$B$2="Yes",Atmosphere!B80,1)*IF(Plots!$B$3="Yes",Telescope!B82,1)*IF(Plots!$B$5="Yes",Collimator_optics!B82,1)*IF(Plots!$B$7="Yes",Camera_optics!B82,1)*IF(Plots!$B$8="Yes",QE!C82,1)*IF(Plots!$B$6="Yes",Gratings!E94,1)*IF(Plots!$B$4="Yes",Dichroics!E82*Dichroics!I82*Dichroics!M82*Dichroics!P82,1)*IF(Plots!$B$9="Yes",'Detectors and demag'!K105,1)</f>
        <v>0</v>
      </c>
      <c r="F92">
        <f t="shared" si="3"/>
        <v>0.62036244993804646</v>
      </c>
      <c r="G92">
        <f t="shared" si="2"/>
        <v>0.62036244993804646</v>
      </c>
    </row>
    <row r="93" spans="1:7" x14ac:dyDescent="0.2">
      <c r="A93">
        <v>389</v>
      </c>
      <c r="B93">
        <f>IF(Plots!$B$2="Yes",Atmosphere!B81,1)*IF(Plots!$B$3="Yes",Telescope!B83,1)*IF(Plots!$B$5="Yes",Collimator_optics!B83,1)*IF(Plots!$B$7="Yes",Camera_optics!B83,1)*IF(Plots!$B$8="Yes",QE!B83,1)*IF(Plots!$B$6="Yes",Gratings!B95,1)*IF(Plots!$B$4="Yes",Dichroics!D83,1)*IF(Plots!$B$9="Yes",'Detectors and demag'!H106,1)</f>
        <v>0.62199628293033893</v>
      </c>
      <c r="C93">
        <f>IF(Plots!$B$2="Yes",Atmosphere!B81,1)*IF(Plots!$B$3="Yes",Telescope!B83,1)*IF(Plots!$B$5="Yes",Collimator_optics!B83,1)*IF(Plots!$B$7="Yes",Camera_optics!B83,1)*IF(Plots!$B$8="Yes",QE!C83,1)*IF(Plots!$B$6="Yes",Gratings!C95,1)*IF(Plots!$B$4="Yes",Dichroics!E83*Dichroics!H83,1)*IF(Plots!$B$9="Yes",'Detectors and demag'!I106,1)</f>
        <v>0</v>
      </c>
      <c r="D93">
        <f>IF(Plots!$B$2="Yes",Atmosphere!B81,1)*IF(Plots!$B$3="Yes",Telescope!B83,1)*IF(Plots!$B$5="Yes",Collimator_optics!B83,1)*IF(Plots!$B$7="Yes",Camera_optics!B83,1)*IF(Plots!$B$8="Yes",QE!C83,1)*IF(Plots!$B$6="Yes",Gratings!D95,1)*IF(Plots!$B$4="Yes",Dichroics!E83*Dichroics!I83*Dichroics!L83,1)*IF(Plots!$B$9="Yes",'Detectors and demag'!J106,1)</f>
        <v>0</v>
      </c>
      <c r="E93">
        <f>IF(Plots!$B$2="Yes",Atmosphere!B81,1)*IF(Plots!$B$3="Yes",Telescope!B83,1)*IF(Plots!$B$5="Yes",Collimator_optics!B83,1)*IF(Plots!$B$7="Yes",Camera_optics!B83,1)*IF(Plots!$B$8="Yes",QE!C83,1)*IF(Plots!$B$6="Yes",Gratings!E95,1)*IF(Plots!$B$4="Yes",Dichroics!E83*Dichroics!I83*Dichroics!M83*Dichroics!P83,1)*IF(Plots!$B$9="Yes",'Detectors and demag'!K106,1)</f>
        <v>0</v>
      </c>
      <c r="F93">
        <f t="shared" si="3"/>
        <v>0.62199628293033893</v>
      </c>
      <c r="G93">
        <f t="shared" si="2"/>
        <v>0.62199628293033893</v>
      </c>
    </row>
    <row r="94" spans="1:7" x14ac:dyDescent="0.2">
      <c r="A94">
        <v>390</v>
      </c>
      <c r="B94">
        <f>IF(Plots!$B$2="Yes",Atmosphere!B82,1)*IF(Plots!$B$3="Yes",Telescope!B84,1)*IF(Plots!$B$5="Yes",Collimator_optics!B84,1)*IF(Plots!$B$7="Yes",Camera_optics!B84,1)*IF(Plots!$B$8="Yes",QE!B84,1)*IF(Plots!$B$6="Yes",Gratings!B96,1)*IF(Plots!$B$4="Yes",Dichroics!D84,1)*IF(Plots!$B$9="Yes",'Detectors and demag'!H107,1)</f>
        <v>0.62293162490161924</v>
      </c>
      <c r="C94">
        <f>IF(Plots!$B$2="Yes",Atmosphere!B82,1)*IF(Plots!$B$3="Yes",Telescope!B84,1)*IF(Plots!$B$5="Yes",Collimator_optics!B84,1)*IF(Plots!$B$7="Yes",Camera_optics!B84,1)*IF(Plots!$B$8="Yes",QE!C84,1)*IF(Plots!$B$6="Yes",Gratings!C96,1)*IF(Plots!$B$4="Yes",Dichroics!E84*Dichroics!H84,1)*IF(Plots!$B$9="Yes",'Detectors and demag'!I107,1)</f>
        <v>0</v>
      </c>
      <c r="D94">
        <f>IF(Plots!$B$2="Yes",Atmosphere!B82,1)*IF(Plots!$B$3="Yes",Telescope!B84,1)*IF(Plots!$B$5="Yes",Collimator_optics!B84,1)*IF(Plots!$B$7="Yes",Camera_optics!B84,1)*IF(Plots!$B$8="Yes",QE!C84,1)*IF(Plots!$B$6="Yes",Gratings!D96,1)*IF(Plots!$B$4="Yes",Dichroics!E84*Dichroics!I84*Dichroics!L84,1)*IF(Plots!$B$9="Yes",'Detectors and demag'!J107,1)</f>
        <v>0</v>
      </c>
      <c r="E94">
        <f>IF(Plots!$B$2="Yes",Atmosphere!B82,1)*IF(Plots!$B$3="Yes",Telescope!B84,1)*IF(Plots!$B$5="Yes",Collimator_optics!B84,1)*IF(Plots!$B$7="Yes",Camera_optics!B84,1)*IF(Plots!$B$8="Yes",QE!C84,1)*IF(Plots!$B$6="Yes",Gratings!E96,1)*IF(Plots!$B$4="Yes",Dichroics!E84*Dichroics!I84*Dichroics!M84*Dichroics!P84,1)*IF(Plots!$B$9="Yes",'Detectors and demag'!K107,1)</f>
        <v>0</v>
      </c>
      <c r="F94">
        <f t="shared" si="3"/>
        <v>0.62293162490161924</v>
      </c>
      <c r="G94">
        <f t="shared" si="2"/>
        <v>0.62293162490161924</v>
      </c>
    </row>
    <row r="95" spans="1:7" x14ac:dyDescent="0.2">
      <c r="A95">
        <v>391</v>
      </c>
      <c r="B95">
        <f>IF(Plots!$B$2="Yes",Atmosphere!B83,1)*IF(Plots!$B$3="Yes",Telescope!B85,1)*IF(Plots!$B$5="Yes",Collimator_optics!B85,1)*IF(Plots!$B$7="Yes",Camera_optics!B85,1)*IF(Plots!$B$8="Yes",QE!B85,1)*IF(Plots!$B$6="Yes",Gratings!B97,1)*IF(Plots!$B$4="Yes",Dichroics!D85,1)*IF(Plots!$B$9="Yes",'Detectors and demag'!H108,1)</f>
        <v>0.61837681595892025</v>
      </c>
      <c r="C95">
        <f>IF(Plots!$B$2="Yes",Atmosphere!B83,1)*IF(Plots!$B$3="Yes",Telescope!B85,1)*IF(Plots!$B$5="Yes",Collimator_optics!B85,1)*IF(Plots!$B$7="Yes",Camera_optics!B85,1)*IF(Plots!$B$8="Yes",QE!C85,1)*IF(Plots!$B$6="Yes",Gratings!C97,1)*IF(Plots!$B$4="Yes",Dichroics!E85*Dichroics!H85,1)*IF(Plots!$B$9="Yes",'Detectors and demag'!I108,1)</f>
        <v>0</v>
      </c>
      <c r="D95">
        <f>IF(Plots!$B$2="Yes",Atmosphere!B83,1)*IF(Plots!$B$3="Yes",Telescope!B85,1)*IF(Plots!$B$5="Yes",Collimator_optics!B85,1)*IF(Plots!$B$7="Yes",Camera_optics!B85,1)*IF(Plots!$B$8="Yes",QE!C85,1)*IF(Plots!$B$6="Yes",Gratings!D97,1)*IF(Plots!$B$4="Yes",Dichroics!E85*Dichroics!I85*Dichroics!L85,1)*IF(Plots!$B$9="Yes",'Detectors and demag'!J108,1)</f>
        <v>0</v>
      </c>
      <c r="E95">
        <f>IF(Plots!$B$2="Yes",Atmosphere!B83,1)*IF(Plots!$B$3="Yes",Telescope!B85,1)*IF(Plots!$B$5="Yes",Collimator_optics!B85,1)*IF(Plots!$B$7="Yes",Camera_optics!B85,1)*IF(Plots!$B$8="Yes",QE!C85,1)*IF(Plots!$B$6="Yes",Gratings!E97,1)*IF(Plots!$B$4="Yes",Dichroics!E85*Dichroics!I85*Dichroics!M85*Dichroics!P85,1)*IF(Plots!$B$9="Yes",'Detectors and demag'!K108,1)</f>
        <v>0</v>
      </c>
      <c r="F95">
        <f t="shared" si="3"/>
        <v>0.61837681595892025</v>
      </c>
      <c r="G95">
        <f t="shared" si="2"/>
        <v>0.61837681595892025</v>
      </c>
    </row>
    <row r="96" spans="1:7" x14ac:dyDescent="0.2">
      <c r="A96">
        <v>392</v>
      </c>
      <c r="B96">
        <f>IF(Plots!$B$2="Yes",Atmosphere!B84,1)*IF(Plots!$B$3="Yes",Telescope!B86,1)*IF(Plots!$B$5="Yes",Collimator_optics!B86,1)*IF(Plots!$B$7="Yes",Camera_optics!B86,1)*IF(Plots!$B$8="Yes",QE!B86,1)*IF(Plots!$B$6="Yes",Gratings!B98,1)*IF(Plots!$B$4="Yes",Dichroics!D86,1)*IF(Plots!$B$9="Yes",'Detectors and demag'!H109,1)</f>
        <v>0.62546896844258382</v>
      </c>
      <c r="C96">
        <f>IF(Plots!$B$2="Yes",Atmosphere!B84,1)*IF(Plots!$B$3="Yes",Telescope!B86,1)*IF(Plots!$B$5="Yes",Collimator_optics!B86,1)*IF(Plots!$B$7="Yes",Camera_optics!B86,1)*IF(Plots!$B$8="Yes",QE!C86,1)*IF(Plots!$B$6="Yes",Gratings!C98,1)*IF(Plots!$B$4="Yes",Dichroics!E86*Dichroics!H86,1)*IF(Plots!$B$9="Yes",'Detectors and demag'!I109,1)</f>
        <v>0</v>
      </c>
      <c r="D96">
        <f>IF(Plots!$B$2="Yes",Atmosphere!B84,1)*IF(Plots!$B$3="Yes",Telescope!B86,1)*IF(Plots!$B$5="Yes",Collimator_optics!B86,1)*IF(Plots!$B$7="Yes",Camera_optics!B86,1)*IF(Plots!$B$8="Yes",QE!C86,1)*IF(Plots!$B$6="Yes",Gratings!D98,1)*IF(Plots!$B$4="Yes",Dichroics!E86*Dichroics!I86*Dichroics!L86,1)*IF(Plots!$B$9="Yes",'Detectors and demag'!J109,1)</f>
        <v>0</v>
      </c>
      <c r="E96">
        <f>IF(Plots!$B$2="Yes",Atmosphere!B84,1)*IF(Plots!$B$3="Yes",Telescope!B86,1)*IF(Plots!$B$5="Yes",Collimator_optics!B86,1)*IF(Plots!$B$7="Yes",Camera_optics!B86,1)*IF(Plots!$B$8="Yes",QE!C86,1)*IF(Plots!$B$6="Yes",Gratings!E98,1)*IF(Plots!$B$4="Yes",Dichroics!E86*Dichroics!I86*Dichroics!M86*Dichroics!P86,1)*IF(Plots!$B$9="Yes",'Detectors and demag'!K109,1)</f>
        <v>0</v>
      </c>
      <c r="F96">
        <f t="shared" si="3"/>
        <v>0.62546896844258382</v>
      </c>
      <c r="G96">
        <f t="shared" si="2"/>
        <v>0.62546896844258382</v>
      </c>
    </row>
    <row r="97" spans="1:7" x14ac:dyDescent="0.2">
      <c r="A97">
        <v>393</v>
      </c>
      <c r="B97">
        <f>IF(Plots!$B$2="Yes",Atmosphere!B85,1)*IF(Plots!$B$3="Yes",Telescope!B87,1)*IF(Plots!$B$5="Yes",Collimator_optics!B87,1)*IF(Plots!$B$7="Yes",Camera_optics!B87,1)*IF(Plots!$B$8="Yes",QE!B87,1)*IF(Plots!$B$6="Yes",Gratings!B99,1)*IF(Plots!$B$4="Yes",Dichroics!D87,1)*IF(Plots!$B$9="Yes",'Detectors and demag'!H110,1)</f>
        <v>0.62960307622967304</v>
      </c>
      <c r="C97">
        <f>IF(Plots!$B$2="Yes",Atmosphere!B85,1)*IF(Plots!$B$3="Yes",Telescope!B87,1)*IF(Plots!$B$5="Yes",Collimator_optics!B87,1)*IF(Plots!$B$7="Yes",Camera_optics!B87,1)*IF(Plots!$B$8="Yes",QE!C87,1)*IF(Plots!$B$6="Yes",Gratings!C99,1)*IF(Plots!$B$4="Yes",Dichroics!E87*Dichroics!H87,1)*IF(Plots!$B$9="Yes",'Detectors and demag'!I110,1)</f>
        <v>0</v>
      </c>
      <c r="D97">
        <f>IF(Plots!$B$2="Yes",Atmosphere!B85,1)*IF(Plots!$B$3="Yes",Telescope!B87,1)*IF(Plots!$B$5="Yes",Collimator_optics!B87,1)*IF(Plots!$B$7="Yes",Camera_optics!B87,1)*IF(Plots!$B$8="Yes",QE!C87,1)*IF(Plots!$B$6="Yes",Gratings!D99,1)*IF(Plots!$B$4="Yes",Dichroics!E87*Dichroics!I87*Dichroics!L87,1)*IF(Plots!$B$9="Yes",'Detectors and demag'!J110,1)</f>
        <v>0</v>
      </c>
      <c r="E97">
        <f>IF(Plots!$B$2="Yes",Atmosphere!B85,1)*IF(Plots!$B$3="Yes",Telescope!B87,1)*IF(Plots!$B$5="Yes",Collimator_optics!B87,1)*IF(Plots!$B$7="Yes",Camera_optics!B87,1)*IF(Plots!$B$8="Yes",QE!C87,1)*IF(Plots!$B$6="Yes",Gratings!E99,1)*IF(Plots!$B$4="Yes",Dichroics!E87*Dichroics!I87*Dichroics!M87*Dichroics!P87,1)*IF(Plots!$B$9="Yes",'Detectors and demag'!K110,1)</f>
        <v>0</v>
      </c>
      <c r="F97">
        <f t="shared" si="3"/>
        <v>0.62960307622967304</v>
      </c>
      <c r="G97">
        <f t="shared" si="2"/>
        <v>0.62960307622967304</v>
      </c>
    </row>
    <row r="98" spans="1:7" x14ac:dyDescent="0.2">
      <c r="A98">
        <v>394</v>
      </c>
      <c r="B98">
        <f>IF(Plots!$B$2="Yes",Atmosphere!B86,1)*IF(Plots!$B$3="Yes",Telescope!B88,1)*IF(Plots!$B$5="Yes",Collimator_optics!B88,1)*IF(Plots!$B$7="Yes",Camera_optics!B88,1)*IF(Plots!$B$8="Yes",QE!B88,1)*IF(Plots!$B$6="Yes",Gratings!B100,1)*IF(Plots!$B$4="Yes",Dichroics!D88,1)*IF(Plots!$B$9="Yes",'Detectors and demag'!H111,1)</f>
        <v>0.63196787732978499</v>
      </c>
      <c r="C98">
        <f>IF(Plots!$B$2="Yes",Atmosphere!B86,1)*IF(Plots!$B$3="Yes",Telescope!B88,1)*IF(Plots!$B$5="Yes",Collimator_optics!B88,1)*IF(Plots!$B$7="Yes",Camera_optics!B88,1)*IF(Plots!$B$8="Yes",QE!C88,1)*IF(Plots!$B$6="Yes",Gratings!C100,1)*IF(Plots!$B$4="Yes",Dichroics!E88*Dichroics!H88,1)*IF(Plots!$B$9="Yes",'Detectors and demag'!I111,1)</f>
        <v>0</v>
      </c>
      <c r="D98">
        <f>IF(Plots!$B$2="Yes",Atmosphere!B86,1)*IF(Plots!$B$3="Yes",Telescope!B88,1)*IF(Plots!$B$5="Yes",Collimator_optics!B88,1)*IF(Plots!$B$7="Yes",Camera_optics!B88,1)*IF(Plots!$B$8="Yes",QE!C88,1)*IF(Plots!$B$6="Yes",Gratings!D100,1)*IF(Plots!$B$4="Yes",Dichroics!E88*Dichroics!I88*Dichroics!L88,1)*IF(Plots!$B$9="Yes",'Detectors and demag'!J111,1)</f>
        <v>0</v>
      </c>
      <c r="E98">
        <f>IF(Plots!$B$2="Yes",Atmosphere!B86,1)*IF(Plots!$B$3="Yes",Telescope!B88,1)*IF(Plots!$B$5="Yes",Collimator_optics!B88,1)*IF(Plots!$B$7="Yes",Camera_optics!B88,1)*IF(Plots!$B$8="Yes",QE!C88,1)*IF(Plots!$B$6="Yes",Gratings!E100,1)*IF(Plots!$B$4="Yes",Dichroics!E88*Dichroics!I88*Dichroics!M88*Dichroics!P88,1)*IF(Plots!$B$9="Yes",'Detectors and demag'!K111,1)</f>
        <v>0</v>
      </c>
      <c r="F98">
        <f t="shared" si="3"/>
        <v>0.63196787732978499</v>
      </c>
      <c r="G98">
        <f t="shared" si="2"/>
        <v>0.63196787732978499</v>
      </c>
    </row>
    <row r="99" spans="1:7" x14ac:dyDescent="0.2">
      <c r="A99">
        <v>395</v>
      </c>
      <c r="B99">
        <f>IF(Plots!$B$2="Yes",Atmosphere!B87,1)*IF(Plots!$B$3="Yes",Telescope!B89,1)*IF(Plots!$B$5="Yes",Collimator_optics!B89,1)*IF(Plots!$B$7="Yes",Camera_optics!B89,1)*IF(Plots!$B$8="Yes",QE!B89,1)*IF(Plots!$B$6="Yes",Gratings!B101,1)*IF(Plots!$B$4="Yes",Dichroics!D89,1)*IF(Plots!$B$9="Yes",'Detectors and demag'!H112,1)</f>
        <v>0.63386685723254521</v>
      </c>
      <c r="C99">
        <f>IF(Plots!$B$2="Yes",Atmosphere!B87,1)*IF(Plots!$B$3="Yes",Telescope!B89,1)*IF(Plots!$B$5="Yes",Collimator_optics!B89,1)*IF(Plots!$B$7="Yes",Camera_optics!B89,1)*IF(Plots!$B$8="Yes",QE!C89,1)*IF(Plots!$B$6="Yes",Gratings!C101,1)*IF(Plots!$B$4="Yes",Dichroics!E89*Dichroics!H89,1)*IF(Plots!$B$9="Yes",'Detectors and demag'!I112,1)</f>
        <v>0</v>
      </c>
      <c r="D99">
        <f>IF(Plots!$B$2="Yes",Atmosphere!B87,1)*IF(Plots!$B$3="Yes",Telescope!B89,1)*IF(Plots!$B$5="Yes",Collimator_optics!B89,1)*IF(Plots!$B$7="Yes",Camera_optics!B89,1)*IF(Plots!$B$8="Yes",QE!C89,1)*IF(Plots!$B$6="Yes",Gratings!D101,1)*IF(Plots!$B$4="Yes",Dichroics!E89*Dichroics!I89*Dichroics!L89,1)*IF(Plots!$B$9="Yes",'Detectors and demag'!J112,1)</f>
        <v>0</v>
      </c>
      <c r="E99">
        <f>IF(Plots!$B$2="Yes",Atmosphere!B87,1)*IF(Plots!$B$3="Yes",Telescope!B89,1)*IF(Plots!$B$5="Yes",Collimator_optics!B89,1)*IF(Plots!$B$7="Yes",Camera_optics!B89,1)*IF(Plots!$B$8="Yes",QE!C89,1)*IF(Plots!$B$6="Yes",Gratings!E101,1)*IF(Plots!$B$4="Yes",Dichroics!E89*Dichroics!I89*Dichroics!M89*Dichroics!P89,1)*IF(Plots!$B$9="Yes",'Detectors and demag'!K112,1)</f>
        <v>0</v>
      </c>
      <c r="F99">
        <f t="shared" si="3"/>
        <v>0.63386685723254521</v>
      </c>
      <c r="G99">
        <f t="shared" si="2"/>
        <v>0.63386685723254521</v>
      </c>
    </row>
    <row r="100" spans="1:7" x14ac:dyDescent="0.2">
      <c r="A100">
        <v>396</v>
      </c>
      <c r="B100">
        <f>IF(Plots!$B$2="Yes",Atmosphere!B88,1)*IF(Plots!$B$3="Yes",Telescope!B90,1)*IF(Plots!$B$5="Yes",Collimator_optics!B90,1)*IF(Plots!$B$7="Yes",Camera_optics!B90,1)*IF(Plots!$B$8="Yes",QE!B90,1)*IF(Plots!$B$6="Yes",Gratings!B102,1)*IF(Plots!$B$4="Yes",Dichroics!D90,1)*IF(Plots!$B$9="Yes",'Detectors and demag'!H113,1)</f>
        <v>0.63575551589607593</v>
      </c>
      <c r="C100">
        <f>IF(Plots!$B$2="Yes",Atmosphere!B88,1)*IF(Plots!$B$3="Yes",Telescope!B90,1)*IF(Plots!$B$5="Yes",Collimator_optics!B90,1)*IF(Plots!$B$7="Yes",Camera_optics!B90,1)*IF(Plots!$B$8="Yes",QE!C90,1)*IF(Plots!$B$6="Yes",Gratings!C102,1)*IF(Plots!$B$4="Yes",Dichroics!E90*Dichroics!H90,1)*IF(Plots!$B$9="Yes",'Detectors and demag'!I113,1)</f>
        <v>0</v>
      </c>
      <c r="D100">
        <f>IF(Plots!$B$2="Yes",Atmosphere!B88,1)*IF(Plots!$B$3="Yes",Telescope!B90,1)*IF(Plots!$B$5="Yes",Collimator_optics!B90,1)*IF(Plots!$B$7="Yes",Camera_optics!B90,1)*IF(Plots!$B$8="Yes",QE!C90,1)*IF(Plots!$B$6="Yes",Gratings!D102,1)*IF(Plots!$B$4="Yes",Dichroics!E90*Dichroics!I90*Dichroics!L90,1)*IF(Plots!$B$9="Yes",'Detectors and demag'!J113,1)</f>
        <v>0</v>
      </c>
      <c r="E100">
        <f>IF(Plots!$B$2="Yes",Atmosphere!B88,1)*IF(Plots!$B$3="Yes",Telescope!B90,1)*IF(Plots!$B$5="Yes",Collimator_optics!B90,1)*IF(Plots!$B$7="Yes",Camera_optics!B90,1)*IF(Plots!$B$8="Yes",QE!C90,1)*IF(Plots!$B$6="Yes",Gratings!E102,1)*IF(Plots!$B$4="Yes",Dichroics!E90*Dichroics!I90*Dichroics!M90*Dichroics!P90,1)*IF(Plots!$B$9="Yes",'Detectors and demag'!K113,1)</f>
        <v>0</v>
      </c>
      <c r="F100">
        <f t="shared" si="3"/>
        <v>0.63575551589607593</v>
      </c>
      <c r="G100">
        <f t="shared" si="2"/>
        <v>0.63575551589607593</v>
      </c>
    </row>
    <row r="101" spans="1:7" x14ac:dyDescent="0.2">
      <c r="A101">
        <v>397</v>
      </c>
      <c r="B101">
        <f>IF(Plots!$B$2="Yes",Atmosphere!B89,1)*IF(Plots!$B$3="Yes",Telescope!B91,1)*IF(Plots!$B$5="Yes",Collimator_optics!B91,1)*IF(Plots!$B$7="Yes",Camera_optics!B91,1)*IF(Plots!$B$8="Yes",QE!B91,1)*IF(Plots!$B$6="Yes",Gratings!B103,1)*IF(Plots!$B$4="Yes",Dichroics!D91,1)*IF(Plots!$B$9="Yes",'Detectors and demag'!H114,1)</f>
        <v>0.63766028639080752</v>
      </c>
      <c r="C101">
        <f>IF(Plots!$B$2="Yes",Atmosphere!B89,1)*IF(Plots!$B$3="Yes",Telescope!B91,1)*IF(Plots!$B$5="Yes",Collimator_optics!B91,1)*IF(Plots!$B$7="Yes",Camera_optics!B91,1)*IF(Plots!$B$8="Yes",QE!C91,1)*IF(Plots!$B$6="Yes",Gratings!C103,1)*IF(Plots!$B$4="Yes",Dichroics!E91*Dichroics!H91,1)*IF(Plots!$B$9="Yes",'Detectors and demag'!I114,1)</f>
        <v>0</v>
      </c>
      <c r="D101">
        <f>IF(Plots!$B$2="Yes",Atmosphere!B89,1)*IF(Plots!$B$3="Yes",Telescope!B91,1)*IF(Plots!$B$5="Yes",Collimator_optics!B91,1)*IF(Plots!$B$7="Yes",Camera_optics!B91,1)*IF(Plots!$B$8="Yes",QE!C91,1)*IF(Plots!$B$6="Yes",Gratings!D103,1)*IF(Plots!$B$4="Yes",Dichroics!E91*Dichroics!I91*Dichroics!L91,1)*IF(Plots!$B$9="Yes",'Detectors and demag'!J114,1)</f>
        <v>0</v>
      </c>
      <c r="E101">
        <f>IF(Plots!$B$2="Yes",Atmosphere!B89,1)*IF(Plots!$B$3="Yes",Telescope!B91,1)*IF(Plots!$B$5="Yes",Collimator_optics!B91,1)*IF(Plots!$B$7="Yes",Camera_optics!B91,1)*IF(Plots!$B$8="Yes",QE!C91,1)*IF(Plots!$B$6="Yes",Gratings!E103,1)*IF(Plots!$B$4="Yes",Dichroics!E91*Dichroics!I91*Dichroics!M91*Dichroics!P91,1)*IF(Plots!$B$9="Yes",'Detectors and demag'!K114,1)</f>
        <v>0</v>
      </c>
      <c r="F101">
        <f t="shared" si="3"/>
        <v>0.63766028639080752</v>
      </c>
      <c r="G101">
        <f t="shared" si="2"/>
        <v>0.63766028639080752</v>
      </c>
    </row>
    <row r="102" spans="1:7" x14ac:dyDescent="0.2">
      <c r="A102">
        <v>398</v>
      </c>
      <c r="B102">
        <f>IF(Plots!$B$2="Yes",Atmosphere!B90,1)*IF(Plots!$B$3="Yes",Telescope!B92,1)*IF(Plots!$B$5="Yes",Collimator_optics!B92,1)*IF(Plots!$B$7="Yes",Camera_optics!B92,1)*IF(Plots!$B$8="Yes",QE!B92,1)*IF(Plots!$B$6="Yes",Gratings!B104,1)*IF(Plots!$B$4="Yes",Dichroics!D92,1)*IF(Plots!$B$9="Yes",'Detectors and demag'!H115,1)</f>
        <v>0.63865333163792737</v>
      </c>
      <c r="C102">
        <f>IF(Plots!$B$2="Yes",Atmosphere!B90,1)*IF(Plots!$B$3="Yes",Telescope!B92,1)*IF(Plots!$B$5="Yes",Collimator_optics!B92,1)*IF(Plots!$B$7="Yes",Camera_optics!B92,1)*IF(Plots!$B$8="Yes",QE!C92,1)*IF(Plots!$B$6="Yes",Gratings!C104,1)*IF(Plots!$B$4="Yes",Dichroics!E92*Dichroics!H92,1)*IF(Plots!$B$9="Yes",'Detectors and demag'!I115,1)</f>
        <v>0</v>
      </c>
      <c r="D102">
        <f>IF(Plots!$B$2="Yes",Atmosphere!B90,1)*IF(Plots!$B$3="Yes",Telescope!B92,1)*IF(Plots!$B$5="Yes",Collimator_optics!B92,1)*IF(Plots!$B$7="Yes",Camera_optics!B92,1)*IF(Plots!$B$8="Yes",QE!C92,1)*IF(Plots!$B$6="Yes",Gratings!D104,1)*IF(Plots!$B$4="Yes",Dichroics!E92*Dichroics!I92*Dichroics!L92,1)*IF(Plots!$B$9="Yes",'Detectors and demag'!J115,1)</f>
        <v>0</v>
      </c>
      <c r="E102">
        <f>IF(Plots!$B$2="Yes",Atmosphere!B90,1)*IF(Plots!$B$3="Yes",Telescope!B92,1)*IF(Plots!$B$5="Yes",Collimator_optics!B92,1)*IF(Plots!$B$7="Yes",Camera_optics!B92,1)*IF(Plots!$B$8="Yes",QE!C92,1)*IF(Plots!$B$6="Yes",Gratings!E104,1)*IF(Plots!$B$4="Yes",Dichroics!E92*Dichroics!I92*Dichroics!M92*Dichroics!P92,1)*IF(Plots!$B$9="Yes",'Detectors and demag'!K115,1)</f>
        <v>0</v>
      </c>
      <c r="F102">
        <f t="shared" si="3"/>
        <v>0.63865333163792737</v>
      </c>
      <c r="G102">
        <f t="shared" si="2"/>
        <v>0.63865333163792737</v>
      </c>
    </row>
    <row r="103" spans="1:7" x14ac:dyDescent="0.2">
      <c r="A103">
        <v>399</v>
      </c>
      <c r="B103">
        <f>IF(Plots!$B$2="Yes",Atmosphere!B91,1)*IF(Plots!$B$3="Yes",Telescope!B93,1)*IF(Plots!$B$5="Yes",Collimator_optics!B93,1)*IF(Plots!$B$7="Yes",Camera_optics!B93,1)*IF(Plots!$B$8="Yes",QE!B93,1)*IF(Plots!$B$6="Yes",Gratings!B105,1)*IF(Plots!$B$4="Yes",Dichroics!D93,1)*IF(Plots!$B$9="Yes",'Detectors and demag'!H116,1)</f>
        <v>0.64139633952174924</v>
      </c>
      <c r="C103">
        <f>IF(Plots!$B$2="Yes",Atmosphere!B91,1)*IF(Plots!$B$3="Yes",Telescope!B93,1)*IF(Plots!$B$5="Yes",Collimator_optics!B93,1)*IF(Plots!$B$7="Yes",Camera_optics!B93,1)*IF(Plots!$B$8="Yes",QE!C93,1)*IF(Plots!$B$6="Yes",Gratings!C105,1)*IF(Plots!$B$4="Yes",Dichroics!E93*Dichroics!H93,1)*IF(Plots!$B$9="Yes",'Detectors and demag'!I116,1)</f>
        <v>0</v>
      </c>
      <c r="D103">
        <f>IF(Plots!$B$2="Yes",Atmosphere!B91,1)*IF(Plots!$B$3="Yes",Telescope!B93,1)*IF(Plots!$B$5="Yes",Collimator_optics!B93,1)*IF(Plots!$B$7="Yes",Camera_optics!B93,1)*IF(Plots!$B$8="Yes",QE!C93,1)*IF(Plots!$B$6="Yes",Gratings!D105,1)*IF(Plots!$B$4="Yes",Dichroics!E93*Dichroics!I93*Dichroics!L93,1)*IF(Plots!$B$9="Yes",'Detectors and demag'!J116,1)</f>
        <v>0</v>
      </c>
      <c r="E103">
        <f>IF(Plots!$B$2="Yes",Atmosphere!B91,1)*IF(Plots!$B$3="Yes",Telescope!B93,1)*IF(Plots!$B$5="Yes",Collimator_optics!B93,1)*IF(Plots!$B$7="Yes",Camera_optics!B93,1)*IF(Plots!$B$8="Yes",QE!C93,1)*IF(Plots!$B$6="Yes",Gratings!E105,1)*IF(Plots!$B$4="Yes",Dichroics!E93*Dichroics!I93*Dichroics!M93*Dichroics!P93,1)*IF(Plots!$B$9="Yes",'Detectors and demag'!K116,1)</f>
        <v>0</v>
      </c>
      <c r="F103">
        <f t="shared" si="3"/>
        <v>0.64139633952174924</v>
      </c>
      <c r="G103">
        <f t="shared" si="2"/>
        <v>0.64139633952174924</v>
      </c>
    </row>
    <row r="104" spans="1:7" x14ac:dyDescent="0.2">
      <c r="A104">
        <v>400</v>
      </c>
      <c r="B104">
        <f>IF(Plots!$B$2="Yes",Atmosphere!B92,1)*IF(Plots!$B$3="Yes",Telescope!B94,1)*IF(Plots!$B$5="Yes",Collimator_optics!B94,1)*IF(Plots!$B$7="Yes",Camera_optics!B94,1)*IF(Plots!$B$8="Yes",QE!B94,1)*IF(Plots!$B$6="Yes",Gratings!B106,1)*IF(Plots!$B$4="Yes",Dichroics!D94,1)*IF(Plots!$B$9="Yes",'Detectors and demag'!H117,1)</f>
        <v>0.64318472328107978</v>
      </c>
      <c r="C104">
        <f>IF(Plots!$B$2="Yes",Atmosphere!B92,1)*IF(Plots!$B$3="Yes",Telescope!B94,1)*IF(Plots!$B$5="Yes",Collimator_optics!B94,1)*IF(Plots!$B$7="Yes",Camera_optics!B94,1)*IF(Plots!$B$8="Yes",QE!C94,1)*IF(Plots!$B$6="Yes",Gratings!C106,1)*IF(Plots!$B$4="Yes",Dichroics!E94*Dichroics!H94,1)*IF(Plots!$B$9="Yes",'Detectors and demag'!I117,1)</f>
        <v>0</v>
      </c>
      <c r="D104">
        <f>IF(Plots!$B$2="Yes",Atmosphere!B92,1)*IF(Plots!$B$3="Yes",Telescope!B94,1)*IF(Plots!$B$5="Yes",Collimator_optics!B94,1)*IF(Plots!$B$7="Yes",Camera_optics!B94,1)*IF(Plots!$B$8="Yes",QE!C94,1)*IF(Plots!$B$6="Yes",Gratings!D106,1)*IF(Plots!$B$4="Yes",Dichroics!E94*Dichroics!I94*Dichroics!L94,1)*IF(Plots!$B$9="Yes",'Detectors and demag'!J117,1)</f>
        <v>0</v>
      </c>
      <c r="E104">
        <f>IF(Plots!$B$2="Yes",Atmosphere!B92,1)*IF(Plots!$B$3="Yes",Telescope!B94,1)*IF(Plots!$B$5="Yes",Collimator_optics!B94,1)*IF(Plots!$B$7="Yes",Camera_optics!B94,1)*IF(Plots!$B$8="Yes",QE!C94,1)*IF(Plots!$B$6="Yes",Gratings!E106,1)*IF(Plots!$B$4="Yes",Dichroics!E94*Dichroics!I94*Dichroics!M94*Dichroics!P94,1)*IF(Plots!$B$9="Yes",'Detectors and demag'!K117,1)</f>
        <v>0</v>
      </c>
      <c r="F104">
        <f t="shared" si="3"/>
        <v>0.64318472328107978</v>
      </c>
      <c r="G104">
        <f t="shared" si="2"/>
        <v>0.64318472328107978</v>
      </c>
    </row>
    <row r="105" spans="1:7" x14ac:dyDescent="0.2">
      <c r="A105">
        <v>401</v>
      </c>
      <c r="B105">
        <f>IF(Plots!$B$2="Yes",Atmosphere!B93,1)*IF(Plots!$B$3="Yes",Telescope!B95,1)*IF(Plots!$B$5="Yes",Collimator_optics!B95,1)*IF(Plots!$B$7="Yes",Camera_optics!B95,1)*IF(Plots!$B$8="Yes",QE!B95,1)*IF(Plots!$B$6="Yes",Gratings!B107,1)*IF(Plots!$B$4="Yes",Dichroics!D95,1)*IF(Plots!$B$9="Yes",'Detectors and demag'!H118,1)</f>
        <v>0.6449576763501389</v>
      </c>
      <c r="C105">
        <f>IF(Plots!$B$2="Yes",Atmosphere!B93,1)*IF(Plots!$B$3="Yes",Telescope!B95,1)*IF(Plots!$B$5="Yes",Collimator_optics!B95,1)*IF(Plots!$B$7="Yes",Camera_optics!B95,1)*IF(Plots!$B$8="Yes",QE!C95,1)*IF(Plots!$B$6="Yes",Gratings!C107,1)*IF(Plots!$B$4="Yes",Dichroics!E95*Dichroics!H95,1)*IF(Plots!$B$9="Yes",'Detectors and demag'!I118,1)</f>
        <v>0</v>
      </c>
      <c r="D105">
        <f>IF(Plots!$B$2="Yes",Atmosphere!B93,1)*IF(Plots!$B$3="Yes",Telescope!B95,1)*IF(Plots!$B$5="Yes",Collimator_optics!B95,1)*IF(Plots!$B$7="Yes",Camera_optics!B95,1)*IF(Plots!$B$8="Yes",QE!C95,1)*IF(Plots!$B$6="Yes",Gratings!D107,1)*IF(Plots!$B$4="Yes",Dichroics!E95*Dichroics!I95*Dichroics!L95,1)*IF(Plots!$B$9="Yes",'Detectors and demag'!J118,1)</f>
        <v>0</v>
      </c>
      <c r="E105">
        <f>IF(Plots!$B$2="Yes",Atmosphere!B93,1)*IF(Plots!$B$3="Yes",Telescope!B95,1)*IF(Plots!$B$5="Yes",Collimator_optics!B95,1)*IF(Plots!$B$7="Yes",Camera_optics!B95,1)*IF(Plots!$B$8="Yes",QE!C95,1)*IF(Plots!$B$6="Yes",Gratings!E107,1)*IF(Plots!$B$4="Yes",Dichroics!E95*Dichroics!I95*Dichroics!M95*Dichroics!P95,1)*IF(Plots!$B$9="Yes",'Detectors and demag'!K118,1)</f>
        <v>0</v>
      </c>
      <c r="F105">
        <f t="shared" si="3"/>
        <v>0.6449576763501389</v>
      </c>
      <c r="G105">
        <f t="shared" si="2"/>
        <v>0.6449576763501389</v>
      </c>
    </row>
    <row r="106" spans="1:7" x14ac:dyDescent="0.2">
      <c r="A106">
        <v>402</v>
      </c>
      <c r="B106">
        <f>IF(Plots!$B$2="Yes",Atmosphere!B94,1)*IF(Plots!$B$3="Yes",Telescope!B96,1)*IF(Plots!$B$5="Yes",Collimator_optics!B96,1)*IF(Plots!$B$7="Yes",Camera_optics!B96,1)*IF(Plots!$B$8="Yes",QE!B96,1)*IF(Plots!$B$6="Yes",Gratings!B108,1)*IF(Plots!$B$4="Yes",Dichroics!D96,1)*IF(Plots!$B$9="Yes",'Detectors and demag'!H119,1)</f>
        <v>0.64670454813270983</v>
      </c>
      <c r="C106">
        <f>IF(Plots!$B$2="Yes",Atmosphere!B94,1)*IF(Plots!$B$3="Yes",Telescope!B96,1)*IF(Plots!$B$5="Yes",Collimator_optics!B96,1)*IF(Plots!$B$7="Yes",Camera_optics!B96,1)*IF(Plots!$B$8="Yes",QE!C96,1)*IF(Plots!$B$6="Yes",Gratings!C108,1)*IF(Plots!$B$4="Yes",Dichroics!E96*Dichroics!H96,1)*IF(Plots!$B$9="Yes",'Detectors and demag'!I119,1)</f>
        <v>0</v>
      </c>
      <c r="D106">
        <f>IF(Plots!$B$2="Yes",Atmosphere!B94,1)*IF(Plots!$B$3="Yes",Telescope!B96,1)*IF(Plots!$B$5="Yes",Collimator_optics!B96,1)*IF(Plots!$B$7="Yes",Camera_optics!B96,1)*IF(Plots!$B$8="Yes",QE!C96,1)*IF(Plots!$B$6="Yes",Gratings!D108,1)*IF(Plots!$B$4="Yes",Dichroics!E96*Dichroics!I96*Dichroics!L96,1)*IF(Plots!$B$9="Yes",'Detectors and demag'!J119,1)</f>
        <v>0</v>
      </c>
      <c r="E106">
        <f>IF(Plots!$B$2="Yes",Atmosphere!B94,1)*IF(Plots!$B$3="Yes",Telescope!B96,1)*IF(Plots!$B$5="Yes",Collimator_optics!B96,1)*IF(Plots!$B$7="Yes",Camera_optics!B96,1)*IF(Plots!$B$8="Yes",QE!C96,1)*IF(Plots!$B$6="Yes",Gratings!E108,1)*IF(Plots!$B$4="Yes",Dichroics!E96*Dichroics!I96*Dichroics!M96*Dichroics!P96,1)*IF(Plots!$B$9="Yes",'Detectors and demag'!K119,1)</f>
        <v>0</v>
      </c>
      <c r="F106">
        <f t="shared" si="3"/>
        <v>0.64670454813270983</v>
      </c>
      <c r="G106">
        <f t="shared" si="2"/>
        <v>0.64670454813270983</v>
      </c>
    </row>
    <row r="107" spans="1:7" x14ac:dyDescent="0.2">
      <c r="A107">
        <v>403</v>
      </c>
      <c r="B107">
        <f>IF(Plots!$B$2="Yes",Atmosphere!B95,1)*IF(Plots!$B$3="Yes",Telescope!B97,1)*IF(Plots!$B$5="Yes",Collimator_optics!B97,1)*IF(Plots!$B$7="Yes",Camera_optics!B97,1)*IF(Plots!$B$8="Yes",QE!B97,1)*IF(Plots!$B$6="Yes",Gratings!B109,1)*IF(Plots!$B$4="Yes",Dichroics!D97,1)*IF(Plots!$B$9="Yes",'Detectors and demag'!H120,1)</f>
        <v>0.64841856563381095</v>
      </c>
      <c r="C107">
        <f>IF(Plots!$B$2="Yes",Atmosphere!B95,1)*IF(Plots!$B$3="Yes",Telescope!B97,1)*IF(Plots!$B$5="Yes",Collimator_optics!B97,1)*IF(Plots!$B$7="Yes",Camera_optics!B97,1)*IF(Plots!$B$8="Yes",QE!C97,1)*IF(Plots!$B$6="Yes",Gratings!C109,1)*IF(Plots!$B$4="Yes",Dichroics!E97*Dichroics!H97,1)*IF(Plots!$B$9="Yes",'Detectors and demag'!I120,1)</f>
        <v>0</v>
      </c>
      <c r="D107">
        <f>IF(Plots!$B$2="Yes",Atmosphere!B95,1)*IF(Plots!$B$3="Yes",Telescope!B97,1)*IF(Plots!$B$5="Yes",Collimator_optics!B97,1)*IF(Plots!$B$7="Yes",Camera_optics!B97,1)*IF(Plots!$B$8="Yes",QE!C97,1)*IF(Plots!$B$6="Yes",Gratings!D109,1)*IF(Plots!$B$4="Yes",Dichroics!E97*Dichroics!I97*Dichroics!L97,1)*IF(Plots!$B$9="Yes",'Detectors and demag'!J120,1)</f>
        <v>0</v>
      </c>
      <c r="E107">
        <f>IF(Plots!$B$2="Yes",Atmosphere!B95,1)*IF(Plots!$B$3="Yes",Telescope!B97,1)*IF(Plots!$B$5="Yes",Collimator_optics!B97,1)*IF(Plots!$B$7="Yes",Camera_optics!B97,1)*IF(Plots!$B$8="Yes",QE!C97,1)*IF(Plots!$B$6="Yes",Gratings!E109,1)*IF(Plots!$B$4="Yes",Dichroics!E97*Dichroics!I97*Dichroics!M97*Dichroics!P97,1)*IF(Plots!$B$9="Yes",'Detectors and demag'!K120,1)</f>
        <v>0</v>
      </c>
      <c r="F107">
        <f t="shared" si="3"/>
        <v>0.64841856563381095</v>
      </c>
      <c r="G107">
        <f t="shared" si="2"/>
        <v>0.64841856563381095</v>
      </c>
    </row>
    <row r="108" spans="1:7" x14ac:dyDescent="0.2">
      <c r="A108">
        <v>404</v>
      </c>
      <c r="B108">
        <f>IF(Plots!$B$2="Yes",Atmosphere!B96,1)*IF(Plots!$B$3="Yes",Telescope!B98,1)*IF(Plots!$B$5="Yes",Collimator_optics!B98,1)*IF(Plots!$B$7="Yes",Camera_optics!B98,1)*IF(Plots!$B$8="Yes",QE!B98,1)*IF(Plots!$B$6="Yes",Gratings!B110,1)*IF(Plots!$B$4="Yes",Dichroics!D98,1)*IF(Plots!$B$9="Yes",'Detectors and demag'!H121,1)</f>
        <v>0.65009136654061195</v>
      </c>
      <c r="C108">
        <f>IF(Plots!$B$2="Yes",Atmosphere!B96,1)*IF(Plots!$B$3="Yes",Telescope!B98,1)*IF(Plots!$B$5="Yes",Collimator_optics!B98,1)*IF(Plots!$B$7="Yes",Camera_optics!B98,1)*IF(Plots!$B$8="Yes",QE!C98,1)*IF(Plots!$B$6="Yes",Gratings!C110,1)*IF(Plots!$B$4="Yes",Dichroics!E98*Dichroics!H98,1)*IF(Plots!$B$9="Yes",'Detectors and demag'!I121,1)</f>
        <v>0</v>
      </c>
      <c r="D108">
        <f>IF(Plots!$B$2="Yes",Atmosphere!B96,1)*IF(Plots!$B$3="Yes",Telescope!B98,1)*IF(Plots!$B$5="Yes",Collimator_optics!B98,1)*IF(Plots!$B$7="Yes",Camera_optics!B98,1)*IF(Plots!$B$8="Yes",QE!C98,1)*IF(Plots!$B$6="Yes",Gratings!D110,1)*IF(Plots!$B$4="Yes",Dichroics!E98*Dichroics!I98*Dichroics!L98,1)*IF(Plots!$B$9="Yes",'Detectors and demag'!J121,1)</f>
        <v>0</v>
      </c>
      <c r="E108">
        <f>IF(Plots!$B$2="Yes",Atmosphere!B96,1)*IF(Plots!$B$3="Yes",Telescope!B98,1)*IF(Plots!$B$5="Yes",Collimator_optics!B98,1)*IF(Plots!$B$7="Yes",Camera_optics!B98,1)*IF(Plots!$B$8="Yes",QE!C98,1)*IF(Plots!$B$6="Yes",Gratings!E110,1)*IF(Plots!$B$4="Yes",Dichroics!E98*Dichroics!I98*Dichroics!M98*Dichroics!P98,1)*IF(Plots!$B$9="Yes",'Detectors and demag'!K121,1)</f>
        <v>0</v>
      </c>
      <c r="F108">
        <f t="shared" si="3"/>
        <v>0.65009136654061195</v>
      </c>
      <c r="G108">
        <f t="shared" si="2"/>
        <v>0.65009136654061195</v>
      </c>
    </row>
    <row r="109" spans="1:7" x14ac:dyDescent="0.2">
      <c r="A109">
        <v>405</v>
      </c>
      <c r="B109">
        <f>IF(Plots!$B$2="Yes",Atmosphere!B97,1)*IF(Plots!$B$3="Yes",Telescope!B99,1)*IF(Plots!$B$5="Yes",Collimator_optics!B99,1)*IF(Plots!$B$7="Yes",Camera_optics!B99,1)*IF(Plots!$B$8="Yes",QE!B99,1)*IF(Plots!$B$6="Yes",Gratings!B111,1)*IF(Plots!$B$4="Yes",Dichroics!D99,1)*IF(Plots!$B$9="Yes",'Detectors and demag'!H122,1)</f>
        <v>0.65144153181393194</v>
      </c>
      <c r="C109">
        <f>IF(Plots!$B$2="Yes",Atmosphere!B97,1)*IF(Plots!$B$3="Yes",Telescope!B99,1)*IF(Plots!$B$5="Yes",Collimator_optics!B99,1)*IF(Plots!$B$7="Yes",Camera_optics!B99,1)*IF(Plots!$B$8="Yes",QE!C99,1)*IF(Plots!$B$6="Yes",Gratings!C111,1)*IF(Plots!$B$4="Yes",Dichroics!E99*Dichroics!H99,1)*IF(Plots!$B$9="Yes",'Detectors and demag'!I122,1)</f>
        <v>0</v>
      </c>
      <c r="D109">
        <f>IF(Plots!$B$2="Yes",Atmosphere!B97,1)*IF(Plots!$B$3="Yes",Telescope!B99,1)*IF(Plots!$B$5="Yes",Collimator_optics!B99,1)*IF(Plots!$B$7="Yes",Camera_optics!B99,1)*IF(Plots!$B$8="Yes",QE!C99,1)*IF(Plots!$B$6="Yes",Gratings!D111,1)*IF(Plots!$B$4="Yes",Dichroics!E99*Dichroics!I99*Dichroics!L99,1)*IF(Plots!$B$9="Yes",'Detectors and demag'!J122,1)</f>
        <v>0</v>
      </c>
      <c r="E109">
        <f>IF(Plots!$B$2="Yes",Atmosphere!B97,1)*IF(Plots!$B$3="Yes",Telescope!B99,1)*IF(Plots!$B$5="Yes",Collimator_optics!B99,1)*IF(Plots!$B$7="Yes",Camera_optics!B99,1)*IF(Plots!$B$8="Yes",QE!C99,1)*IF(Plots!$B$6="Yes",Gratings!E111,1)*IF(Plots!$B$4="Yes",Dichroics!E99*Dichroics!I99*Dichroics!M99*Dichroics!P99,1)*IF(Plots!$B$9="Yes",'Detectors and demag'!K122,1)</f>
        <v>0</v>
      </c>
      <c r="F109">
        <f t="shared" si="3"/>
        <v>0.65144153181393194</v>
      </c>
      <c r="G109">
        <f t="shared" si="2"/>
        <v>0.65144153181393194</v>
      </c>
    </row>
    <row r="110" spans="1:7" x14ac:dyDescent="0.2">
      <c r="A110">
        <v>406</v>
      </c>
      <c r="B110">
        <f>IF(Plots!$B$2="Yes",Atmosphere!B98,1)*IF(Plots!$B$3="Yes",Telescope!B100,1)*IF(Plots!$B$5="Yes",Collimator_optics!B100,1)*IF(Plots!$B$7="Yes",Camera_optics!B100,1)*IF(Plots!$B$8="Yes",QE!B100,1)*IF(Plots!$B$6="Yes",Gratings!B112,1)*IF(Plots!$B$4="Yes",Dichroics!D100,1)*IF(Plots!$B$9="Yes",'Detectors and demag'!H123,1)</f>
        <v>0.65260660630542588</v>
      </c>
      <c r="C110">
        <f>IF(Plots!$B$2="Yes",Atmosphere!B98,1)*IF(Plots!$B$3="Yes",Telescope!B100,1)*IF(Plots!$B$5="Yes",Collimator_optics!B100,1)*IF(Plots!$B$7="Yes",Camera_optics!B100,1)*IF(Plots!$B$8="Yes",QE!C100,1)*IF(Plots!$B$6="Yes",Gratings!C112,1)*IF(Plots!$B$4="Yes",Dichroics!E100*Dichroics!H100,1)*IF(Plots!$B$9="Yes",'Detectors and demag'!I123,1)</f>
        <v>0</v>
      </c>
      <c r="D110">
        <f>IF(Plots!$B$2="Yes",Atmosphere!B98,1)*IF(Plots!$B$3="Yes",Telescope!B100,1)*IF(Plots!$B$5="Yes",Collimator_optics!B100,1)*IF(Plots!$B$7="Yes",Camera_optics!B100,1)*IF(Plots!$B$8="Yes",QE!C100,1)*IF(Plots!$B$6="Yes",Gratings!D112,1)*IF(Plots!$B$4="Yes",Dichroics!E100*Dichroics!I100*Dichroics!L100,1)*IF(Plots!$B$9="Yes",'Detectors and demag'!J123,1)</f>
        <v>0</v>
      </c>
      <c r="E110">
        <f>IF(Plots!$B$2="Yes",Atmosphere!B98,1)*IF(Plots!$B$3="Yes",Telescope!B100,1)*IF(Plots!$B$5="Yes",Collimator_optics!B100,1)*IF(Plots!$B$7="Yes",Camera_optics!B100,1)*IF(Plots!$B$8="Yes",QE!C100,1)*IF(Plots!$B$6="Yes",Gratings!E112,1)*IF(Plots!$B$4="Yes",Dichroics!E100*Dichroics!I100*Dichroics!M100*Dichroics!P100,1)*IF(Plots!$B$9="Yes",'Detectors and demag'!K123,1)</f>
        <v>0</v>
      </c>
      <c r="F110">
        <f t="shared" si="3"/>
        <v>0.65260660630542588</v>
      </c>
      <c r="G110">
        <f t="shared" si="2"/>
        <v>0.65260660630542588</v>
      </c>
    </row>
    <row r="111" spans="1:7" x14ac:dyDescent="0.2">
      <c r="A111">
        <v>407</v>
      </c>
      <c r="B111">
        <f>IF(Plots!$B$2="Yes",Atmosphere!B99,1)*IF(Plots!$B$3="Yes",Telescope!B101,1)*IF(Plots!$B$5="Yes",Collimator_optics!B101,1)*IF(Plots!$B$7="Yes",Camera_optics!B101,1)*IF(Plots!$B$8="Yes",QE!B101,1)*IF(Plots!$B$6="Yes",Gratings!B113,1)*IF(Plots!$B$4="Yes",Dichroics!D101,1)*IF(Plots!$B$9="Yes",'Detectors and demag'!H124,1)</f>
        <v>0.65370293679886926</v>
      </c>
      <c r="C111">
        <f>IF(Plots!$B$2="Yes",Atmosphere!B99,1)*IF(Plots!$B$3="Yes",Telescope!B101,1)*IF(Plots!$B$5="Yes",Collimator_optics!B101,1)*IF(Plots!$B$7="Yes",Camera_optics!B101,1)*IF(Plots!$B$8="Yes",QE!C101,1)*IF(Plots!$B$6="Yes",Gratings!C113,1)*IF(Plots!$B$4="Yes",Dichroics!E101*Dichroics!H101,1)*IF(Plots!$B$9="Yes",'Detectors and demag'!I124,1)</f>
        <v>0</v>
      </c>
      <c r="D111">
        <f>IF(Plots!$B$2="Yes",Atmosphere!B99,1)*IF(Plots!$B$3="Yes",Telescope!B101,1)*IF(Plots!$B$5="Yes",Collimator_optics!B101,1)*IF(Plots!$B$7="Yes",Camera_optics!B101,1)*IF(Plots!$B$8="Yes",QE!C101,1)*IF(Plots!$B$6="Yes",Gratings!D113,1)*IF(Plots!$B$4="Yes",Dichroics!E101*Dichroics!I101*Dichroics!L101,1)*IF(Plots!$B$9="Yes",'Detectors and demag'!J124,1)</f>
        <v>0</v>
      </c>
      <c r="E111">
        <f>IF(Plots!$B$2="Yes",Atmosphere!B99,1)*IF(Plots!$B$3="Yes",Telescope!B101,1)*IF(Plots!$B$5="Yes",Collimator_optics!B101,1)*IF(Plots!$B$7="Yes",Camera_optics!B101,1)*IF(Plots!$B$8="Yes",QE!C101,1)*IF(Plots!$B$6="Yes",Gratings!E113,1)*IF(Plots!$B$4="Yes",Dichroics!E101*Dichroics!I101*Dichroics!M101*Dichroics!P101,1)*IF(Plots!$B$9="Yes",'Detectors and demag'!K124,1)</f>
        <v>0</v>
      </c>
      <c r="F111">
        <f t="shared" si="3"/>
        <v>0.65370293679886926</v>
      </c>
      <c r="G111">
        <f t="shared" si="2"/>
        <v>0.65370293679886926</v>
      </c>
    </row>
    <row r="112" spans="1:7" x14ac:dyDescent="0.2">
      <c r="A112">
        <v>408</v>
      </c>
      <c r="B112">
        <f>IF(Plots!$B$2="Yes",Atmosphere!B100,1)*IF(Plots!$B$3="Yes",Telescope!B102,1)*IF(Plots!$B$5="Yes",Collimator_optics!B102,1)*IF(Plots!$B$7="Yes",Camera_optics!B102,1)*IF(Plots!$B$8="Yes",QE!B102,1)*IF(Plots!$B$6="Yes",Gratings!B114,1)*IF(Plots!$B$4="Yes",Dichroics!D102,1)*IF(Plots!$B$9="Yes",'Detectors and demag'!H125,1)</f>
        <v>0.65471374079410583</v>
      </c>
      <c r="C112">
        <f>IF(Plots!$B$2="Yes",Atmosphere!B100,1)*IF(Plots!$B$3="Yes",Telescope!B102,1)*IF(Plots!$B$5="Yes",Collimator_optics!B102,1)*IF(Plots!$B$7="Yes",Camera_optics!B102,1)*IF(Plots!$B$8="Yes",QE!C102,1)*IF(Plots!$B$6="Yes",Gratings!C114,1)*IF(Plots!$B$4="Yes",Dichroics!E102*Dichroics!H102,1)*IF(Plots!$B$9="Yes",'Detectors and demag'!I125,1)</f>
        <v>0</v>
      </c>
      <c r="D112">
        <f>IF(Plots!$B$2="Yes",Atmosphere!B100,1)*IF(Plots!$B$3="Yes",Telescope!B102,1)*IF(Plots!$B$5="Yes",Collimator_optics!B102,1)*IF(Plots!$B$7="Yes",Camera_optics!B102,1)*IF(Plots!$B$8="Yes",QE!C102,1)*IF(Plots!$B$6="Yes",Gratings!D114,1)*IF(Plots!$B$4="Yes",Dichroics!E102*Dichroics!I102*Dichroics!L102,1)*IF(Plots!$B$9="Yes",'Detectors and demag'!J125,1)</f>
        <v>0</v>
      </c>
      <c r="E112">
        <f>IF(Plots!$B$2="Yes",Atmosphere!B100,1)*IF(Plots!$B$3="Yes",Telescope!B102,1)*IF(Plots!$B$5="Yes",Collimator_optics!B102,1)*IF(Plots!$B$7="Yes",Camera_optics!B102,1)*IF(Plots!$B$8="Yes",QE!C102,1)*IF(Plots!$B$6="Yes",Gratings!E114,1)*IF(Plots!$B$4="Yes",Dichroics!E102*Dichroics!I102*Dichroics!M102*Dichroics!P102,1)*IF(Plots!$B$9="Yes",'Detectors and demag'!K125,1)</f>
        <v>0</v>
      </c>
      <c r="F112">
        <f t="shared" si="3"/>
        <v>0.65471374079410583</v>
      </c>
      <c r="G112">
        <f t="shared" si="2"/>
        <v>0.65471374079410583</v>
      </c>
    </row>
    <row r="113" spans="1:10" x14ac:dyDescent="0.2">
      <c r="A113">
        <v>409</v>
      </c>
      <c r="B113">
        <f>IF(Plots!$B$2="Yes",Atmosphere!B101,1)*IF(Plots!$B$3="Yes",Telescope!B103,1)*IF(Plots!$B$5="Yes",Collimator_optics!B103,1)*IF(Plots!$B$7="Yes",Camera_optics!B103,1)*IF(Plots!$B$8="Yes",QE!B103,1)*IF(Plots!$B$6="Yes",Gratings!B115,1)*IF(Plots!$B$4="Yes",Dichroics!D103,1)*IF(Plots!$B$9="Yes",'Detectors and demag'!H126,1)</f>
        <v>0.65561540649180328</v>
      </c>
      <c r="C113">
        <f>IF(Plots!$B$2="Yes",Atmosphere!B101,1)*IF(Plots!$B$3="Yes",Telescope!B103,1)*IF(Plots!$B$5="Yes",Collimator_optics!B103,1)*IF(Plots!$B$7="Yes",Camera_optics!B103,1)*IF(Plots!$B$8="Yes",QE!C103,1)*IF(Plots!$B$6="Yes",Gratings!C115,1)*IF(Plots!$B$4="Yes",Dichroics!E103*Dichroics!H103,1)*IF(Plots!$B$9="Yes",'Detectors and demag'!I126,1)</f>
        <v>0</v>
      </c>
      <c r="D113">
        <f>IF(Plots!$B$2="Yes",Atmosphere!B101,1)*IF(Plots!$B$3="Yes",Telescope!B103,1)*IF(Plots!$B$5="Yes",Collimator_optics!B103,1)*IF(Plots!$B$7="Yes",Camera_optics!B103,1)*IF(Plots!$B$8="Yes",QE!C103,1)*IF(Plots!$B$6="Yes",Gratings!D115,1)*IF(Plots!$B$4="Yes",Dichroics!E103*Dichroics!I103*Dichroics!L103,1)*IF(Plots!$B$9="Yes",'Detectors and demag'!J126,1)</f>
        <v>0</v>
      </c>
      <c r="E113">
        <f>IF(Plots!$B$2="Yes",Atmosphere!B101,1)*IF(Plots!$B$3="Yes",Telescope!B103,1)*IF(Plots!$B$5="Yes",Collimator_optics!B103,1)*IF(Plots!$B$7="Yes",Camera_optics!B103,1)*IF(Plots!$B$8="Yes",QE!C103,1)*IF(Plots!$B$6="Yes",Gratings!E115,1)*IF(Plots!$B$4="Yes",Dichroics!E103*Dichroics!I103*Dichroics!M103*Dichroics!P103,1)*IF(Plots!$B$9="Yes",'Detectors and demag'!K126,1)</f>
        <v>0</v>
      </c>
      <c r="F113">
        <f t="shared" si="3"/>
        <v>0.65561540649180328</v>
      </c>
      <c r="G113">
        <f t="shared" si="2"/>
        <v>0.65561540649180328</v>
      </c>
    </row>
    <row r="114" spans="1:10" x14ac:dyDescent="0.2">
      <c r="A114">
        <v>410</v>
      </c>
      <c r="B114">
        <f>IF(Plots!$B$2="Yes",Atmosphere!B102,1)*IF(Plots!$B$3="Yes",Telescope!B104,1)*IF(Plots!$B$5="Yes",Collimator_optics!B104,1)*IF(Plots!$B$7="Yes",Camera_optics!B104,1)*IF(Plots!$B$8="Yes",QE!B104,1)*IF(Plots!$B$6="Yes",Gratings!B116,1)*IF(Plots!$B$4="Yes",Dichroics!D104,1)*IF(Plots!$B$9="Yes",'Detectors and demag'!H127,1)</f>
        <v>0.65676585526534192</v>
      </c>
      <c r="C114">
        <f>IF(Plots!$B$2="Yes",Atmosphere!B102,1)*IF(Plots!$B$3="Yes",Telescope!B104,1)*IF(Plots!$B$5="Yes",Collimator_optics!B104,1)*IF(Plots!$B$7="Yes",Camera_optics!B104,1)*IF(Plots!$B$8="Yes",QE!C104,1)*IF(Plots!$B$6="Yes",Gratings!C116,1)*IF(Plots!$B$4="Yes",Dichroics!E104*Dichroics!H104,1)*IF(Plots!$B$9="Yes",'Detectors and demag'!I127,1)</f>
        <v>0</v>
      </c>
      <c r="D114">
        <f>IF(Plots!$B$2="Yes",Atmosphere!B102,1)*IF(Plots!$B$3="Yes",Telescope!B104,1)*IF(Plots!$B$5="Yes",Collimator_optics!B104,1)*IF(Plots!$B$7="Yes",Camera_optics!B104,1)*IF(Plots!$B$8="Yes",QE!C104,1)*IF(Plots!$B$6="Yes",Gratings!D116,1)*IF(Plots!$B$4="Yes",Dichroics!E104*Dichroics!I104*Dichroics!L104,1)*IF(Plots!$B$9="Yes",'Detectors and demag'!J127,1)</f>
        <v>0</v>
      </c>
      <c r="E114">
        <f>IF(Plots!$B$2="Yes",Atmosphere!B102,1)*IF(Plots!$B$3="Yes",Telescope!B104,1)*IF(Plots!$B$5="Yes",Collimator_optics!B104,1)*IF(Plots!$B$7="Yes",Camera_optics!B104,1)*IF(Plots!$B$8="Yes",QE!C104,1)*IF(Plots!$B$6="Yes",Gratings!E116,1)*IF(Plots!$B$4="Yes",Dichroics!E104*Dichroics!I104*Dichroics!M104*Dichroics!P104,1)*IF(Plots!$B$9="Yes",'Detectors and demag'!K127,1)</f>
        <v>0</v>
      </c>
      <c r="F114">
        <f t="shared" si="3"/>
        <v>0.65676585526534192</v>
      </c>
      <c r="G114">
        <f t="shared" si="2"/>
        <v>0.65676585526534192</v>
      </c>
    </row>
    <row r="115" spans="1:10" x14ac:dyDescent="0.2">
      <c r="A115">
        <v>411</v>
      </c>
      <c r="B115">
        <f>IF(Plots!$B$2="Yes",Atmosphere!B103,1)*IF(Plots!$B$3="Yes",Telescope!B105,1)*IF(Plots!$B$5="Yes",Collimator_optics!B105,1)*IF(Plots!$B$7="Yes",Camera_optics!B105,1)*IF(Plots!$B$8="Yes",QE!B105,1)*IF(Plots!$B$6="Yes",Gratings!B117,1)*IF(Plots!$B$4="Yes",Dichroics!D105,1)*IF(Plots!$B$9="Yes",'Detectors and demag'!H128,1)</f>
        <v>0.65794961405740504</v>
      </c>
      <c r="C115">
        <f>IF(Plots!$B$2="Yes",Atmosphere!B103,1)*IF(Plots!$B$3="Yes",Telescope!B105,1)*IF(Plots!$B$5="Yes",Collimator_optics!B105,1)*IF(Plots!$B$7="Yes",Camera_optics!B105,1)*IF(Plots!$B$8="Yes",QE!C105,1)*IF(Plots!$B$6="Yes",Gratings!C117,1)*IF(Plots!$B$4="Yes",Dichroics!E105*Dichroics!H105,1)*IF(Plots!$B$9="Yes",'Detectors and demag'!I128,1)</f>
        <v>0</v>
      </c>
      <c r="D115">
        <f>IF(Plots!$B$2="Yes",Atmosphere!B103,1)*IF(Plots!$B$3="Yes",Telescope!B105,1)*IF(Plots!$B$5="Yes",Collimator_optics!B105,1)*IF(Plots!$B$7="Yes",Camera_optics!B105,1)*IF(Plots!$B$8="Yes",QE!C105,1)*IF(Plots!$B$6="Yes",Gratings!D117,1)*IF(Plots!$B$4="Yes",Dichroics!E105*Dichroics!I105*Dichroics!L105,1)*IF(Plots!$B$9="Yes",'Detectors and demag'!J128,1)</f>
        <v>0</v>
      </c>
      <c r="E115">
        <f>IF(Plots!$B$2="Yes",Atmosphere!B103,1)*IF(Plots!$B$3="Yes",Telescope!B105,1)*IF(Plots!$B$5="Yes",Collimator_optics!B105,1)*IF(Plots!$B$7="Yes",Camera_optics!B105,1)*IF(Plots!$B$8="Yes",QE!C105,1)*IF(Plots!$B$6="Yes",Gratings!E117,1)*IF(Plots!$B$4="Yes",Dichroics!E105*Dichroics!I105*Dichroics!M105*Dichroics!P105,1)*IF(Plots!$B$9="Yes",'Detectors and demag'!K128,1)</f>
        <v>0</v>
      </c>
      <c r="F115">
        <f t="shared" si="3"/>
        <v>0.65794961405740504</v>
      </c>
      <c r="G115">
        <f t="shared" si="2"/>
        <v>0.65794961405740504</v>
      </c>
    </row>
    <row r="116" spans="1:10" x14ac:dyDescent="0.2">
      <c r="A116">
        <v>412</v>
      </c>
      <c r="B116">
        <f>IF(Plots!$B$2="Yes",Atmosphere!B104,1)*IF(Plots!$B$3="Yes",Telescope!B106,1)*IF(Plots!$B$5="Yes",Collimator_optics!B106,1)*IF(Plots!$B$7="Yes",Camera_optics!B106,1)*IF(Plots!$B$8="Yes",QE!B106,1)*IF(Plots!$B$6="Yes",Gratings!B118,1)*IF(Plots!$B$4="Yes",Dichroics!D106,1)*IF(Plots!$B$9="Yes",'Detectors and demag'!H129,1)</f>
        <v>0.65866593219734193</v>
      </c>
      <c r="C116">
        <f>IF(Plots!$B$2="Yes",Atmosphere!B104,1)*IF(Plots!$B$3="Yes",Telescope!B106,1)*IF(Plots!$B$5="Yes",Collimator_optics!B106,1)*IF(Plots!$B$7="Yes",Camera_optics!B106,1)*IF(Plots!$B$8="Yes",QE!C106,1)*IF(Plots!$B$6="Yes",Gratings!C118,1)*IF(Plots!$B$4="Yes",Dichroics!E106*Dichroics!H106,1)*IF(Plots!$B$9="Yes",'Detectors and demag'!I129,1)</f>
        <v>0</v>
      </c>
      <c r="D116">
        <f>IF(Plots!$B$2="Yes",Atmosphere!B104,1)*IF(Plots!$B$3="Yes",Telescope!B106,1)*IF(Plots!$B$5="Yes",Collimator_optics!B106,1)*IF(Plots!$B$7="Yes",Camera_optics!B106,1)*IF(Plots!$B$8="Yes",QE!C106,1)*IF(Plots!$B$6="Yes",Gratings!D118,1)*IF(Plots!$B$4="Yes",Dichroics!E106*Dichroics!I106*Dichroics!L106,1)*IF(Plots!$B$9="Yes",'Detectors and demag'!J129,1)</f>
        <v>0</v>
      </c>
      <c r="E116">
        <f>IF(Plots!$B$2="Yes",Atmosphere!B104,1)*IF(Plots!$B$3="Yes",Telescope!B106,1)*IF(Plots!$B$5="Yes",Collimator_optics!B106,1)*IF(Plots!$B$7="Yes",Camera_optics!B106,1)*IF(Plots!$B$8="Yes",QE!C106,1)*IF(Plots!$B$6="Yes",Gratings!E118,1)*IF(Plots!$B$4="Yes",Dichroics!E106*Dichroics!I106*Dichroics!M106*Dichroics!P106,1)*IF(Plots!$B$9="Yes",'Detectors and demag'!K129,1)</f>
        <v>0</v>
      </c>
      <c r="F116">
        <f t="shared" si="3"/>
        <v>0.65866593219734193</v>
      </c>
      <c r="G116">
        <f t="shared" si="2"/>
        <v>0.65866593219734193</v>
      </c>
    </row>
    <row r="117" spans="1:10" x14ac:dyDescent="0.2">
      <c r="A117">
        <v>413</v>
      </c>
      <c r="B117">
        <f>IF(Plots!$B$2="Yes",Atmosphere!B105,1)*IF(Plots!$B$3="Yes",Telescope!B107,1)*IF(Plots!$B$5="Yes",Collimator_optics!B107,1)*IF(Plots!$B$7="Yes",Camera_optics!B107,1)*IF(Plots!$B$8="Yes",QE!B107,1)*IF(Plots!$B$6="Yes",Gratings!B119,1)*IF(Plots!$B$4="Yes",Dichroics!D107,1)*IF(Plots!$B$9="Yes",'Detectors and demag'!H130,1)</f>
        <v>0.6587711560213626</v>
      </c>
      <c r="C117">
        <f>IF(Plots!$B$2="Yes",Atmosphere!B105,1)*IF(Plots!$B$3="Yes",Telescope!B107,1)*IF(Plots!$B$5="Yes",Collimator_optics!B107,1)*IF(Plots!$B$7="Yes",Camera_optics!B107,1)*IF(Plots!$B$8="Yes",QE!C107,1)*IF(Plots!$B$6="Yes",Gratings!C119,1)*IF(Plots!$B$4="Yes",Dichroics!E107*Dichroics!H107,1)*IF(Plots!$B$9="Yes",'Detectors and demag'!I130,1)</f>
        <v>0</v>
      </c>
      <c r="D117">
        <f>IF(Plots!$B$2="Yes",Atmosphere!B105,1)*IF(Plots!$B$3="Yes",Telescope!B107,1)*IF(Plots!$B$5="Yes",Collimator_optics!B107,1)*IF(Plots!$B$7="Yes",Camera_optics!B107,1)*IF(Plots!$B$8="Yes",QE!C107,1)*IF(Plots!$B$6="Yes",Gratings!D119,1)*IF(Plots!$B$4="Yes",Dichroics!E107*Dichroics!I107*Dichroics!L107,1)*IF(Plots!$B$9="Yes",'Detectors and demag'!J130,1)</f>
        <v>0</v>
      </c>
      <c r="E117">
        <f>IF(Plots!$B$2="Yes",Atmosphere!B105,1)*IF(Plots!$B$3="Yes",Telescope!B107,1)*IF(Plots!$B$5="Yes",Collimator_optics!B107,1)*IF(Plots!$B$7="Yes",Camera_optics!B107,1)*IF(Plots!$B$8="Yes",QE!C107,1)*IF(Plots!$B$6="Yes",Gratings!E119,1)*IF(Plots!$B$4="Yes",Dichroics!E107*Dichroics!I107*Dichroics!M107*Dichroics!P107,1)*IF(Plots!$B$9="Yes",'Detectors and demag'!K130,1)</f>
        <v>0</v>
      </c>
      <c r="F117">
        <f t="shared" si="3"/>
        <v>0.6587711560213626</v>
      </c>
      <c r="G117">
        <f t="shared" si="2"/>
        <v>0.6587711560213626</v>
      </c>
    </row>
    <row r="118" spans="1:10" x14ac:dyDescent="0.2">
      <c r="A118">
        <v>414</v>
      </c>
      <c r="B118">
        <f>IF(Plots!$B$2="Yes",Atmosphere!B106,1)*IF(Plots!$B$3="Yes",Telescope!B108,1)*IF(Plots!$B$5="Yes",Collimator_optics!B108,1)*IF(Plots!$B$7="Yes",Camera_optics!B108,1)*IF(Plots!$B$8="Yes",QE!B108,1)*IF(Plots!$B$6="Yes",Gratings!B120,1)*IF(Plots!$B$4="Yes",Dichroics!D108,1)*IF(Plots!$B$9="Yes",'Detectors and demag'!H131,1)</f>
        <v>0.65795679750164804</v>
      </c>
      <c r="C118">
        <f>IF(Plots!$B$2="Yes",Atmosphere!B106,1)*IF(Plots!$B$3="Yes",Telescope!B108,1)*IF(Plots!$B$5="Yes",Collimator_optics!B108,1)*IF(Plots!$B$7="Yes",Camera_optics!B108,1)*IF(Plots!$B$8="Yes",QE!C108,1)*IF(Plots!$B$6="Yes",Gratings!C120,1)*IF(Plots!$B$4="Yes",Dichroics!E108*Dichroics!H108,1)*IF(Plots!$B$9="Yes",'Detectors and demag'!I131,1)</f>
        <v>0</v>
      </c>
      <c r="D118">
        <f>IF(Plots!$B$2="Yes",Atmosphere!B106,1)*IF(Plots!$B$3="Yes",Telescope!B108,1)*IF(Plots!$B$5="Yes",Collimator_optics!B108,1)*IF(Plots!$B$7="Yes",Camera_optics!B108,1)*IF(Plots!$B$8="Yes",QE!C108,1)*IF(Plots!$B$6="Yes",Gratings!D120,1)*IF(Plots!$B$4="Yes",Dichroics!E108*Dichroics!I108*Dichroics!L108,1)*IF(Plots!$B$9="Yes",'Detectors and demag'!J131,1)</f>
        <v>0</v>
      </c>
      <c r="E118">
        <f>IF(Plots!$B$2="Yes",Atmosphere!B106,1)*IF(Plots!$B$3="Yes",Telescope!B108,1)*IF(Plots!$B$5="Yes",Collimator_optics!B108,1)*IF(Plots!$B$7="Yes",Camera_optics!B108,1)*IF(Plots!$B$8="Yes",QE!C108,1)*IF(Plots!$B$6="Yes",Gratings!E120,1)*IF(Plots!$B$4="Yes",Dichroics!E108*Dichroics!I108*Dichroics!M108*Dichroics!P108,1)*IF(Plots!$B$9="Yes",'Detectors and demag'!K131,1)</f>
        <v>0</v>
      </c>
      <c r="F118">
        <f t="shared" si="3"/>
        <v>0.65795679750164804</v>
      </c>
      <c r="G118">
        <f t="shared" si="2"/>
        <v>0.65795679750164804</v>
      </c>
    </row>
    <row r="119" spans="1:10" x14ac:dyDescent="0.2">
      <c r="A119">
        <v>415</v>
      </c>
      <c r="B119">
        <f>IF(Plots!$B$2="Yes",Atmosphere!B107,1)*IF(Plots!$B$3="Yes",Telescope!B109,1)*IF(Plots!$B$5="Yes",Collimator_optics!B109,1)*IF(Plots!$B$7="Yes",Camera_optics!B109,1)*IF(Plots!$B$8="Yes",QE!B109,1)*IF(Plots!$B$6="Yes",Gratings!B121,1)*IF(Plots!$B$4="Yes",Dichroics!D109,1)*IF(Plots!$B$9="Yes",'Detectors and demag'!H132,1)</f>
        <v>0.65542115103491605</v>
      </c>
      <c r="C119">
        <f>IF(Plots!$B$2="Yes",Atmosphere!B107,1)*IF(Plots!$B$3="Yes",Telescope!B109,1)*IF(Plots!$B$5="Yes",Collimator_optics!B109,1)*IF(Plots!$B$7="Yes",Camera_optics!B109,1)*IF(Plots!$B$8="Yes",QE!C109,1)*IF(Plots!$B$6="Yes",Gratings!C121,1)*IF(Plots!$B$4="Yes",Dichroics!E109*Dichroics!H109,1)*IF(Plots!$B$9="Yes",'Detectors and demag'!I132,1)</f>
        <v>0</v>
      </c>
      <c r="D119">
        <f>IF(Plots!$B$2="Yes",Atmosphere!B107,1)*IF(Plots!$B$3="Yes",Telescope!B109,1)*IF(Plots!$B$5="Yes",Collimator_optics!B109,1)*IF(Plots!$B$7="Yes",Camera_optics!B109,1)*IF(Plots!$B$8="Yes",QE!C109,1)*IF(Plots!$B$6="Yes",Gratings!D121,1)*IF(Plots!$B$4="Yes",Dichroics!E109*Dichroics!I109*Dichroics!L109,1)*IF(Plots!$B$9="Yes",'Detectors and demag'!J132,1)</f>
        <v>0</v>
      </c>
      <c r="E119">
        <f>IF(Plots!$B$2="Yes",Atmosphere!B107,1)*IF(Plots!$B$3="Yes",Telescope!B109,1)*IF(Plots!$B$5="Yes",Collimator_optics!B109,1)*IF(Plots!$B$7="Yes",Camera_optics!B109,1)*IF(Plots!$B$8="Yes",QE!C109,1)*IF(Plots!$B$6="Yes",Gratings!E121,1)*IF(Plots!$B$4="Yes",Dichroics!E109*Dichroics!I109*Dichroics!M109*Dichroics!P109,1)*IF(Plots!$B$9="Yes",'Detectors and demag'!K132,1)</f>
        <v>0</v>
      </c>
      <c r="F119">
        <f t="shared" si="3"/>
        <v>0.65542115103491605</v>
      </c>
      <c r="G119">
        <f t="shared" si="2"/>
        <v>0.65542115103491605</v>
      </c>
    </row>
    <row r="120" spans="1:10" x14ac:dyDescent="0.2">
      <c r="A120">
        <v>416</v>
      </c>
      <c r="B120">
        <f>IF(Plots!$B$2="Yes",Atmosphere!B108,1)*IF(Plots!$B$3="Yes",Telescope!B110,1)*IF(Plots!$B$5="Yes",Collimator_optics!B110,1)*IF(Plots!$B$7="Yes",Camera_optics!B110,1)*IF(Plots!$B$8="Yes",QE!B110,1)*IF(Plots!$B$6="Yes",Gratings!B122,1)*IF(Plots!$B$4="Yes",Dichroics!D110,1)*IF(Plots!$B$9="Yes",'Detectors and demag'!H133,1)</f>
        <v>0.64940983032020716</v>
      </c>
      <c r="C120">
        <f>IF(Plots!$B$2="Yes",Atmosphere!B108,1)*IF(Plots!$B$3="Yes",Telescope!B110,1)*IF(Plots!$B$5="Yes",Collimator_optics!B110,1)*IF(Plots!$B$7="Yes",Camera_optics!B110,1)*IF(Plots!$B$8="Yes",QE!C110,1)*IF(Plots!$B$6="Yes",Gratings!C122,1)*IF(Plots!$B$4="Yes",Dichroics!E110*Dichroics!H110,1)*IF(Plots!$B$9="Yes",'Detectors and demag'!I133,1)</f>
        <v>0</v>
      </c>
      <c r="D120">
        <f>IF(Plots!$B$2="Yes",Atmosphere!B108,1)*IF(Plots!$B$3="Yes",Telescope!B110,1)*IF(Plots!$B$5="Yes",Collimator_optics!B110,1)*IF(Plots!$B$7="Yes",Camera_optics!B110,1)*IF(Plots!$B$8="Yes",QE!C110,1)*IF(Plots!$B$6="Yes",Gratings!D122,1)*IF(Plots!$B$4="Yes",Dichroics!E110*Dichroics!I110*Dichroics!L110,1)*IF(Plots!$B$9="Yes",'Detectors and demag'!J133,1)</f>
        <v>0</v>
      </c>
      <c r="E120">
        <f>IF(Plots!$B$2="Yes",Atmosphere!B108,1)*IF(Plots!$B$3="Yes",Telescope!B110,1)*IF(Plots!$B$5="Yes",Collimator_optics!B110,1)*IF(Plots!$B$7="Yes",Camera_optics!B110,1)*IF(Plots!$B$8="Yes",QE!C110,1)*IF(Plots!$B$6="Yes",Gratings!E122,1)*IF(Plots!$B$4="Yes",Dichroics!E110*Dichroics!I110*Dichroics!M110*Dichroics!P110,1)*IF(Plots!$B$9="Yes",'Detectors and demag'!K133,1)</f>
        <v>0</v>
      </c>
      <c r="F120">
        <f t="shared" si="3"/>
        <v>0.64940983032020716</v>
      </c>
      <c r="G120">
        <f t="shared" si="2"/>
        <v>0.64940983032020716</v>
      </c>
    </row>
    <row r="121" spans="1:10" x14ac:dyDescent="0.2">
      <c r="A121">
        <v>417</v>
      </c>
      <c r="B121">
        <f>IF(Plots!$B$2="Yes",Atmosphere!B109,1)*IF(Plots!$B$3="Yes",Telescope!B111,1)*IF(Plots!$B$5="Yes",Collimator_optics!B111,1)*IF(Plots!$B$7="Yes",Camera_optics!B111,1)*IF(Plots!$B$8="Yes",QE!B111,1)*IF(Plots!$B$6="Yes",Gratings!B123,1)*IF(Plots!$B$4="Yes",Dichroics!D111,1)*IF(Plots!$B$9="Yes",'Detectors and demag'!H134,1)</f>
        <v>0.63605673359774784</v>
      </c>
      <c r="C121">
        <f>IF(Plots!$B$2="Yes",Atmosphere!B109,1)*IF(Plots!$B$3="Yes",Telescope!B111,1)*IF(Plots!$B$5="Yes",Collimator_optics!B111,1)*IF(Plots!$B$7="Yes",Camera_optics!B111,1)*IF(Plots!$B$8="Yes",QE!C111,1)*IF(Plots!$B$6="Yes",Gratings!C123,1)*IF(Plots!$B$4="Yes",Dichroics!E111*Dichroics!H111,1)*IF(Plots!$B$9="Yes",'Detectors and demag'!I134,1)</f>
        <v>1.5960577378742985E-2</v>
      </c>
      <c r="D121">
        <f>IF(Plots!$B$2="Yes",Atmosphere!B109,1)*IF(Plots!$B$3="Yes",Telescope!B111,1)*IF(Plots!$B$5="Yes",Collimator_optics!B111,1)*IF(Plots!$B$7="Yes",Camera_optics!B111,1)*IF(Plots!$B$8="Yes",QE!C111,1)*IF(Plots!$B$6="Yes",Gratings!D123,1)*IF(Plots!$B$4="Yes",Dichroics!E111*Dichroics!I111*Dichroics!L111,1)*IF(Plots!$B$9="Yes",'Detectors and demag'!J134,1)</f>
        <v>0</v>
      </c>
      <c r="E121">
        <f>IF(Plots!$B$2="Yes",Atmosphere!B109,1)*IF(Plots!$B$3="Yes",Telescope!B111,1)*IF(Plots!$B$5="Yes",Collimator_optics!B111,1)*IF(Plots!$B$7="Yes",Camera_optics!B111,1)*IF(Plots!$B$8="Yes",QE!C111,1)*IF(Plots!$B$6="Yes",Gratings!E123,1)*IF(Plots!$B$4="Yes",Dichroics!E111*Dichroics!I111*Dichroics!M111*Dichroics!P111,1)*IF(Plots!$B$9="Yes",'Detectors and demag'!K134,1)</f>
        <v>0</v>
      </c>
      <c r="F121">
        <f t="shared" si="3"/>
        <v>0.65201731097649085</v>
      </c>
      <c r="G121">
        <f t="shared" si="2"/>
        <v>0.65201731097649085</v>
      </c>
      <c r="I121" t="s">
        <v>74</v>
      </c>
      <c r="J121">
        <f>AVERAGE(C140:C271)</f>
        <v>0.57157186668193993</v>
      </c>
    </row>
    <row r="122" spans="1:10" x14ac:dyDescent="0.2">
      <c r="A122">
        <v>418</v>
      </c>
      <c r="B122">
        <f>IF(Plots!$B$2="Yes",Atmosphere!B110,1)*IF(Plots!$B$3="Yes",Telescope!B112,1)*IF(Plots!$B$5="Yes",Collimator_optics!B112,1)*IF(Plots!$B$7="Yes",Camera_optics!B112,1)*IF(Plots!$B$8="Yes",QE!B112,1)*IF(Plots!$B$6="Yes",Gratings!B124,1)*IF(Plots!$B$4="Yes",Dichroics!D112,1)*IF(Plots!$B$9="Yes",'Detectors and demag'!H135,1)</f>
        <v>0.60775126596035245</v>
      </c>
      <c r="C122">
        <f>IF(Plots!$B$2="Yes",Atmosphere!B110,1)*IF(Plots!$B$3="Yes",Telescope!B112,1)*IF(Plots!$B$5="Yes",Collimator_optics!B112,1)*IF(Plots!$B$7="Yes",Camera_optics!B112,1)*IF(Plots!$B$8="Yes",QE!C112,1)*IF(Plots!$B$6="Yes",Gratings!C124,1)*IF(Plots!$B$4="Yes",Dichroics!E112*Dichroics!H112,1)*IF(Plots!$B$9="Yes",'Detectors and demag'!I135,1)</f>
        <v>3.2631524119288359E-2</v>
      </c>
      <c r="D122">
        <f>IF(Plots!$B$2="Yes",Atmosphere!B110,1)*IF(Plots!$B$3="Yes",Telescope!B112,1)*IF(Plots!$B$5="Yes",Collimator_optics!B112,1)*IF(Plots!$B$7="Yes",Camera_optics!B112,1)*IF(Plots!$B$8="Yes",QE!C112,1)*IF(Plots!$B$6="Yes",Gratings!D124,1)*IF(Plots!$B$4="Yes",Dichroics!E112*Dichroics!I112*Dichroics!L112,1)*IF(Plots!$B$9="Yes",'Detectors and demag'!J135,1)</f>
        <v>0</v>
      </c>
      <c r="E122">
        <f>IF(Plots!$B$2="Yes",Atmosphere!B110,1)*IF(Plots!$B$3="Yes",Telescope!B112,1)*IF(Plots!$B$5="Yes",Collimator_optics!B112,1)*IF(Plots!$B$7="Yes",Camera_optics!B112,1)*IF(Plots!$B$8="Yes",QE!C112,1)*IF(Plots!$B$6="Yes",Gratings!E124,1)*IF(Plots!$B$4="Yes",Dichroics!E112*Dichroics!I112*Dichroics!M112*Dichroics!P112,1)*IF(Plots!$B$9="Yes",'Detectors and demag'!K135,1)</f>
        <v>0</v>
      </c>
      <c r="F122">
        <f t="shared" si="3"/>
        <v>0.64038279007964083</v>
      </c>
      <c r="G122">
        <f t="shared" si="2"/>
        <v>0.64038279007964083</v>
      </c>
      <c r="J122">
        <f>AVERAGE(C121:C294)</f>
        <v>0.48692869173874131</v>
      </c>
    </row>
    <row r="123" spans="1:10" x14ac:dyDescent="0.2">
      <c r="A123">
        <v>419</v>
      </c>
      <c r="B123">
        <f>IF(Plots!$B$2="Yes",Atmosphere!B111,1)*IF(Plots!$B$3="Yes",Telescope!B113,1)*IF(Plots!$B$5="Yes",Collimator_optics!B113,1)*IF(Plots!$B$7="Yes",Camera_optics!B113,1)*IF(Plots!$B$8="Yes",QE!B113,1)*IF(Plots!$B$6="Yes",Gratings!B125,1)*IF(Plots!$B$4="Yes",Dichroics!D113,1)*IF(Plots!$B$9="Yes",'Detectors and demag'!H136,1)</f>
        <v>0.55604996373775317</v>
      </c>
      <c r="C123">
        <f>IF(Plots!$B$2="Yes",Atmosphere!B111,1)*IF(Plots!$B$3="Yes",Telescope!B113,1)*IF(Plots!$B$5="Yes",Collimator_optics!B113,1)*IF(Plots!$B$7="Yes",Camera_optics!B113,1)*IF(Plots!$B$8="Yes",QE!C113,1)*IF(Plots!$B$6="Yes",Gratings!C125,1)*IF(Plots!$B$4="Yes",Dichroics!E113*Dichroics!H113,1)*IF(Plots!$B$9="Yes",'Detectors and demag'!I136,1)</f>
        <v>6.3313767104090785E-2</v>
      </c>
      <c r="D123">
        <f>IF(Plots!$B$2="Yes",Atmosphere!B111,1)*IF(Plots!$B$3="Yes",Telescope!B113,1)*IF(Plots!$B$5="Yes",Collimator_optics!B113,1)*IF(Plots!$B$7="Yes",Camera_optics!B113,1)*IF(Plots!$B$8="Yes",QE!C113,1)*IF(Plots!$B$6="Yes",Gratings!D125,1)*IF(Plots!$B$4="Yes",Dichroics!E113*Dichroics!I113*Dichroics!L113,1)*IF(Plots!$B$9="Yes",'Detectors and demag'!J136,1)</f>
        <v>0</v>
      </c>
      <c r="E123">
        <f>IF(Plots!$B$2="Yes",Atmosphere!B111,1)*IF(Plots!$B$3="Yes",Telescope!B113,1)*IF(Plots!$B$5="Yes",Collimator_optics!B113,1)*IF(Plots!$B$7="Yes",Camera_optics!B113,1)*IF(Plots!$B$8="Yes",QE!C113,1)*IF(Plots!$B$6="Yes",Gratings!E125,1)*IF(Plots!$B$4="Yes",Dichroics!E113*Dichroics!I113*Dichroics!M113*Dichroics!P113,1)*IF(Plots!$B$9="Yes",'Detectors and demag'!K136,1)</f>
        <v>0</v>
      </c>
      <c r="F123">
        <f t="shared" si="3"/>
        <v>0.61936373084184393</v>
      </c>
      <c r="G123">
        <f t="shared" si="2"/>
        <v>0.61936373084184393</v>
      </c>
    </row>
    <row r="124" spans="1:10" x14ac:dyDescent="0.2">
      <c r="A124">
        <v>420</v>
      </c>
      <c r="B124">
        <f>IF(Plots!$B$2="Yes",Atmosphere!B112,1)*IF(Plots!$B$3="Yes",Telescope!B114,1)*IF(Plots!$B$5="Yes",Collimator_optics!B114,1)*IF(Plots!$B$7="Yes",Camera_optics!B114,1)*IF(Plots!$B$8="Yes",QE!B114,1)*IF(Plots!$B$6="Yes",Gratings!B126,1)*IF(Plots!$B$4="Yes",Dichroics!D114,1)*IF(Plots!$B$9="Yes",'Detectors and demag'!H137,1)</f>
        <v>0.49134653018359864</v>
      </c>
      <c r="C124">
        <f>IF(Plots!$B$2="Yes",Atmosphere!B112,1)*IF(Plots!$B$3="Yes",Telescope!B114,1)*IF(Plots!$B$5="Yes",Collimator_optics!B114,1)*IF(Plots!$B$7="Yes",Camera_optics!B114,1)*IF(Plots!$B$8="Yes",QE!C114,1)*IF(Plots!$B$6="Yes",Gratings!C126,1)*IF(Plots!$B$4="Yes",Dichroics!E114*Dichroics!H114,1)*IF(Plots!$B$9="Yes",'Detectors and demag'!I137,1)</f>
        <v>0.10224030028221098</v>
      </c>
      <c r="D124">
        <f>IF(Plots!$B$2="Yes",Atmosphere!B112,1)*IF(Plots!$B$3="Yes",Telescope!B114,1)*IF(Plots!$B$5="Yes",Collimator_optics!B114,1)*IF(Plots!$B$7="Yes",Camera_optics!B114,1)*IF(Plots!$B$8="Yes",QE!C114,1)*IF(Plots!$B$6="Yes",Gratings!D126,1)*IF(Plots!$B$4="Yes",Dichroics!E114*Dichroics!I114*Dichroics!L114,1)*IF(Plots!$B$9="Yes",'Detectors and demag'!J137,1)</f>
        <v>0</v>
      </c>
      <c r="E124">
        <f>IF(Plots!$B$2="Yes",Atmosphere!B112,1)*IF(Plots!$B$3="Yes",Telescope!B114,1)*IF(Plots!$B$5="Yes",Collimator_optics!B114,1)*IF(Plots!$B$7="Yes",Camera_optics!B114,1)*IF(Plots!$B$8="Yes",QE!C114,1)*IF(Plots!$B$6="Yes",Gratings!E126,1)*IF(Plots!$B$4="Yes",Dichroics!E114*Dichroics!I114*Dichroics!M114*Dichroics!P114,1)*IF(Plots!$B$9="Yes",'Detectors and demag'!K137,1)</f>
        <v>0</v>
      </c>
      <c r="F124">
        <f t="shared" si="3"/>
        <v>0.59358683046580962</v>
      </c>
      <c r="G124">
        <f t="shared" si="2"/>
        <v>0.59358683046580962</v>
      </c>
    </row>
    <row r="125" spans="1:10" x14ac:dyDescent="0.2">
      <c r="A125">
        <v>421</v>
      </c>
      <c r="B125">
        <f>IF(Plots!$B$2="Yes",Atmosphere!B113,1)*IF(Plots!$B$3="Yes",Telescope!B115,1)*IF(Plots!$B$5="Yes",Collimator_optics!B115,1)*IF(Plots!$B$7="Yes",Camera_optics!B115,1)*IF(Plots!$B$8="Yes",QE!B115,1)*IF(Plots!$B$6="Yes",Gratings!B127,1)*IF(Plots!$B$4="Yes",Dichroics!D115,1)*IF(Plots!$B$9="Yes",'Detectors and demag'!H138,1)</f>
        <v>0.4475753375099949</v>
      </c>
      <c r="C125">
        <f>IF(Plots!$B$2="Yes",Atmosphere!B113,1)*IF(Plots!$B$3="Yes",Telescope!B115,1)*IF(Plots!$B$5="Yes",Collimator_optics!B115,1)*IF(Plots!$B$7="Yes",Camera_optics!B115,1)*IF(Plots!$B$8="Yes",QE!C115,1)*IF(Plots!$B$6="Yes",Gratings!C127,1)*IF(Plots!$B$4="Yes",Dichroics!E115*Dichroics!H115,1)*IF(Plots!$B$9="Yes",'Detectors and demag'!I138,1)</f>
        <v>0.12911410020376402</v>
      </c>
      <c r="D125">
        <f>IF(Plots!$B$2="Yes",Atmosphere!B113,1)*IF(Plots!$B$3="Yes",Telescope!B115,1)*IF(Plots!$B$5="Yes",Collimator_optics!B115,1)*IF(Plots!$B$7="Yes",Camera_optics!B115,1)*IF(Plots!$B$8="Yes",QE!C115,1)*IF(Plots!$B$6="Yes",Gratings!D127,1)*IF(Plots!$B$4="Yes",Dichroics!E115*Dichroics!I115*Dichroics!L115,1)*IF(Plots!$B$9="Yes",'Detectors and demag'!J138,1)</f>
        <v>0</v>
      </c>
      <c r="E125">
        <f>IF(Plots!$B$2="Yes",Atmosphere!B113,1)*IF(Plots!$B$3="Yes",Telescope!B115,1)*IF(Plots!$B$5="Yes",Collimator_optics!B115,1)*IF(Plots!$B$7="Yes",Camera_optics!B115,1)*IF(Plots!$B$8="Yes",QE!C115,1)*IF(Plots!$B$6="Yes",Gratings!E127,1)*IF(Plots!$B$4="Yes",Dichroics!E115*Dichroics!I115*Dichroics!M115*Dichroics!P115,1)*IF(Plots!$B$9="Yes",'Detectors and demag'!K138,1)</f>
        <v>0</v>
      </c>
      <c r="F125">
        <f t="shared" si="3"/>
        <v>0.57668943771375891</v>
      </c>
      <c r="G125">
        <f t="shared" si="2"/>
        <v>0.57668943771375891</v>
      </c>
    </row>
    <row r="126" spans="1:10" x14ac:dyDescent="0.2">
      <c r="A126">
        <v>422</v>
      </c>
      <c r="B126">
        <f>IF(Plots!$B$2="Yes",Atmosphere!B114,1)*IF(Plots!$B$3="Yes",Telescope!B116,1)*IF(Plots!$B$5="Yes",Collimator_optics!B116,1)*IF(Plots!$B$7="Yes",Camera_optics!B116,1)*IF(Plots!$B$8="Yes",QE!B116,1)*IF(Plots!$B$6="Yes",Gratings!B128,1)*IF(Plots!$B$4="Yes",Dichroics!D116,1)*IF(Plots!$B$9="Yes",'Detectors and demag'!H139,1)</f>
        <v>0.42967712440864614</v>
      </c>
      <c r="C126">
        <f>IF(Plots!$B$2="Yes",Atmosphere!B114,1)*IF(Plots!$B$3="Yes",Telescope!B116,1)*IF(Plots!$B$5="Yes",Collimator_optics!B116,1)*IF(Plots!$B$7="Yes",Camera_optics!B116,1)*IF(Plots!$B$8="Yes",QE!C116,1)*IF(Plots!$B$6="Yes",Gratings!C128,1)*IF(Plots!$B$4="Yes",Dichroics!E116*Dichroics!H116,1)*IF(Plots!$B$9="Yes",'Detectors and demag'!I139,1)</f>
        <v>0.14072225493420204</v>
      </c>
      <c r="D126">
        <f>IF(Plots!$B$2="Yes",Atmosphere!B114,1)*IF(Plots!$B$3="Yes",Telescope!B116,1)*IF(Plots!$B$5="Yes",Collimator_optics!B116,1)*IF(Plots!$B$7="Yes",Camera_optics!B116,1)*IF(Plots!$B$8="Yes",QE!C116,1)*IF(Plots!$B$6="Yes",Gratings!D128,1)*IF(Plots!$B$4="Yes",Dichroics!E116*Dichroics!I116*Dichroics!L116,1)*IF(Plots!$B$9="Yes",'Detectors and demag'!J139,1)</f>
        <v>0</v>
      </c>
      <c r="E126">
        <f>IF(Plots!$B$2="Yes",Atmosphere!B114,1)*IF(Plots!$B$3="Yes",Telescope!B116,1)*IF(Plots!$B$5="Yes",Collimator_optics!B116,1)*IF(Plots!$B$7="Yes",Camera_optics!B116,1)*IF(Plots!$B$8="Yes",QE!C116,1)*IF(Plots!$B$6="Yes",Gratings!E128,1)*IF(Plots!$B$4="Yes",Dichroics!E116*Dichroics!I116*Dichroics!M116*Dichroics!P116,1)*IF(Plots!$B$9="Yes",'Detectors and demag'!K139,1)</f>
        <v>0</v>
      </c>
      <c r="F126">
        <f t="shared" si="3"/>
        <v>0.57039937934284812</v>
      </c>
      <c r="G126">
        <f t="shared" si="2"/>
        <v>0.57039937934284812</v>
      </c>
    </row>
    <row r="127" spans="1:10" x14ac:dyDescent="0.2">
      <c r="A127">
        <v>423</v>
      </c>
      <c r="B127">
        <f>IF(Plots!$B$2="Yes",Atmosphere!B115,1)*IF(Plots!$B$3="Yes",Telescope!B117,1)*IF(Plots!$B$5="Yes",Collimator_optics!B117,1)*IF(Plots!$B$7="Yes",Camera_optics!B117,1)*IF(Plots!$B$8="Yes",QE!B117,1)*IF(Plots!$B$6="Yes",Gratings!B129,1)*IF(Plots!$B$4="Yes",Dichroics!D117,1)*IF(Plots!$B$9="Yes",'Detectors and demag'!H140,1)</f>
        <v>0.41866285524057573</v>
      </c>
      <c r="C127">
        <f>IF(Plots!$B$2="Yes",Atmosphere!B115,1)*IF(Plots!$B$3="Yes",Telescope!B117,1)*IF(Plots!$B$5="Yes",Collimator_optics!B117,1)*IF(Plots!$B$7="Yes",Camera_optics!B117,1)*IF(Plots!$B$8="Yes",QE!C117,1)*IF(Plots!$B$6="Yes",Gratings!C129,1)*IF(Plots!$B$4="Yes",Dichroics!E117*Dichroics!H117,1)*IF(Plots!$B$9="Yes",'Detectors and demag'!I140,1)</f>
        <v>0.14823465413662174</v>
      </c>
      <c r="D127">
        <f>IF(Plots!$B$2="Yes",Atmosphere!B115,1)*IF(Plots!$B$3="Yes",Telescope!B117,1)*IF(Plots!$B$5="Yes",Collimator_optics!B117,1)*IF(Plots!$B$7="Yes",Camera_optics!B117,1)*IF(Plots!$B$8="Yes",QE!C117,1)*IF(Plots!$B$6="Yes",Gratings!D129,1)*IF(Plots!$B$4="Yes",Dichroics!E117*Dichroics!I117*Dichroics!L117,1)*IF(Plots!$B$9="Yes",'Detectors and demag'!J140,1)</f>
        <v>0</v>
      </c>
      <c r="E127">
        <f>IF(Plots!$B$2="Yes",Atmosphere!B115,1)*IF(Plots!$B$3="Yes",Telescope!B117,1)*IF(Plots!$B$5="Yes",Collimator_optics!B117,1)*IF(Plots!$B$7="Yes",Camera_optics!B117,1)*IF(Plots!$B$8="Yes",QE!C117,1)*IF(Plots!$B$6="Yes",Gratings!E129,1)*IF(Plots!$B$4="Yes",Dichroics!E117*Dichroics!I117*Dichroics!M117*Dichroics!P117,1)*IF(Plots!$B$9="Yes",'Detectors and demag'!K140,1)</f>
        <v>0</v>
      </c>
      <c r="F127">
        <f t="shared" si="3"/>
        <v>0.56689750937719752</v>
      </c>
      <c r="G127">
        <f t="shared" si="2"/>
        <v>0.56689750937719752</v>
      </c>
    </row>
    <row r="128" spans="1:10" x14ac:dyDescent="0.2">
      <c r="A128">
        <v>424</v>
      </c>
      <c r="B128">
        <f>IF(Plots!$B$2="Yes",Atmosphere!B116,1)*IF(Plots!$B$3="Yes",Telescope!B118,1)*IF(Plots!$B$5="Yes",Collimator_optics!B118,1)*IF(Plots!$B$7="Yes",Camera_optics!B118,1)*IF(Plots!$B$8="Yes",QE!B118,1)*IF(Plots!$B$6="Yes",Gratings!B130,1)*IF(Plots!$B$4="Yes",Dichroics!D118,1)*IF(Plots!$B$9="Yes",'Detectors and demag'!H141,1)</f>
        <v>0.40375650989042017</v>
      </c>
      <c r="C128">
        <f>IF(Plots!$B$2="Yes",Atmosphere!B116,1)*IF(Plots!$B$3="Yes",Telescope!B118,1)*IF(Plots!$B$5="Yes",Collimator_optics!B118,1)*IF(Plots!$B$7="Yes",Camera_optics!B118,1)*IF(Plots!$B$8="Yes",QE!C118,1)*IF(Plots!$B$6="Yes",Gratings!C130,1)*IF(Plots!$B$4="Yes",Dichroics!E118*Dichroics!H118,1)*IF(Plots!$B$9="Yes",'Detectors and demag'!I141,1)</f>
        <v>0.15821323463149697</v>
      </c>
      <c r="D128">
        <f>IF(Plots!$B$2="Yes",Atmosphere!B116,1)*IF(Plots!$B$3="Yes",Telescope!B118,1)*IF(Plots!$B$5="Yes",Collimator_optics!B118,1)*IF(Plots!$B$7="Yes",Camera_optics!B118,1)*IF(Plots!$B$8="Yes",QE!C118,1)*IF(Plots!$B$6="Yes",Gratings!D130,1)*IF(Plots!$B$4="Yes",Dichroics!E118*Dichroics!I118*Dichroics!L118,1)*IF(Plots!$B$9="Yes",'Detectors and demag'!J141,1)</f>
        <v>0</v>
      </c>
      <c r="E128">
        <f>IF(Plots!$B$2="Yes",Atmosphere!B116,1)*IF(Plots!$B$3="Yes",Telescope!B118,1)*IF(Plots!$B$5="Yes",Collimator_optics!B118,1)*IF(Plots!$B$7="Yes",Camera_optics!B118,1)*IF(Plots!$B$8="Yes",QE!C118,1)*IF(Plots!$B$6="Yes",Gratings!E130,1)*IF(Plots!$B$4="Yes",Dichroics!E118*Dichroics!I118*Dichroics!M118*Dichroics!P118,1)*IF(Plots!$B$9="Yes",'Detectors and demag'!K141,1)</f>
        <v>0</v>
      </c>
      <c r="F128">
        <f t="shared" si="3"/>
        <v>0.56196974452191717</v>
      </c>
      <c r="G128">
        <f t="shared" si="2"/>
        <v>0.56196974452191717</v>
      </c>
    </row>
    <row r="129" spans="1:7" x14ac:dyDescent="0.2">
      <c r="A129">
        <v>425</v>
      </c>
      <c r="B129">
        <f>IF(Plots!$B$2="Yes",Atmosphere!B117,1)*IF(Plots!$B$3="Yes",Telescope!B119,1)*IF(Plots!$B$5="Yes",Collimator_optics!B119,1)*IF(Plots!$B$7="Yes",Camera_optics!B119,1)*IF(Plots!$B$8="Yes",QE!B119,1)*IF(Plots!$B$6="Yes",Gratings!B131,1)*IF(Plots!$B$4="Yes",Dichroics!D119,1)*IF(Plots!$B$9="Yes",'Detectors and demag'!H142,1)</f>
        <v>0.3838747033338577</v>
      </c>
      <c r="C129">
        <f>IF(Plots!$B$2="Yes",Atmosphere!B117,1)*IF(Plots!$B$3="Yes",Telescope!B119,1)*IF(Plots!$B$5="Yes",Collimator_optics!B119,1)*IF(Plots!$B$7="Yes",Camera_optics!B119,1)*IF(Plots!$B$8="Yes",QE!C119,1)*IF(Plots!$B$6="Yes",Gratings!C131,1)*IF(Plots!$B$4="Yes",Dichroics!E119*Dichroics!H119,1)*IF(Plots!$B$9="Yes",'Detectors and demag'!I142,1)</f>
        <v>0.17131465943861302</v>
      </c>
      <c r="D129">
        <f>IF(Plots!$B$2="Yes",Atmosphere!B117,1)*IF(Plots!$B$3="Yes",Telescope!B119,1)*IF(Plots!$B$5="Yes",Collimator_optics!B119,1)*IF(Plots!$B$7="Yes",Camera_optics!B119,1)*IF(Plots!$B$8="Yes",QE!C119,1)*IF(Plots!$B$6="Yes",Gratings!D131,1)*IF(Plots!$B$4="Yes",Dichroics!E119*Dichroics!I119*Dichroics!L119,1)*IF(Plots!$B$9="Yes",'Detectors and demag'!J142,1)</f>
        <v>0</v>
      </c>
      <c r="E129">
        <f>IF(Plots!$B$2="Yes",Atmosphere!B117,1)*IF(Plots!$B$3="Yes",Telescope!B119,1)*IF(Plots!$B$5="Yes",Collimator_optics!B119,1)*IF(Plots!$B$7="Yes",Camera_optics!B119,1)*IF(Plots!$B$8="Yes",QE!C119,1)*IF(Plots!$B$6="Yes",Gratings!E131,1)*IF(Plots!$B$4="Yes",Dichroics!E119*Dichroics!I119*Dichroics!M119*Dichroics!P119,1)*IF(Plots!$B$9="Yes",'Detectors and demag'!K142,1)</f>
        <v>0</v>
      </c>
      <c r="F129">
        <f t="shared" si="3"/>
        <v>0.55518936277247066</v>
      </c>
      <c r="G129">
        <f t="shared" ref="G129:G192" si="4">F129</f>
        <v>0.55518936277247066</v>
      </c>
    </row>
    <row r="130" spans="1:7" x14ac:dyDescent="0.2">
      <c r="A130">
        <v>426</v>
      </c>
      <c r="B130">
        <f>IF(Plots!$B$2="Yes",Atmosphere!B118,1)*IF(Plots!$B$3="Yes",Telescope!B120,1)*IF(Plots!$B$5="Yes",Collimator_optics!B120,1)*IF(Plots!$B$7="Yes",Camera_optics!B120,1)*IF(Plots!$B$8="Yes",QE!B120,1)*IF(Plots!$B$6="Yes",Gratings!B132,1)*IF(Plots!$B$4="Yes",Dichroics!D120,1)*IF(Plots!$B$9="Yes",'Detectors and demag'!H143,1)</f>
        <v>0.36266961551972876</v>
      </c>
      <c r="C130">
        <f>IF(Plots!$B$2="Yes",Atmosphere!B118,1)*IF(Plots!$B$3="Yes",Telescope!B120,1)*IF(Plots!$B$5="Yes",Collimator_optics!B120,1)*IF(Plots!$B$7="Yes",Camera_optics!B120,1)*IF(Plots!$B$8="Yes",QE!C120,1)*IF(Plots!$B$6="Yes",Gratings!C132,1)*IF(Plots!$B$4="Yes",Dichroics!E120*Dichroics!H120,1)*IF(Plots!$B$9="Yes",'Detectors and demag'!I143,1)</f>
        <v>0.18534249398346189</v>
      </c>
      <c r="D130">
        <f>IF(Plots!$B$2="Yes",Atmosphere!B118,1)*IF(Plots!$B$3="Yes",Telescope!B120,1)*IF(Plots!$B$5="Yes",Collimator_optics!B120,1)*IF(Plots!$B$7="Yes",Camera_optics!B120,1)*IF(Plots!$B$8="Yes",QE!C120,1)*IF(Plots!$B$6="Yes",Gratings!D132,1)*IF(Plots!$B$4="Yes",Dichroics!E120*Dichroics!I120*Dichroics!L120,1)*IF(Plots!$B$9="Yes",'Detectors and demag'!J143,1)</f>
        <v>0</v>
      </c>
      <c r="E130">
        <f>IF(Plots!$B$2="Yes",Atmosphere!B118,1)*IF(Plots!$B$3="Yes",Telescope!B120,1)*IF(Plots!$B$5="Yes",Collimator_optics!B120,1)*IF(Plots!$B$7="Yes",Camera_optics!B120,1)*IF(Plots!$B$8="Yes",QE!C120,1)*IF(Plots!$B$6="Yes",Gratings!E132,1)*IF(Plots!$B$4="Yes",Dichroics!E120*Dichroics!I120*Dichroics!M120*Dichroics!P120,1)*IF(Plots!$B$9="Yes",'Detectors and demag'!K143,1)</f>
        <v>0</v>
      </c>
      <c r="F130">
        <f t="shared" si="3"/>
        <v>0.54801210950319068</v>
      </c>
      <c r="G130">
        <f t="shared" si="4"/>
        <v>0.54801210950319068</v>
      </c>
    </row>
    <row r="131" spans="1:7" x14ac:dyDescent="0.2">
      <c r="A131">
        <v>427</v>
      </c>
      <c r="B131">
        <f>IF(Plots!$B$2="Yes",Atmosphere!B119,1)*IF(Plots!$B$3="Yes",Telescope!B121,1)*IF(Plots!$B$5="Yes",Collimator_optics!B121,1)*IF(Plots!$B$7="Yes",Camera_optics!B121,1)*IF(Plots!$B$8="Yes",QE!B121,1)*IF(Plots!$B$6="Yes",Gratings!B133,1)*IF(Plots!$B$4="Yes",Dichroics!D121,1)*IF(Plots!$B$9="Yes",'Detectors and demag'!H144,1)</f>
        <v>0.34517923771359216</v>
      </c>
      <c r="C131">
        <f>IF(Plots!$B$2="Yes",Atmosphere!B119,1)*IF(Plots!$B$3="Yes",Telescope!B121,1)*IF(Plots!$B$5="Yes",Collimator_optics!B121,1)*IF(Plots!$B$7="Yes",Camera_optics!B121,1)*IF(Plots!$B$8="Yes",QE!C121,1)*IF(Plots!$B$6="Yes",Gratings!C133,1)*IF(Plots!$B$4="Yes",Dichroics!E121*Dichroics!H121,1)*IF(Plots!$B$9="Yes",'Detectors and demag'!I144,1)</f>
        <v>0.19710099788096952</v>
      </c>
      <c r="D131">
        <f>IF(Plots!$B$2="Yes",Atmosphere!B119,1)*IF(Plots!$B$3="Yes",Telescope!B121,1)*IF(Plots!$B$5="Yes",Collimator_optics!B121,1)*IF(Plots!$B$7="Yes",Camera_optics!B121,1)*IF(Plots!$B$8="Yes",QE!C121,1)*IF(Plots!$B$6="Yes",Gratings!D133,1)*IF(Plots!$B$4="Yes",Dichroics!E121*Dichroics!I121*Dichroics!L121,1)*IF(Plots!$B$9="Yes",'Detectors and demag'!J144,1)</f>
        <v>0</v>
      </c>
      <c r="E131">
        <f>IF(Plots!$B$2="Yes",Atmosphere!B119,1)*IF(Plots!$B$3="Yes",Telescope!B121,1)*IF(Plots!$B$5="Yes",Collimator_optics!B121,1)*IF(Plots!$B$7="Yes",Camera_optics!B121,1)*IF(Plots!$B$8="Yes",QE!C121,1)*IF(Plots!$B$6="Yes",Gratings!E133,1)*IF(Plots!$B$4="Yes",Dichroics!E121*Dichroics!I121*Dichroics!M121*Dichroics!P121,1)*IF(Plots!$B$9="Yes",'Detectors and demag'!K144,1)</f>
        <v>0</v>
      </c>
      <c r="F131">
        <f t="shared" si="3"/>
        <v>0.54228023559456173</v>
      </c>
      <c r="G131">
        <f t="shared" si="4"/>
        <v>0.54228023559456173</v>
      </c>
    </row>
    <row r="132" spans="1:7" x14ac:dyDescent="0.2">
      <c r="A132">
        <v>428</v>
      </c>
      <c r="B132">
        <f>IF(Plots!$B$2="Yes",Atmosphere!B120,1)*IF(Plots!$B$3="Yes",Telescope!B122,1)*IF(Plots!$B$5="Yes",Collimator_optics!B122,1)*IF(Plots!$B$7="Yes",Camera_optics!B122,1)*IF(Plots!$B$8="Yes",QE!B122,1)*IF(Plots!$B$6="Yes",Gratings!B134,1)*IF(Plots!$B$4="Yes",Dichroics!D122,1)*IF(Plots!$B$9="Yes",'Detectors and demag'!H145,1)</f>
        <v>0.33470297263339044</v>
      </c>
      <c r="C132">
        <f>IF(Plots!$B$2="Yes",Atmosphere!B120,1)*IF(Plots!$B$3="Yes",Telescope!B122,1)*IF(Plots!$B$5="Yes",Collimator_optics!B122,1)*IF(Plots!$B$7="Yes",Camera_optics!B122,1)*IF(Plots!$B$8="Yes",QE!C122,1)*IF(Plots!$B$6="Yes",Gratings!C134,1)*IF(Plots!$B$4="Yes",Dichroics!E122*Dichroics!H122,1)*IF(Plots!$B$9="Yes",'Detectors and demag'!I145,1)</f>
        <v>0.20439152213727427</v>
      </c>
      <c r="D132">
        <f>IF(Plots!$B$2="Yes",Atmosphere!B120,1)*IF(Plots!$B$3="Yes",Telescope!B122,1)*IF(Plots!$B$5="Yes",Collimator_optics!B122,1)*IF(Plots!$B$7="Yes",Camera_optics!B122,1)*IF(Plots!$B$8="Yes",QE!C122,1)*IF(Plots!$B$6="Yes",Gratings!D134,1)*IF(Plots!$B$4="Yes",Dichroics!E122*Dichroics!I122*Dichroics!L122,1)*IF(Plots!$B$9="Yes",'Detectors and demag'!J145,1)</f>
        <v>0</v>
      </c>
      <c r="E132">
        <f>IF(Plots!$B$2="Yes",Atmosphere!B120,1)*IF(Plots!$B$3="Yes",Telescope!B122,1)*IF(Plots!$B$5="Yes",Collimator_optics!B122,1)*IF(Plots!$B$7="Yes",Camera_optics!B122,1)*IF(Plots!$B$8="Yes",QE!C122,1)*IF(Plots!$B$6="Yes",Gratings!E134,1)*IF(Plots!$B$4="Yes",Dichroics!E122*Dichroics!I122*Dichroics!M122*Dichroics!P122,1)*IF(Plots!$B$9="Yes",'Detectors and demag'!K145,1)</f>
        <v>0</v>
      </c>
      <c r="F132">
        <f t="shared" si="3"/>
        <v>0.53909449477066473</v>
      </c>
      <c r="G132">
        <f t="shared" si="4"/>
        <v>0.53909449477066473</v>
      </c>
    </row>
    <row r="133" spans="1:7" x14ac:dyDescent="0.2">
      <c r="A133">
        <v>429</v>
      </c>
      <c r="B133">
        <f>IF(Plots!$B$2="Yes",Atmosphere!B121,1)*IF(Plots!$B$3="Yes",Telescope!B123,1)*IF(Plots!$B$5="Yes",Collimator_optics!B123,1)*IF(Plots!$B$7="Yes",Camera_optics!B123,1)*IF(Plots!$B$8="Yes",QE!B123,1)*IF(Plots!$B$6="Yes",Gratings!B135,1)*IF(Plots!$B$4="Yes",Dichroics!D123,1)*IF(Plots!$B$9="Yes",'Detectors and demag'!H146,1)</f>
        <v>0.33091426973619764</v>
      </c>
      <c r="C133">
        <f>IF(Plots!$B$2="Yes",Atmosphere!B121,1)*IF(Plots!$B$3="Yes",Telescope!B123,1)*IF(Plots!$B$5="Yes",Collimator_optics!B123,1)*IF(Plots!$B$7="Yes",Camera_optics!B123,1)*IF(Plots!$B$8="Yes",QE!C123,1)*IF(Plots!$B$6="Yes",Gratings!C135,1)*IF(Plots!$B$4="Yes",Dichroics!E123*Dichroics!H123,1)*IF(Plots!$B$9="Yes",'Detectors and demag'!I146,1)</f>
        <v>0.20730744601464496</v>
      </c>
      <c r="D133">
        <f>IF(Plots!$B$2="Yes",Atmosphere!B121,1)*IF(Plots!$B$3="Yes",Telescope!B123,1)*IF(Plots!$B$5="Yes",Collimator_optics!B123,1)*IF(Plots!$B$7="Yes",Camera_optics!B123,1)*IF(Plots!$B$8="Yes",QE!C123,1)*IF(Plots!$B$6="Yes",Gratings!D135,1)*IF(Plots!$B$4="Yes",Dichroics!E123*Dichroics!I123*Dichroics!L123,1)*IF(Plots!$B$9="Yes",'Detectors and demag'!J146,1)</f>
        <v>0</v>
      </c>
      <c r="E133">
        <f>IF(Plots!$B$2="Yes",Atmosphere!B121,1)*IF(Plots!$B$3="Yes",Telescope!B123,1)*IF(Plots!$B$5="Yes",Collimator_optics!B123,1)*IF(Plots!$B$7="Yes",Camera_optics!B123,1)*IF(Plots!$B$8="Yes",QE!C123,1)*IF(Plots!$B$6="Yes",Gratings!E135,1)*IF(Plots!$B$4="Yes",Dichroics!E123*Dichroics!I123*Dichroics!M123*Dichroics!P123,1)*IF(Plots!$B$9="Yes",'Detectors and demag'!K146,1)</f>
        <v>0</v>
      </c>
      <c r="F133">
        <f t="shared" si="3"/>
        <v>0.53822171575084266</v>
      </c>
      <c r="G133">
        <f t="shared" si="4"/>
        <v>0.53822171575084266</v>
      </c>
    </row>
    <row r="134" spans="1:7" x14ac:dyDescent="0.2">
      <c r="A134">
        <v>430</v>
      </c>
      <c r="B134">
        <f>IF(Plots!$B$2="Yes",Atmosphere!B122,1)*IF(Plots!$B$3="Yes",Telescope!B124,1)*IF(Plots!$B$5="Yes",Collimator_optics!B124,1)*IF(Plots!$B$7="Yes",Camera_optics!B124,1)*IF(Plots!$B$8="Yes",QE!B124,1)*IF(Plots!$B$6="Yes",Gratings!B136,1)*IF(Plots!$B$4="Yes",Dichroics!D124,1)*IF(Plots!$B$9="Yes",'Detectors and demag'!H147,1)</f>
        <v>0.33074372471360935</v>
      </c>
      <c r="C134">
        <f>IF(Plots!$B$2="Yes",Atmosphere!B122,1)*IF(Plots!$B$3="Yes",Telescope!B124,1)*IF(Plots!$B$5="Yes",Collimator_optics!B124,1)*IF(Plots!$B$7="Yes",Camera_optics!B124,1)*IF(Plots!$B$8="Yes",QE!C124,1)*IF(Plots!$B$6="Yes",Gratings!C136,1)*IF(Plots!$B$4="Yes",Dichroics!E124*Dichroics!H124,1)*IF(Plots!$B$9="Yes",'Detectors and demag'!I147,1)</f>
        <v>0.2076510189877582</v>
      </c>
      <c r="D134">
        <f>IF(Plots!$B$2="Yes",Atmosphere!B122,1)*IF(Plots!$B$3="Yes",Telescope!B124,1)*IF(Plots!$B$5="Yes",Collimator_optics!B124,1)*IF(Plots!$B$7="Yes",Camera_optics!B124,1)*IF(Plots!$B$8="Yes",QE!C124,1)*IF(Plots!$B$6="Yes",Gratings!D136,1)*IF(Plots!$B$4="Yes",Dichroics!E124*Dichroics!I124*Dichroics!L124,1)*IF(Plots!$B$9="Yes",'Detectors and demag'!J147,1)</f>
        <v>0</v>
      </c>
      <c r="E134">
        <f>IF(Plots!$B$2="Yes",Atmosphere!B122,1)*IF(Plots!$B$3="Yes",Telescope!B124,1)*IF(Plots!$B$5="Yes",Collimator_optics!B124,1)*IF(Plots!$B$7="Yes",Camera_optics!B124,1)*IF(Plots!$B$8="Yes",QE!C124,1)*IF(Plots!$B$6="Yes",Gratings!E136,1)*IF(Plots!$B$4="Yes",Dichroics!E124*Dichroics!I124*Dichroics!M124*Dichroics!P124,1)*IF(Plots!$B$9="Yes",'Detectors and demag'!K147,1)</f>
        <v>0</v>
      </c>
      <c r="F134">
        <f t="shared" si="3"/>
        <v>0.53839474370136753</v>
      </c>
      <c r="G134">
        <f t="shared" si="4"/>
        <v>0.53839474370136753</v>
      </c>
    </row>
    <row r="135" spans="1:7" x14ac:dyDescent="0.2">
      <c r="A135">
        <v>431</v>
      </c>
      <c r="B135">
        <f>IF(Plots!$B$2="Yes",Atmosphere!B123,1)*IF(Plots!$B$3="Yes",Telescope!B125,1)*IF(Plots!$B$5="Yes",Collimator_optics!B125,1)*IF(Plots!$B$7="Yes",Camera_optics!B125,1)*IF(Plots!$B$8="Yes",QE!B125,1)*IF(Plots!$B$6="Yes",Gratings!B137,1)*IF(Plots!$B$4="Yes",Dichroics!D125,1)*IF(Plots!$B$9="Yes",'Detectors and demag'!H148,1)</f>
        <v>0.330410109824399</v>
      </c>
      <c r="C135">
        <f>IF(Plots!$B$2="Yes",Atmosphere!B123,1)*IF(Plots!$B$3="Yes",Telescope!B125,1)*IF(Plots!$B$5="Yes",Collimator_optics!B125,1)*IF(Plots!$B$7="Yes",Camera_optics!B125,1)*IF(Plots!$B$8="Yes",QE!C125,1)*IF(Plots!$B$6="Yes",Gratings!C137,1)*IF(Plots!$B$4="Yes",Dichroics!E125*Dichroics!H125,1)*IF(Plots!$B$9="Yes",'Detectors and demag'!I148,1)</f>
        <v>0.20784369541680783</v>
      </c>
      <c r="D135">
        <f>IF(Plots!$B$2="Yes",Atmosphere!B123,1)*IF(Plots!$B$3="Yes",Telescope!B125,1)*IF(Plots!$B$5="Yes",Collimator_optics!B125,1)*IF(Plots!$B$7="Yes",Camera_optics!B125,1)*IF(Plots!$B$8="Yes",QE!C125,1)*IF(Plots!$B$6="Yes",Gratings!D137,1)*IF(Plots!$B$4="Yes",Dichroics!E125*Dichroics!I125*Dichroics!L125,1)*IF(Plots!$B$9="Yes",'Detectors and demag'!J148,1)</f>
        <v>0</v>
      </c>
      <c r="E135">
        <f>IF(Plots!$B$2="Yes",Atmosphere!B123,1)*IF(Plots!$B$3="Yes",Telescope!B125,1)*IF(Plots!$B$5="Yes",Collimator_optics!B125,1)*IF(Plots!$B$7="Yes",Camera_optics!B125,1)*IF(Plots!$B$8="Yes",QE!C125,1)*IF(Plots!$B$6="Yes",Gratings!E137,1)*IF(Plots!$B$4="Yes",Dichroics!E125*Dichroics!I125*Dichroics!M125*Dichroics!P125,1)*IF(Plots!$B$9="Yes",'Detectors and demag'!K148,1)</f>
        <v>0</v>
      </c>
      <c r="F135">
        <f t="shared" si="3"/>
        <v>0.53825380524120681</v>
      </c>
      <c r="G135">
        <f t="shared" si="4"/>
        <v>0.53825380524120681</v>
      </c>
    </row>
    <row r="136" spans="1:7" x14ac:dyDescent="0.2">
      <c r="A136">
        <v>432</v>
      </c>
      <c r="B136">
        <f>IF(Plots!$B$2="Yes",Atmosphere!B124,1)*IF(Plots!$B$3="Yes",Telescope!B126,1)*IF(Plots!$B$5="Yes",Collimator_optics!B126,1)*IF(Plots!$B$7="Yes",Camera_optics!B126,1)*IF(Plots!$B$8="Yes",QE!B126,1)*IF(Plots!$B$6="Yes",Gratings!B138,1)*IF(Plots!$B$4="Yes",Dichroics!D126,1)*IF(Plots!$B$9="Yes",'Detectors and demag'!H149,1)</f>
        <v>0.32645799666998704</v>
      </c>
      <c r="C136">
        <f>IF(Plots!$B$2="Yes",Atmosphere!B124,1)*IF(Plots!$B$3="Yes",Telescope!B126,1)*IF(Plots!$B$5="Yes",Collimator_optics!B126,1)*IF(Plots!$B$7="Yes",Camera_optics!B126,1)*IF(Plots!$B$8="Yes",QE!C126,1)*IF(Plots!$B$6="Yes",Gratings!C138,1)*IF(Plots!$B$4="Yes",Dichroics!E126*Dichroics!H126,1)*IF(Plots!$B$9="Yes",'Detectors and demag'!I149,1)</f>
        <v>0.21021375949241036</v>
      </c>
      <c r="D136">
        <f>IF(Plots!$B$2="Yes",Atmosphere!B124,1)*IF(Plots!$B$3="Yes",Telescope!B126,1)*IF(Plots!$B$5="Yes",Collimator_optics!B126,1)*IF(Plots!$B$7="Yes",Camera_optics!B126,1)*IF(Plots!$B$8="Yes",QE!C126,1)*IF(Plots!$B$6="Yes",Gratings!D138,1)*IF(Plots!$B$4="Yes",Dichroics!E126*Dichroics!I126*Dichroics!L126,1)*IF(Plots!$B$9="Yes",'Detectors and demag'!J149,1)</f>
        <v>0</v>
      </c>
      <c r="E136">
        <f>IF(Plots!$B$2="Yes",Atmosphere!B124,1)*IF(Plots!$B$3="Yes",Telescope!B126,1)*IF(Plots!$B$5="Yes",Collimator_optics!B126,1)*IF(Plots!$B$7="Yes",Camera_optics!B126,1)*IF(Plots!$B$8="Yes",QE!C126,1)*IF(Plots!$B$6="Yes",Gratings!E138,1)*IF(Plots!$B$4="Yes",Dichroics!E126*Dichroics!I126*Dichroics!M126*Dichroics!P126,1)*IF(Plots!$B$9="Yes",'Detectors and demag'!K149,1)</f>
        <v>0</v>
      </c>
      <c r="F136">
        <f t="shared" si="3"/>
        <v>0.53667175616239737</v>
      </c>
      <c r="G136">
        <f t="shared" si="4"/>
        <v>0.53667175616239737</v>
      </c>
    </row>
    <row r="137" spans="1:7" x14ac:dyDescent="0.2">
      <c r="A137" s="14">
        <v>433</v>
      </c>
      <c r="B137" s="14">
        <f>IF(Plots!$B$2="Yes",Atmosphere!B125,1)*IF(Plots!$B$3="Yes",Telescope!B127,1)*IF(Plots!$B$5="Yes",Collimator_optics!B127,1)*IF(Plots!$B$7="Yes",Camera_optics!B127,1)*IF(Plots!$B$8="Yes",QE!B127,1)*IF(Plots!$B$6="Yes",Gratings!B139,1)*IF(Plots!$B$4="Yes",Dichroics!D127,1)*IF(Plots!$B$9="Yes",'Detectors and demag'!H150,1)</f>
        <v>0.31383455886067302</v>
      </c>
      <c r="C137" s="14">
        <f>IF(Plots!$B$2="Yes",Atmosphere!B125,1)*IF(Plots!$B$3="Yes",Telescope!B127,1)*IF(Plots!$B$5="Yes",Collimator_optics!B127,1)*IF(Plots!$B$7="Yes",Camera_optics!B127,1)*IF(Plots!$B$8="Yes",QE!C127,1)*IF(Plots!$B$6="Yes",Gratings!C139,1)*IF(Plots!$B$4="Yes",Dichroics!E127*Dichroics!H127,1)*IF(Plots!$B$9="Yes",'Detectors and demag'!I150,1)</f>
        <v>0.21834721125485596</v>
      </c>
      <c r="D137">
        <f>IF(Plots!$B$2="Yes",Atmosphere!B125,1)*IF(Plots!$B$3="Yes",Telescope!B127,1)*IF(Plots!$B$5="Yes",Collimator_optics!B127,1)*IF(Plots!$B$7="Yes",Camera_optics!B127,1)*IF(Plots!$B$8="Yes",QE!C127,1)*IF(Plots!$B$6="Yes",Gratings!D139,1)*IF(Plots!$B$4="Yes",Dichroics!E127*Dichroics!I127*Dichroics!L127,1)*IF(Plots!$B$9="Yes",'Detectors and demag'!J150,1)</f>
        <v>0</v>
      </c>
      <c r="E137">
        <f>IF(Plots!$B$2="Yes",Atmosphere!B125,1)*IF(Plots!$B$3="Yes",Telescope!B127,1)*IF(Plots!$B$5="Yes",Collimator_optics!B127,1)*IF(Plots!$B$7="Yes",Camera_optics!B127,1)*IF(Plots!$B$8="Yes",QE!C127,1)*IF(Plots!$B$6="Yes",Gratings!E139,1)*IF(Plots!$B$4="Yes",Dichroics!E127*Dichroics!I127*Dichroics!M127*Dichroics!P127,1)*IF(Plots!$B$9="Yes",'Detectors and demag'!K150,1)</f>
        <v>0</v>
      </c>
      <c r="F137">
        <f t="shared" si="3"/>
        <v>0.53218177011552892</v>
      </c>
      <c r="G137">
        <f t="shared" si="4"/>
        <v>0.53218177011552892</v>
      </c>
    </row>
    <row r="138" spans="1:7" x14ac:dyDescent="0.2">
      <c r="A138">
        <v>434</v>
      </c>
      <c r="B138">
        <f>IF(Plots!$B$2="Yes",Atmosphere!B126,1)*IF(Plots!$B$3="Yes",Telescope!B128,1)*IF(Plots!$B$5="Yes",Collimator_optics!B128,1)*IF(Plots!$B$7="Yes",Camera_optics!B128,1)*IF(Plots!$B$8="Yes",QE!B128,1)*IF(Plots!$B$6="Yes",Gratings!B140,1)*IF(Plots!$B$4="Yes",Dichroics!D128,1)*IF(Plots!$B$9="Yes",'Detectors and demag'!H151,1)</f>
        <v>0.27626235917037434</v>
      </c>
      <c r="C138">
        <f>IF(Plots!$B$2="Yes",Atmosphere!B126,1)*IF(Plots!$B$3="Yes",Telescope!B128,1)*IF(Plots!$B$5="Yes",Collimator_optics!B128,1)*IF(Plots!$B$7="Yes",Camera_optics!B128,1)*IF(Plots!$B$8="Yes",QE!C128,1)*IF(Plots!$B$6="Yes",Gratings!C140,1)*IF(Plots!$B$4="Yes",Dichroics!E128*Dichroics!H128,1)*IF(Plots!$B$9="Yes",'Detectors and demag'!I151,1)</f>
        <v>0.24227055077333937</v>
      </c>
      <c r="D138">
        <f>IF(Plots!$B$2="Yes",Atmosphere!B126,1)*IF(Plots!$B$3="Yes",Telescope!B128,1)*IF(Plots!$B$5="Yes",Collimator_optics!B128,1)*IF(Plots!$B$7="Yes",Camera_optics!B128,1)*IF(Plots!$B$8="Yes",QE!C128,1)*IF(Plots!$B$6="Yes",Gratings!D140,1)*IF(Plots!$B$4="Yes",Dichroics!E128*Dichroics!I128*Dichroics!L128,1)*IF(Plots!$B$9="Yes",'Detectors and demag'!J151,1)</f>
        <v>0</v>
      </c>
      <c r="E138">
        <f>IF(Plots!$B$2="Yes",Atmosphere!B126,1)*IF(Plots!$B$3="Yes",Telescope!B128,1)*IF(Plots!$B$5="Yes",Collimator_optics!B128,1)*IF(Plots!$B$7="Yes",Camera_optics!B128,1)*IF(Plots!$B$8="Yes",QE!C128,1)*IF(Plots!$B$6="Yes",Gratings!E140,1)*IF(Plots!$B$4="Yes",Dichroics!E128*Dichroics!I128*Dichroics!M128*Dichroics!P128,1)*IF(Plots!$B$9="Yes",'Detectors and demag'!K151,1)</f>
        <v>0</v>
      </c>
      <c r="F138">
        <f t="shared" si="3"/>
        <v>0.5185329099437137</v>
      </c>
      <c r="G138">
        <f t="shared" si="4"/>
        <v>0.5185329099437137</v>
      </c>
    </row>
    <row r="139" spans="1:7" x14ac:dyDescent="0.2">
      <c r="A139">
        <v>435</v>
      </c>
      <c r="B139">
        <f>IF(Plots!$B$2="Yes",Atmosphere!B127,1)*IF(Plots!$B$3="Yes",Telescope!B129,1)*IF(Plots!$B$5="Yes",Collimator_optics!B129,1)*IF(Plots!$B$7="Yes",Camera_optics!B129,1)*IF(Plots!$B$8="Yes",QE!B129,1)*IF(Plots!$B$6="Yes",Gratings!B141,1)*IF(Plots!$B$4="Yes",Dichroics!D129,1)*IF(Plots!$B$9="Yes",'Detectors and demag'!H152,1)</f>
        <v>0.17226905375456839</v>
      </c>
      <c r="C139">
        <f>IF(Plots!$B$2="Yes",Atmosphere!B127,1)*IF(Plots!$B$3="Yes",Telescope!B129,1)*IF(Plots!$B$5="Yes",Collimator_optics!B129,1)*IF(Plots!$B$7="Yes",Camera_optics!B129,1)*IF(Plots!$B$8="Yes",QE!C129,1)*IF(Plots!$B$6="Yes",Gratings!C141,1)*IF(Plots!$B$4="Yes",Dichroics!E129*Dichroics!H129,1)*IF(Plots!$B$9="Yes",'Detectors and demag'!I152,1)</f>
        <v>0.31666978066708223</v>
      </c>
      <c r="D139">
        <f>IF(Plots!$B$2="Yes",Atmosphere!B127,1)*IF(Plots!$B$3="Yes",Telescope!B129,1)*IF(Plots!$B$5="Yes",Collimator_optics!B129,1)*IF(Plots!$B$7="Yes",Camera_optics!B129,1)*IF(Plots!$B$8="Yes",QE!C129,1)*IF(Plots!$B$6="Yes",Gratings!D141,1)*IF(Plots!$B$4="Yes",Dichroics!E129*Dichroics!I129*Dichroics!L129,1)*IF(Plots!$B$9="Yes",'Detectors and demag'!J152,1)</f>
        <v>0</v>
      </c>
      <c r="E139">
        <f>IF(Plots!$B$2="Yes",Atmosphere!B127,1)*IF(Plots!$B$3="Yes",Telescope!B129,1)*IF(Plots!$B$5="Yes",Collimator_optics!B129,1)*IF(Plots!$B$7="Yes",Camera_optics!B129,1)*IF(Plots!$B$8="Yes",QE!C129,1)*IF(Plots!$B$6="Yes",Gratings!E141,1)*IF(Plots!$B$4="Yes",Dichroics!E129*Dichroics!I129*Dichroics!M129*Dichroics!P129,1)*IF(Plots!$B$9="Yes",'Detectors and demag'!K152,1)</f>
        <v>0</v>
      </c>
      <c r="F139">
        <f t="shared" si="3"/>
        <v>0.48893883442165065</v>
      </c>
      <c r="G139">
        <f t="shared" si="4"/>
        <v>0.48893883442165065</v>
      </c>
    </row>
    <row r="140" spans="1:7" x14ac:dyDescent="0.2">
      <c r="A140">
        <v>436</v>
      </c>
      <c r="B140">
        <f>IF(Plots!$B$2="Yes",Atmosphere!B128,1)*IF(Plots!$B$3="Yes",Telescope!B130,1)*IF(Plots!$B$5="Yes",Collimator_optics!B130,1)*IF(Plots!$B$7="Yes",Camera_optics!B130,1)*IF(Plots!$B$8="Yes",QE!B130,1)*IF(Plots!$B$6="Yes",Gratings!B142,1)*IF(Plots!$B$4="Yes",Dichroics!D130,1)*IF(Plots!$B$9="Yes",'Detectors and demag'!H153,1)</f>
        <v>2.6404543531217375E-2</v>
      </c>
      <c r="C140">
        <f>IF(Plots!$B$2="Yes",Atmosphere!B128,1)*IF(Plots!$B$3="Yes",Telescope!B130,1)*IF(Plots!$B$5="Yes",Collimator_optics!B130,1)*IF(Plots!$B$7="Yes",Camera_optics!B130,1)*IF(Plots!$B$8="Yes",QE!C130,1)*IF(Plots!$B$6="Yes",Gratings!C142,1)*IF(Plots!$B$4="Yes",Dichroics!E130*Dichroics!H130,1)*IF(Plots!$B$9="Yes",'Detectors and demag'!I153,1)</f>
        <v>0.41923727079227513</v>
      </c>
      <c r="D140">
        <f>IF(Plots!$B$2="Yes",Atmosphere!B128,1)*IF(Plots!$B$3="Yes",Telescope!B130,1)*IF(Plots!$B$5="Yes",Collimator_optics!B130,1)*IF(Plots!$B$7="Yes",Camera_optics!B130,1)*IF(Plots!$B$8="Yes",QE!C130,1)*IF(Plots!$B$6="Yes",Gratings!D142,1)*IF(Plots!$B$4="Yes",Dichroics!E130*Dichroics!I130*Dichroics!L130,1)*IF(Plots!$B$9="Yes",'Detectors and demag'!J153,1)</f>
        <v>0</v>
      </c>
      <c r="E140">
        <f>IF(Plots!$B$2="Yes",Atmosphere!B128,1)*IF(Plots!$B$3="Yes",Telescope!B130,1)*IF(Plots!$B$5="Yes",Collimator_optics!B130,1)*IF(Plots!$B$7="Yes",Camera_optics!B130,1)*IF(Plots!$B$8="Yes",QE!C130,1)*IF(Plots!$B$6="Yes",Gratings!E142,1)*IF(Plots!$B$4="Yes",Dichroics!E130*Dichroics!I130*Dichroics!M130*Dichroics!P130,1)*IF(Plots!$B$9="Yes",'Detectors and demag'!K153,1)</f>
        <v>0</v>
      </c>
      <c r="F140">
        <f t="shared" si="3"/>
        <v>0.44564181432349248</v>
      </c>
      <c r="G140">
        <f t="shared" si="4"/>
        <v>0.44564181432349248</v>
      </c>
    </row>
    <row r="141" spans="1:7" x14ac:dyDescent="0.2">
      <c r="A141">
        <v>437</v>
      </c>
      <c r="B141">
        <f>IF(Plots!$B$2="Yes",Atmosphere!B129,1)*IF(Plots!$B$3="Yes",Telescope!B131,1)*IF(Plots!$B$5="Yes",Collimator_optics!B131,1)*IF(Plots!$B$7="Yes",Camera_optics!B131,1)*IF(Plots!$B$8="Yes",QE!B131,1)*IF(Plots!$B$6="Yes",Gratings!B143,1)*IF(Plots!$B$4="Yes",Dichroics!D131,1)*IF(Plots!$B$9="Yes",'Detectors and demag'!H154,1)</f>
        <v>0</v>
      </c>
      <c r="C141">
        <f>IF(Plots!$B$2="Yes",Atmosphere!B129,1)*IF(Plots!$B$3="Yes",Telescope!B131,1)*IF(Plots!$B$5="Yes",Collimator_optics!B131,1)*IF(Plots!$B$7="Yes",Camera_optics!B131,1)*IF(Plots!$B$8="Yes",QE!C131,1)*IF(Plots!$B$6="Yes",Gratings!C143,1)*IF(Plots!$B$4="Yes",Dichroics!E131*Dichroics!H131,1)*IF(Plots!$B$9="Yes",'Detectors and demag'!I154,1)</f>
        <v>0.44051137076518726</v>
      </c>
      <c r="D141">
        <f>IF(Plots!$B$2="Yes",Atmosphere!B129,1)*IF(Plots!$B$3="Yes",Telescope!B131,1)*IF(Plots!$B$5="Yes",Collimator_optics!B131,1)*IF(Plots!$B$7="Yes",Camera_optics!B131,1)*IF(Plots!$B$8="Yes",QE!C131,1)*IF(Plots!$B$6="Yes",Gratings!D143,1)*IF(Plots!$B$4="Yes",Dichroics!E131*Dichroics!I131*Dichroics!L131,1)*IF(Plots!$B$9="Yes",'Detectors and demag'!J154,1)</f>
        <v>0</v>
      </c>
      <c r="E141">
        <f>IF(Plots!$B$2="Yes",Atmosphere!B129,1)*IF(Plots!$B$3="Yes",Telescope!B131,1)*IF(Plots!$B$5="Yes",Collimator_optics!B131,1)*IF(Plots!$B$7="Yes",Camera_optics!B131,1)*IF(Plots!$B$8="Yes",QE!C131,1)*IF(Plots!$B$6="Yes",Gratings!E143,1)*IF(Plots!$B$4="Yes",Dichroics!E131*Dichroics!I131*Dichroics!M131*Dichroics!P131,1)*IF(Plots!$B$9="Yes",'Detectors and demag'!K154,1)</f>
        <v>0</v>
      </c>
      <c r="F141">
        <f t="shared" si="3"/>
        <v>0.44051137076518726</v>
      </c>
      <c r="G141">
        <f t="shared" si="4"/>
        <v>0.44051137076518726</v>
      </c>
    </row>
    <row r="142" spans="1:7" x14ac:dyDescent="0.2">
      <c r="A142">
        <v>438</v>
      </c>
      <c r="B142">
        <f>IF(Plots!$B$2="Yes",Atmosphere!B130,1)*IF(Plots!$B$3="Yes",Telescope!B132,1)*IF(Plots!$B$5="Yes",Collimator_optics!B132,1)*IF(Plots!$B$7="Yes",Camera_optics!B132,1)*IF(Plots!$B$8="Yes",QE!B132,1)*IF(Plots!$B$6="Yes",Gratings!B144,1)*IF(Plots!$B$4="Yes",Dichroics!D132,1)*IF(Plots!$B$9="Yes",'Detectors and demag'!H155,1)</f>
        <v>0</v>
      </c>
      <c r="C142">
        <f>IF(Plots!$B$2="Yes",Atmosphere!B130,1)*IF(Plots!$B$3="Yes",Telescope!B132,1)*IF(Plots!$B$5="Yes",Collimator_optics!B132,1)*IF(Plots!$B$7="Yes",Camera_optics!B132,1)*IF(Plots!$B$8="Yes",QE!C132,1)*IF(Plots!$B$6="Yes",Gratings!C144,1)*IF(Plots!$B$4="Yes",Dichroics!E132*Dichroics!H132,1)*IF(Plots!$B$9="Yes",'Detectors and demag'!I155,1)</f>
        <v>0.43279833437253068</v>
      </c>
      <c r="D142">
        <f>IF(Plots!$B$2="Yes",Atmosphere!B130,1)*IF(Plots!$B$3="Yes",Telescope!B132,1)*IF(Plots!$B$5="Yes",Collimator_optics!B132,1)*IF(Plots!$B$7="Yes",Camera_optics!B132,1)*IF(Plots!$B$8="Yes",QE!C132,1)*IF(Plots!$B$6="Yes",Gratings!D144,1)*IF(Plots!$B$4="Yes",Dichroics!E132*Dichroics!I132*Dichroics!L132,1)*IF(Plots!$B$9="Yes",'Detectors and demag'!J155,1)</f>
        <v>0</v>
      </c>
      <c r="E142">
        <f>IF(Plots!$B$2="Yes",Atmosphere!B130,1)*IF(Plots!$B$3="Yes",Telescope!B132,1)*IF(Plots!$B$5="Yes",Collimator_optics!B132,1)*IF(Plots!$B$7="Yes",Camera_optics!B132,1)*IF(Plots!$B$8="Yes",QE!C132,1)*IF(Plots!$B$6="Yes",Gratings!E144,1)*IF(Plots!$B$4="Yes",Dichroics!E132*Dichroics!I132*Dichroics!M132*Dichroics!P132,1)*IF(Plots!$B$9="Yes",'Detectors and demag'!K155,1)</f>
        <v>0</v>
      </c>
      <c r="F142">
        <f t="shared" si="3"/>
        <v>0.43279833437253068</v>
      </c>
      <c r="G142">
        <f t="shared" si="4"/>
        <v>0.43279833437253068</v>
      </c>
    </row>
    <row r="143" spans="1:7" x14ac:dyDescent="0.2">
      <c r="A143">
        <v>439</v>
      </c>
      <c r="B143">
        <f>IF(Plots!$B$2="Yes",Atmosphere!B131,1)*IF(Plots!$B$3="Yes",Telescope!B133,1)*IF(Plots!$B$5="Yes",Collimator_optics!B133,1)*IF(Plots!$B$7="Yes",Camera_optics!B133,1)*IF(Plots!$B$8="Yes",QE!B133,1)*IF(Plots!$B$6="Yes",Gratings!B145,1)*IF(Plots!$B$4="Yes",Dichroics!D133,1)*IF(Plots!$B$9="Yes",'Detectors and demag'!H156,1)</f>
        <v>0</v>
      </c>
      <c r="C143">
        <f>IF(Plots!$B$2="Yes",Atmosphere!B131,1)*IF(Plots!$B$3="Yes",Telescope!B133,1)*IF(Plots!$B$5="Yes",Collimator_optics!B133,1)*IF(Plots!$B$7="Yes",Camera_optics!B133,1)*IF(Plots!$B$8="Yes",QE!C133,1)*IF(Plots!$B$6="Yes",Gratings!C145,1)*IF(Plots!$B$4="Yes",Dichroics!E133*Dichroics!H133,1)*IF(Plots!$B$9="Yes",'Detectors and demag'!I156,1)</f>
        <v>0.43523642128658707</v>
      </c>
      <c r="D143">
        <f>IF(Plots!$B$2="Yes",Atmosphere!B131,1)*IF(Plots!$B$3="Yes",Telescope!B133,1)*IF(Plots!$B$5="Yes",Collimator_optics!B133,1)*IF(Plots!$B$7="Yes",Camera_optics!B133,1)*IF(Plots!$B$8="Yes",QE!C133,1)*IF(Plots!$B$6="Yes",Gratings!D145,1)*IF(Plots!$B$4="Yes",Dichroics!E133*Dichroics!I133*Dichroics!L133,1)*IF(Plots!$B$9="Yes",'Detectors and demag'!J156,1)</f>
        <v>0</v>
      </c>
      <c r="E143">
        <f>IF(Plots!$B$2="Yes",Atmosphere!B131,1)*IF(Plots!$B$3="Yes",Telescope!B133,1)*IF(Plots!$B$5="Yes",Collimator_optics!B133,1)*IF(Plots!$B$7="Yes",Camera_optics!B133,1)*IF(Plots!$B$8="Yes",QE!C133,1)*IF(Plots!$B$6="Yes",Gratings!E145,1)*IF(Plots!$B$4="Yes",Dichroics!E133*Dichroics!I133*Dichroics!M133*Dichroics!P133,1)*IF(Plots!$B$9="Yes",'Detectors and demag'!K156,1)</f>
        <v>0</v>
      </c>
      <c r="F143">
        <f t="shared" ref="F143:F206" si="5">SUM(B143:E143)</f>
        <v>0.43523642128658707</v>
      </c>
      <c r="G143">
        <f t="shared" si="4"/>
        <v>0.43523642128658707</v>
      </c>
    </row>
    <row r="144" spans="1:7" x14ac:dyDescent="0.2">
      <c r="A144">
        <v>440</v>
      </c>
      <c r="B144">
        <f>IF(Plots!$B$2="Yes",Atmosphere!B132,1)*IF(Plots!$B$3="Yes",Telescope!B134,1)*IF(Plots!$B$5="Yes",Collimator_optics!B134,1)*IF(Plots!$B$7="Yes",Camera_optics!B134,1)*IF(Plots!$B$8="Yes",QE!B134,1)*IF(Plots!$B$6="Yes",Gratings!B146,1)*IF(Plots!$B$4="Yes",Dichroics!D134,1)*IF(Plots!$B$9="Yes",'Detectors and demag'!H157,1)</f>
        <v>0</v>
      </c>
      <c r="C144">
        <f>IF(Plots!$B$2="Yes",Atmosphere!B132,1)*IF(Plots!$B$3="Yes",Telescope!B134,1)*IF(Plots!$B$5="Yes",Collimator_optics!B134,1)*IF(Plots!$B$7="Yes",Camera_optics!B134,1)*IF(Plots!$B$8="Yes",QE!C134,1)*IF(Plots!$B$6="Yes",Gratings!C146,1)*IF(Plots!$B$4="Yes",Dichroics!E134*Dichroics!H134,1)*IF(Plots!$B$9="Yes",'Detectors and demag'!I157,1)</f>
        <v>0.44415732569605026</v>
      </c>
      <c r="D144">
        <f>IF(Plots!$B$2="Yes",Atmosphere!B132,1)*IF(Plots!$B$3="Yes",Telescope!B134,1)*IF(Plots!$B$5="Yes",Collimator_optics!B134,1)*IF(Plots!$B$7="Yes",Camera_optics!B134,1)*IF(Plots!$B$8="Yes",QE!C134,1)*IF(Plots!$B$6="Yes",Gratings!D146,1)*IF(Plots!$B$4="Yes",Dichroics!E134*Dichroics!I134*Dichroics!L134,1)*IF(Plots!$B$9="Yes",'Detectors and demag'!J157,1)</f>
        <v>0</v>
      </c>
      <c r="E144">
        <f>IF(Plots!$B$2="Yes",Atmosphere!B132,1)*IF(Plots!$B$3="Yes",Telescope!B134,1)*IF(Plots!$B$5="Yes",Collimator_optics!B134,1)*IF(Plots!$B$7="Yes",Camera_optics!B134,1)*IF(Plots!$B$8="Yes",QE!C134,1)*IF(Plots!$B$6="Yes",Gratings!E146,1)*IF(Plots!$B$4="Yes",Dichroics!E134*Dichroics!I134*Dichroics!M134*Dichroics!P134,1)*IF(Plots!$B$9="Yes",'Detectors and demag'!K157,1)</f>
        <v>0</v>
      </c>
      <c r="F144">
        <f t="shared" si="5"/>
        <v>0.44415732569605026</v>
      </c>
      <c r="G144">
        <f t="shared" si="4"/>
        <v>0.44415732569605026</v>
      </c>
    </row>
    <row r="145" spans="1:7" x14ac:dyDescent="0.2">
      <c r="A145">
        <v>441</v>
      </c>
      <c r="B145">
        <f>IF(Plots!$B$2="Yes",Atmosphere!B133,1)*IF(Plots!$B$3="Yes",Telescope!B135,1)*IF(Plots!$B$5="Yes",Collimator_optics!B135,1)*IF(Plots!$B$7="Yes",Camera_optics!B135,1)*IF(Plots!$B$8="Yes",QE!B135,1)*IF(Plots!$B$6="Yes",Gratings!B147,1)*IF(Plots!$B$4="Yes",Dichroics!D135,1)*IF(Plots!$B$9="Yes",'Detectors and demag'!H158,1)</f>
        <v>0</v>
      </c>
      <c r="C145">
        <f>IF(Plots!$B$2="Yes",Atmosphere!B133,1)*IF(Plots!$B$3="Yes",Telescope!B135,1)*IF(Plots!$B$5="Yes",Collimator_optics!B135,1)*IF(Plots!$B$7="Yes",Camera_optics!B135,1)*IF(Plots!$B$8="Yes",QE!C135,1)*IF(Plots!$B$6="Yes",Gratings!C147,1)*IF(Plots!$B$4="Yes",Dichroics!E135*Dichroics!H135,1)*IF(Plots!$B$9="Yes",'Detectors and demag'!I158,1)</f>
        <v>0.45217644596502932</v>
      </c>
      <c r="D145">
        <f>IF(Plots!$B$2="Yes",Atmosphere!B133,1)*IF(Plots!$B$3="Yes",Telescope!B135,1)*IF(Plots!$B$5="Yes",Collimator_optics!B135,1)*IF(Plots!$B$7="Yes",Camera_optics!B135,1)*IF(Plots!$B$8="Yes",QE!C135,1)*IF(Plots!$B$6="Yes",Gratings!D147,1)*IF(Plots!$B$4="Yes",Dichroics!E135*Dichroics!I135*Dichroics!L135,1)*IF(Plots!$B$9="Yes",'Detectors and demag'!J158,1)</f>
        <v>0</v>
      </c>
      <c r="E145">
        <f>IF(Plots!$B$2="Yes",Atmosphere!B133,1)*IF(Plots!$B$3="Yes",Telescope!B135,1)*IF(Plots!$B$5="Yes",Collimator_optics!B135,1)*IF(Plots!$B$7="Yes",Camera_optics!B135,1)*IF(Plots!$B$8="Yes",QE!C135,1)*IF(Plots!$B$6="Yes",Gratings!E147,1)*IF(Plots!$B$4="Yes",Dichroics!E135*Dichroics!I135*Dichroics!M135*Dichroics!P135,1)*IF(Plots!$B$9="Yes",'Detectors and demag'!K158,1)</f>
        <v>0</v>
      </c>
      <c r="F145">
        <f t="shared" si="5"/>
        <v>0.45217644596502932</v>
      </c>
      <c r="G145">
        <f t="shared" si="4"/>
        <v>0.45217644596502932</v>
      </c>
    </row>
    <row r="146" spans="1:7" x14ac:dyDescent="0.2">
      <c r="A146">
        <v>442</v>
      </c>
      <c r="B146">
        <f>IF(Plots!$B$2="Yes",Atmosphere!B134,1)*IF(Plots!$B$3="Yes",Telescope!B136,1)*IF(Plots!$B$5="Yes",Collimator_optics!B136,1)*IF(Plots!$B$7="Yes",Camera_optics!B136,1)*IF(Plots!$B$8="Yes",QE!B136,1)*IF(Plots!$B$6="Yes",Gratings!B148,1)*IF(Plots!$B$4="Yes",Dichroics!D136,1)*IF(Plots!$B$9="Yes",'Detectors and demag'!H159,1)</f>
        <v>0</v>
      </c>
      <c r="C146">
        <f>IF(Plots!$B$2="Yes",Atmosphere!B134,1)*IF(Plots!$B$3="Yes",Telescope!B136,1)*IF(Plots!$B$5="Yes",Collimator_optics!B136,1)*IF(Plots!$B$7="Yes",Camera_optics!B136,1)*IF(Plots!$B$8="Yes",QE!C136,1)*IF(Plots!$B$6="Yes",Gratings!C148,1)*IF(Plots!$B$4="Yes",Dichroics!E136*Dichroics!H136,1)*IF(Plots!$B$9="Yes",'Detectors and demag'!I159,1)</f>
        <v>0.45628170229149412</v>
      </c>
      <c r="D146">
        <f>IF(Plots!$B$2="Yes",Atmosphere!B134,1)*IF(Plots!$B$3="Yes",Telescope!B136,1)*IF(Plots!$B$5="Yes",Collimator_optics!B136,1)*IF(Plots!$B$7="Yes",Camera_optics!B136,1)*IF(Plots!$B$8="Yes",QE!C136,1)*IF(Plots!$B$6="Yes",Gratings!D148,1)*IF(Plots!$B$4="Yes",Dichroics!E136*Dichroics!I136*Dichroics!L136,1)*IF(Plots!$B$9="Yes",'Detectors and demag'!J159,1)</f>
        <v>0</v>
      </c>
      <c r="E146">
        <f>IF(Plots!$B$2="Yes",Atmosphere!B134,1)*IF(Plots!$B$3="Yes",Telescope!B136,1)*IF(Plots!$B$5="Yes",Collimator_optics!B136,1)*IF(Plots!$B$7="Yes",Camera_optics!B136,1)*IF(Plots!$B$8="Yes",QE!C136,1)*IF(Plots!$B$6="Yes",Gratings!E148,1)*IF(Plots!$B$4="Yes",Dichroics!E136*Dichroics!I136*Dichroics!M136*Dichroics!P136,1)*IF(Plots!$B$9="Yes",'Detectors and demag'!K159,1)</f>
        <v>0</v>
      </c>
      <c r="F146">
        <f t="shared" si="5"/>
        <v>0.45628170229149412</v>
      </c>
      <c r="G146">
        <f t="shared" si="4"/>
        <v>0.45628170229149412</v>
      </c>
    </row>
    <row r="147" spans="1:7" x14ac:dyDescent="0.2">
      <c r="A147">
        <v>443</v>
      </c>
      <c r="B147">
        <f>IF(Plots!$B$2="Yes",Atmosphere!B135,1)*IF(Plots!$B$3="Yes",Telescope!B137,1)*IF(Plots!$B$5="Yes",Collimator_optics!B137,1)*IF(Plots!$B$7="Yes",Camera_optics!B137,1)*IF(Plots!$B$8="Yes",QE!B137,1)*IF(Plots!$B$6="Yes",Gratings!B149,1)*IF(Plots!$B$4="Yes",Dichroics!D137,1)*IF(Plots!$B$9="Yes",'Detectors and demag'!H160,1)</f>
        <v>0</v>
      </c>
      <c r="C147">
        <f>IF(Plots!$B$2="Yes",Atmosphere!B135,1)*IF(Plots!$B$3="Yes",Telescope!B137,1)*IF(Plots!$B$5="Yes",Collimator_optics!B137,1)*IF(Plots!$B$7="Yes",Camera_optics!B137,1)*IF(Plots!$B$8="Yes",QE!C137,1)*IF(Plots!$B$6="Yes",Gratings!C149,1)*IF(Plots!$B$4="Yes",Dichroics!E137*Dichroics!H137,1)*IF(Plots!$B$9="Yes",'Detectors and demag'!I160,1)</f>
        <v>0.45811558342067821</v>
      </c>
      <c r="D147">
        <f>IF(Plots!$B$2="Yes",Atmosphere!B135,1)*IF(Plots!$B$3="Yes",Telescope!B137,1)*IF(Plots!$B$5="Yes",Collimator_optics!B137,1)*IF(Plots!$B$7="Yes",Camera_optics!B137,1)*IF(Plots!$B$8="Yes",QE!C137,1)*IF(Plots!$B$6="Yes",Gratings!D149,1)*IF(Plots!$B$4="Yes",Dichroics!E137*Dichroics!I137*Dichroics!L137,1)*IF(Plots!$B$9="Yes",'Detectors and demag'!J160,1)</f>
        <v>0</v>
      </c>
      <c r="E147">
        <f>IF(Plots!$B$2="Yes",Atmosphere!B135,1)*IF(Plots!$B$3="Yes",Telescope!B137,1)*IF(Plots!$B$5="Yes",Collimator_optics!B137,1)*IF(Plots!$B$7="Yes",Camera_optics!B137,1)*IF(Plots!$B$8="Yes",QE!C137,1)*IF(Plots!$B$6="Yes",Gratings!E149,1)*IF(Plots!$B$4="Yes",Dichroics!E137*Dichroics!I137*Dichroics!M137*Dichroics!P137,1)*IF(Plots!$B$9="Yes",'Detectors and demag'!K160,1)</f>
        <v>0</v>
      </c>
      <c r="F147">
        <f t="shared" si="5"/>
        <v>0.45811558342067821</v>
      </c>
      <c r="G147">
        <f t="shared" si="4"/>
        <v>0.45811558342067821</v>
      </c>
    </row>
    <row r="148" spans="1:7" x14ac:dyDescent="0.2">
      <c r="A148">
        <v>444</v>
      </c>
      <c r="B148">
        <f>IF(Plots!$B$2="Yes",Atmosphere!B136,1)*IF(Plots!$B$3="Yes",Telescope!B138,1)*IF(Plots!$B$5="Yes",Collimator_optics!B138,1)*IF(Plots!$B$7="Yes",Camera_optics!B138,1)*IF(Plots!$B$8="Yes",QE!B138,1)*IF(Plots!$B$6="Yes",Gratings!B150,1)*IF(Plots!$B$4="Yes",Dichroics!D138,1)*IF(Plots!$B$9="Yes",'Detectors and demag'!H161,1)</f>
        <v>0</v>
      </c>
      <c r="C148">
        <f>IF(Plots!$B$2="Yes",Atmosphere!B136,1)*IF(Plots!$B$3="Yes",Telescope!B138,1)*IF(Plots!$B$5="Yes",Collimator_optics!B138,1)*IF(Plots!$B$7="Yes",Camera_optics!B138,1)*IF(Plots!$B$8="Yes",QE!C138,1)*IF(Plots!$B$6="Yes",Gratings!C150,1)*IF(Plots!$B$4="Yes",Dichroics!E138*Dichroics!H138,1)*IF(Plots!$B$9="Yes",'Detectors and demag'!I161,1)</f>
        <v>0.46066676239569088</v>
      </c>
      <c r="D148">
        <f>IF(Plots!$B$2="Yes",Atmosphere!B136,1)*IF(Plots!$B$3="Yes",Telescope!B138,1)*IF(Plots!$B$5="Yes",Collimator_optics!B138,1)*IF(Plots!$B$7="Yes",Camera_optics!B138,1)*IF(Plots!$B$8="Yes",QE!C138,1)*IF(Plots!$B$6="Yes",Gratings!D150,1)*IF(Plots!$B$4="Yes",Dichroics!E138*Dichroics!I138*Dichroics!L138,1)*IF(Plots!$B$9="Yes",'Detectors and demag'!J161,1)</f>
        <v>0</v>
      </c>
      <c r="E148">
        <f>IF(Plots!$B$2="Yes",Atmosphere!B136,1)*IF(Plots!$B$3="Yes",Telescope!B138,1)*IF(Plots!$B$5="Yes",Collimator_optics!B138,1)*IF(Plots!$B$7="Yes",Camera_optics!B138,1)*IF(Plots!$B$8="Yes",QE!C138,1)*IF(Plots!$B$6="Yes",Gratings!E150,1)*IF(Plots!$B$4="Yes",Dichroics!E138*Dichroics!I138*Dichroics!M138*Dichroics!P138,1)*IF(Plots!$B$9="Yes",'Detectors and demag'!K161,1)</f>
        <v>0</v>
      </c>
      <c r="F148">
        <f t="shared" si="5"/>
        <v>0.46066676239569088</v>
      </c>
      <c r="G148">
        <f t="shared" si="4"/>
        <v>0.46066676239569088</v>
      </c>
    </row>
    <row r="149" spans="1:7" x14ac:dyDescent="0.2">
      <c r="A149">
        <v>445</v>
      </c>
      <c r="B149">
        <f>IF(Plots!$B$2="Yes",Atmosphere!B137,1)*IF(Plots!$B$3="Yes",Telescope!B139,1)*IF(Plots!$B$5="Yes",Collimator_optics!B139,1)*IF(Plots!$B$7="Yes",Camera_optics!B139,1)*IF(Plots!$B$8="Yes",QE!B139,1)*IF(Plots!$B$6="Yes",Gratings!B151,1)*IF(Plots!$B$4="Yes",Dichroics!D139,1)*IF(Plots!$B$9="Yes",'Detectors and demag'!H162,1)</f>
        <v>0</v>
      </c>
      <c r="C149">
        <f>IF(Plots!$B$2="Yes",Atmosphere!B137,1)*IF(Plots!$B$3="Yes",Telescope!B139,1)*IF(Plots!$B$5="Yes",Collimator_optics!B139,1)*IF(Plots!$B$7="Yes",Camera_optics!B139,1)*IF(Plots!$B$8="Yes",QE!C139,1)*IF(Plots!$B$6="Yes",Gratings!C151,1)*IF(Plots!$B$4="Yes",Dichroics!E139*Dichroics!H139,1)*IF(Plots!$B$9="Yes",'Detectors and demag'!I162,1)</f>
        <v>0.46553260742393104</v>
      </c>
      <c r="D149">
        <f>IF(Plots!$B$2="Yes",Atmosphere!B137,1)*IF(Plots!$B$3="Yes",Telescope!B139,1)*IF(Plots!$B$5="Yes",Collimator_optics!B139,1)*IF(Plots!$B$7="Yes",Camera_optics!B139,1)*IF(Plots!$B$8="Yes",QE!C139,1)*IF(Plots!$B$6="Yes",Gratings!D151,1)*IF(Plots!$B$4="Yes",Dichroics!E139*Dichroics!I139*Dichroics!L139,1)*IF(Plots!$B$9="Yes",'Detectors and demag'!J162,1)</f>
        <v>0</v>
      </c>
      <c r="E149">
        <f>IF(Plots!$B$2="Yes",Atmosphere!B137,1)*IF(Plots!$B$3="Yes",Telescope!B139,1)*IF(Plots!$B$5="Yes",Collimator_optics!B139,1)*IF(Plots!$B$7="Yes",Camera_optics!B139,1)*IF(Plots!$B$8="Yes",QE!C139,1)*IF(Plots!$B$6="Yes",Gratings!E151,1)*IF(Plots!$B$4="Yes",Dichroics!E139*Dichroics!I139*Dichroics!M139*Dichroics!P139,1)*IF(Plots!$B$9="Yes",'Detectors and demag'!K162,1)</f>
        <v>0</v>
      </c>
      <c r="F149">
        <f t="shared" si="5"/>
        <v>0.46553260742393104</v>
      </c>
      <c r="G149">
        <f t="shared" si="4"/>
        <v>0.46553260742393104</v>
      </c>
    </row>
    <row r="150" spans="1:7" x14ac:dyDescent="0.2">
      <c r="A150">
        <v>446</v>
      </c>
      <c r="B150">
        <f>IF(Plots!$B$2="Yes",Atmosphere!B138,1)*IF(Plots!$B$3="Yes",Telescope!B140,1)*IF(Plots!$B$5="Yes",Collimator_optics!B140,1)*IF(Plots!$B$7="Yes",Camera_optics!B140,1)*IF(Plots!$B$8="Yes",QE!B140,1)*IF(Plots!$B$6="Yes",Gratings!B152,1)*IF(Plots!$B$4="Yes",Dichroics!D140,1)*IF(Plots!$B$9="Yes",'Detectors and demag'!H163,1)</f>
        <v>0</v>
      </c>
      <c r="C150">
        <f>IF(Plots!$B$2="Yes",Atmosphere!B138,1)*IF(Plots!$B$3="Yes",Telescope!B140,1)*IF(Plots!$B$5="Yes",Collimator_optics!B140,1)*IF(Plots!$B$7="Yes",Camera_optics!B140,1)*IF(Plots!$B$8="Yes",QE!C140,1)*IF(Plots!$B$6="Yes",Gratings!C152,1)*IF(Plots!$B$4="Yes",Dichroics!E140*Dichroics!H140,1)*IF(Plots!$B$9="Yes",'Detectors and demag'!I163,1)</f>
        <v>0.47213456451298241</v>
      </c>
      <c r="D150">
        <f>IF(Plots!$B$2="Yes",Atmosphere!B138,1)*IF(Plots!$B$3="Yes",Telescope!B140,1)*IF(Plots!$B$5="Yes",Collimator_optics!B140,1)*IF(Plots!$B$7="Yes",Camera_optics!B140,1)*IF(Plots!$B$8="Yes",QE!C140,1)*IF(Plots!$B$6="Yes",Gratings!D152,1)*IF(Plots!$B$4="Yes",Dichroics!E140*Dichroics!I140*Dichroics!L140,1)*IF(Plots!$B$9="Yes",'Detectors and demag'!J163,1)</f>
        <v>0</v>
      </c>
      <c r="E150">
        <f>IF(Plots!$B$2="Yes",Atmosphere!B138,1)*IF(Plots!$B$3="Yes",Telescope!B140,1)*IF(Plots!$B$5="Yes",Collimator_optics!B140,1)*IF(Plots!$B$7="Yes",Camera_optics!B140,1)*IF(Plots!$B$8="Yes",QE!C140,1)*IF(Plots!$B$6="Yes",Gratings!E152,1)*IF(Plots!$B$4="Yes",Dichroics!E140*Dichroics!I140*Dichroics!M140*Dichroics!P140,1)*IF(Plots!$B$9="Yes",'Detectors and demag'!K163,1)</f>
        <v>0</v>
      </c>
      <c r="F150">
        <f t="shared" si="5"/>
        <v>0.47213456451298241</v>
      </c>
      <c r="G150">
        <f t="shared" si="4"/>
        <v>0.47213456451298241</v>
      </c>
    </row>
    <row r="151" spans="1:7" x14ac:dyDescent="0.2">
      <c r="A151">
        <v>447</v>
      </c>
      <c r="B151">
        <f>IF(Plots!$B$2="Yes",Atmosphere!B139,1)*IF(Plots!$B$3="Yes",Telescope!B141,1)*IF(Plots!$B$5="Yes",Collimator_optics!B141,1)*IF(Plots!$B$7="Yes",Camera_optics!B141,1)*IF(Plots!$B$8="Yes",QE!B141,1)*IF(Plots!$B$6="Yes",Gratings!B153,1)*IF(Plots!$B$4="Yes",Dichroics!D141,1)*IF(Plots!$B$9="Yes",'Detectors and demag'!H164,1)</f>
        <v>0</v>
      </c>
      <c r="C151">
        <f>IF(Plots!$B$2="Yes",Atmosphere!B139,1)*IF(Plots!$B$3="Yes",Telescope!B141,1)*IF(Plots!$B$5="Yes",Collimator_optics!B141,1)*IF(Plots!$B$7="Yes",Camera_optics!B141,1)*IF(Plots!$B$8="Yes",QE!C141,1)*IF(Plots!$B$6="Yes",Gratings!C153,1)*IF(Plots!$B$4="Yes",Dichroics!E141*Dichroics!H141,1)*IF(Plots!$B$9="Yes",'Detectors and demag'!I164,1)</f>
        <v>0.47904330960070185</v>
      </c>
      <c r="D151">
        <f>IF(Plots!$B$2="Yes",Atmosphere!B139,1)*IF(Plots!$B$3="Yes",Telescope!B141,1)*IF(Plots!$B$5="Yes",Collimator_optics!B141,1)*IF(Plots!$B$7="Yes",Camera_optics!B141,1)*IF(Plots!$B$8="Yes",QE!C141,1)*IF(Plots!$B$6="Yes",Gratings!D153,1)*IF(Plots!$B$4="Yes",Dichroics!E141*Dichroics!I141*Dichroics!L141,1)*IF(Plots!$B$9="Yes",'Detectors and demag'!J164,1)</f>
        <v>0</v>
      </c>
      <c r="E151">
        <f>IF(Plots!$B$2="Yes",Atmosphere!B139,1)*IF(Plots!$B$3="Yes",Telescope!B141,1)*IF(Plots!$B$5="Yes",Collimator_optics!B141,1)*IF(Plots!$B$7="Yes",Camera_optics!B141,1)*IF(Plots!$B$8="Yes",QE!C141,1)*IF(Plots!$B$6="Yes",Gratings!E153,1)*IF(Plots!$B$4="Yes",Dichroics!E141*Dichroics!I141*Dichroics!M141*Dichroics!P141,1)*IF(Plots!$B$9="Yes",'Detectors and demag'!K164,1)</f>
        <v>0</v>
      </c>
      <c r="F151">
        <f t="shared" si="5"/>
        <v>0.47904330960070185</v>
      </c>
      <c r="G151">
        <f t="shared" si="4"/>
        <v>0.47904330960070185</v>
      </c>
    </row>
    <row r="152" spans="1:7" x14ac:dyDescent="0.2">
      <c r="A152">
        <v>448</v>
      </c>
      <c r="B152">
        <f>IF(Plots!$B$2="Yes",Atmosphere!B140,1)*IF(Plots!$B$3="Yes",Telescope!B142,1)*IF(Plots!$B$5="Yes",Collimator_optics!B142,1)*IF(Plots!$B$7="Yes",Camera_optics!B142,1)*IF(Plots!$B$8="Yes",QE!B142,1)*IF(Plots!$B$6="Yes",Gratings!B154,1)*IF(Plots!$B$4="Yes",Dichroics!D142,1)*IF(Plots!$B$9="Yes",'Detectors and demag'!H165,1)</f>
        <v>0</v>
      </c>
      <c r="C152">
        <f>IF(Plots!$B$2="Yes",Atmosphere!B140,1)*IF(Plots!$B$3="Yes",Telescope!B142,1)*IF(Plots!$B$5="Yes",Collimator_optics!B142,1)*IF(Plots!$B$7="Yes",Camera_optics!B142,1)*IF(Plots!$B$8="Yes",QE!C142,1)*IF(Plots!$B$6="Yes",Gratings!C154,1)*IF(Plots!$B$4="Yes",Dichroics!E142*Dichroics!H142,1)*IF(Plots!$B$9="Yes",'Detectors and demag'!I165,1)</f>
        <v>0.48445523666261736</v>
      </c>
      <c r="D152">
        <f>IF(Plots!$B$2="Yes",Atmosphere!B140,1)*IF(Plots!$B$3="Yes",Telescope!B142,1)*IF(Plots!$B$5="Yes",Collimator_optics!B142,1)*IF(Plots!$B$7="Yes",Camera_optics!B142,1)*IF(Plots!$B$8="Yes",QE!C142,1)*IF(Plots!$B$6="Yes",Gratings!D154,1)*IF(Plots!$B$4="Yes",Dichroics!E142*Dichroics!I142*Dichroics!L142,1)*IF(Plots!$B$9="Yes",'Detectors and demag'!J165,1)</f>
        <v>0</v>
      </c>
      <c r="E152">
        <f>IF(Plots!$B$2="Yes",Atmosphere!B140,1)*IF(Plots!$B$3="Yes",Telescope!B142,1)*IF(Plots!$B$5="Yes",Collimator_optics!B142,1)*IF(Plots!$B$7="Yes",Camera_optics!B142,1)*IF(Plots!$B$8="Yes",QE!C142,1)*IF(Plots!$B$6="Yes",Gratings!E154,1)*IF(Plots!$B$4="Yes",Dichroics!E142*Dichroics!I142*Dichroics!M142*Dichroics!P142,1)*IF(Plots!$B$9="Yes",'Detectors and demag'!K165,1)</f>
        <v>0</v>
      </c>
      <c r="F152">
        <f t="shared" si="5"/>
        <v>0.48445523666261736</v>
      </c>
      <c r="G152">
        <f t="shared" si="4"/>
        <v>0.48445523666261736</v>
      </c>
    </row>
    <row r="153" spans="1:7" x14ac:dyDescent="0.2">
      <c r="A153">
        <v>449</v>
      </c>
      <c r="B153">
        <f>IF(Plots!$B$2="Yes",Atmosphere!B141,1)*IF(Plots!$B$3="Yes",Telescope!B143,1)*IF(Plots!$B$5="Yes",Collimator_optics!B143,1)*IF(Plots!$B$7="Yes",Camera_optics!B143,1)*IF(Plots!$B$8="Yes",QE!B143,1)*IF(Plots!$B$6="Yes",Gratings!B155,1)*IF(Plots!$B$4="Yes",Dichroics!D143,1)*IF(Plots!$B$9="Yes",'Detectors and demag'!H166,1)</f>
        <v>0</v>
      </c>
      <c r="C153">
        <f>IF(Plots!$B$2="Yes",Atmosphere!B141,1)*IF(Plots!$B$3="Yes",Telescope!B143,1)*IF(Plots!$B$5="Yes",Collimator_optics!B143,1)*IF(Plots!$B$7="Yes",Camera_optics!B143,1)*IF(Plots!$B$8="Yes",QE!C143,1)*IF(Plots!$B$6="Yes",Gratings!C155,1)*IF(Plots!$B$4="Yes",Dichroics!E143*Dichroics!H143,1)*IF(Plots!$B$9="Yes",'Detectors and demag'!I166,1)</f>
        <v>0.48768244951533712</v>
      </c>
      <c r="D153">
        <f>IF(Plots!$B$2="Yes",Atmosphere!B141,1)*IF(Plots!$B$3="Yes",Telescope!B143,1)*IF(Plots!$B$5="Yes",Collimator_optics!B143,1)*IF(Plots!$B$7="Yes",Camera_optics!B143,1)*IF(Plots!$B$8="Yes",QE!C143,1)*IF(Plots!$B$6="Yes",Gratings!D155,1)*IF(Plots!$B$4="Yes",Dichroics!E143*Dichroics!I143*Dichroics!L143,1)*IF(Plots!$B$9="Yes",'Detectors and demag'!J166,1)</f>
        <v>0</v>
      </c>
      <c r="E153">
        <f>IF(Plots!$B$2="Yes",Atmosphere!B141,1)*IF(Plots!$B$3="Yes",Telescope!B143,1)*IF(Plots!$B$5="Yes",Collimator_optics!B143,1)*IF(Plots!$B$7="Yes",Camera_optics!B143,1)*IF(Plots!$B$8="Yes",QE!C143,1)*IF(Plots!$B$6="Yes",Gratings!E155,1)*IF(Plots!$B$4="Yes",Dichroics!E143*Dichroics!I143*Dichroics!M143*Dichroics!P143,1)*IF(Plots!$B$9="Yes",'Detectors and demag'!K166,1)</f>
        <v>0</v>
      </c>
      <c r="F153">
        <f t="shared" si="5"/>
        <v>0.48768244951533712</v>
      </c>
      <c r="G153">
        <f t="shared" si="4"/>
        <v>0.48768244951533712</v>
      </c>
    </row>
    <row r="154" spans="1:7" x14ac:dyDescent="0.2">
      <c r="A154">
        <v>450</v>
      </c>
      <c r="B154">
        <f>IF(Plots!$B$2="Yes",Atmosphere!B142,1)*IF(Plots!$B$3="Yes",Telescope!B144,1)*IF(Plots!$B$5="Yes",Collimator_optics!B144,1)*IF(Plots!$B$7="Yes",Camera_optics!B144,1)*IF(Plots!$B$8="Yes",QE!B144,1)*IF(Plots!$B$6="Yes",Gratings!B156,1)*IF(Plots!$B$4="Yes",Dichroics!D144,1)*IF(Plots!$B$9="Yes",'Detectors and demag'!H167,1)</f>
        <v>0</v>
      </c>
      <c r="C154">
        <f>IF(Plots!$B$2="Yes",Atmosphere!B142,1)*IF(Plots!$B$3="Yes",Telescope!B144,1)*IF(Plots!$B$5="Yes",Collimator_optics!B144,1)*IF(Plots!$B$7="Yes",Camera_optics!B144,1)*IF(Plots!$B$8="Yes",QE!C144,1)*IF(Plots!$B$6="Yes",Gratings!C156,1)*IF(Plots!$B$4="Yes",Dichroics!E144*Dichroics!H144,1)*IF(Plots!$B$9="Yes",'Detectors and demag'!I167,1)</f>
        <v>0.48887137950890303</v>
      </c>
      <c r="D154">
        <f>IF(Plots!$B$2="Yes",Atmosphere!B142,1)*IF(Plots!$B$3="Yes",Telescope!B144,1)*IF(Plots!$B$5="Yes",Collimator_optics!B144,1)*IF(Plots!$B$7="Yes",Camera_optics!B144,1)*IF(Plots!$B$8="Yes",QE!C144,1)*IF(Plots!$B$6="Yes",Gratings!D156,1)*IF(Plots!$B$4="Yes",Dichroics!E144*Dichroics!I144*Dichroics!L144,1)*IF(Plots!$B$9="Yes",'Detectors and demag'!J167,1)</f>
        <v>0</v>
      </c>
      <c r="E154">
        <f>IF(Plots!$B$2="Yes",Atmosphere!B142,1)*IF(Plots!$B$3="Yes",Telescope!B144,1)*IF(Plots!$B$5="Yes",Collimator_optics!B144,1)*IF(Plots!$B$7="Yes",Camera_optics!B144,1)*IF(Plots!$B$8="Yes",QE!C144,1)*IF(Plots!$B$6="Yes",Gratings!E156,1)*IF(Plots!$B$4="Yes",Dichroics!E144*Dichroics!I144*Dichroics!M144*Dichroics!P144,1)*IF(Plots!$B$9="Yes",'Detectors and demag'!K167,1)</f>
        <v>0</v>
      </c>
      <c r="F154">
        <f t="shared" si="5"/>
        <v>0.48887137950890303</v>
      </c>
      <c r="G154">
        <f t="shared" si="4"/>
        <v>0.48887137950890303</v>
      </c>
    </row>
    <row r="155" spans="1:7" x14ac:dyDescent="0.2">
      <c r="A155">
        <v>451</v>
      </c>
      <c r="B155">
        <f>IF(Plots!$B$2="Yes",Atmosphere!B143,1)*IF(Plots!$B$3="Yes",Telescope!B145,1)*IF(Plots!$B$5="Yes",Collimator_optics!B145,1)*IF(Plots!$B$7="Yes",Camera_optics!B145,1)*IF(Plots!$B$8="Yes",QE!B145,1)*IF(Plots!$B$6="Yes",Gratings!B157,1)*IF(Plots!$B$4="Yes",Dichroics!D145,1)*IF(Plots!$B$9="Yes",'Detectors and demag'!H168,1)</f>
        <v>0</v>
      </c>
      <c r="C155">
        <f>IF(Plots!$B$2="Yes",Atmosphere!B143,1)*IF(Plots!$B$3="Yes",Telescope!B145,1)*IF(Plots!$B$5="Yes",Collimator_optics!B145,1)*IF(Plots!$B$7="Yes",Camera_optics!B145,1)*IF(Plots!$B$8="Yes",QE!C145,1)*IF(Plots!$B$6="Yes",Gratings!C157,1)*IF(Plots!$B$4="Yes",Dichroics!E145*Dichroics!H145,1)*IF(Plots!$B$9="Yes",'Detectors and demag'!I168,1)</f>
        <v>0.48972235272207737</v>
      </c>
      <c r="D155">
        <f>IF(Plots!$B$2="Yes",Atmosphere!B143,1)*IF(Plots!$B$3="Yes",Telescope!B145,1)*IF(Plots!$B$5="Yes",Collimator_optics!B145,1)*IF(Plots!$B$7="Yes",Camera_optics!B145,1)*IF(Plots!$B$8="Yes",QE!C145,1)*IF(Plots!$B$6="Yes",Gratings!D157,1)*IF(Plots!$B$4="Yes",Dichroics!E145*Dichroics!I145*Dichroics!L145,1)*IF(Plots!$B$9="Yes",'Detectors and demag'!J168,1)</f>
        <v>0</v>
      </c>
      <c r="E155">
        <f>IF(Plots!$B$2="Yes",Atmosphere!B143,1)*IF(Plots!$B$3="Yes",Telescope!B145,1)*IF(Plots!$B$5="Yes",Collimator_optics!B145,1)*IF(Plots!$B$7="Yes",Camera_optics!B145,1)*IF(Plots!$B$8="Yes",QE!C145,1)*IF(Plots!$B$6="Yes",Gratings!E157,1)*IF(Plots!$B$4="Yes",Dichroics!E145*Dichroics!I145*Dichroics!M145*Dichroics!P145,1)*IF(Plots!$B$9="Yes",'Detectors and demag'!K168,1)</f>
        <v>0</v>
      </c>
      <c r="F155">
        <f t="shared" si="5"/>
        <v>0.48972235272207737</v>
      </c>
      <c r="G155">
        <f t="shared" si="4"/>
        <v>0.48972235272207737</v>
      </c>
    </row>
    <row r="156" spans="1:7" x14ac:dyDescent="0.2">
      <c r="A156">
        <v>452</v>
      </c>
      <c r="B156">
        <f>IF(Plots!$B$2="Yes",Atmosphere!B144,1)*IF(Plots!$B$3="Yes",Telescope!B146,1)*IF(Plots!$B$5="Yes",Collimator_optics!B146,1)*IF(Plots!$B$7="Yes",Camera_optics!B146,1)*IF(Plots!$B$8="Yes",QE!B146,1)*IF(Plots!$B$6="Yes",Gratings!B158,1)*IF(Plots!$B$4="Yes",Dichroics!D146,1)*IF(Plots!$B$9="Yes",'Detectors and demag'!H169,1)</f>
        <v>0</v>
      </c>
      <c r="C156">
        <f>IF(Plots!$B$2="Yes",Atmosphere!B144,1)*IF(Plots!$B$3="Yes",Telescope!B146,1)*IF(Plots!$B$5="Yes",Collimator_optics!B146,1)*IF(Plots!$B$7="Yes",Camera_optics!B146,1)*IF(Plots!$B$8="Yes",QE!C146,1)*IF(Plots!$B$6="Yes",Gratings!C158,1)*IF(Plots!$B$4="Yes",Dichroics!E146*Dichroics!H146,1)*IF(Plots!$B$9="Yes",'Detectors and demag'!I169,1)</f>
        <v>0.49063539909063314</v>
      </c>
      <c r="D156">
        <f>IF(Plots!$B$2="Yes",Atmosphere!B144,1)*IF(Plots!$B$3="Yes",Telescope!B146,1)*IF(Plots!$B$5="Yes",Collimator_optics!B146,1)*IF(Plots!$B$7="Yes",Camera_optics!B146,1)*IF(Plots!$B$8="Yes",QE!C146,1)*IF(Plots!$B$6="Yes",Gratings!D158,1)*IF(Plots!$B$4="Yes",Dichroics!E146*Dichroics!I146*Dichroics!L146,1)*IF(Plots!$B$9="Yes",'Detectors and demag'!J169,1)</f>
        <v>0</v>
      </c>
      <c r="E156">
        <f>IF(Plots!$B$2="Yes",Atmosphere!B144,1)*IF(Plots!$B$3="Yes",Telescope!B146,1)*IF(Plots!$B$5="Yes",Collimator_optics!B146,1)*IF(Plots!$B$7="Yes",Camera_optics!B146,1)*IF(Plots!$B$8="Yes",QE!C146,1)*IF(Plots!$B$6="Yes",Gratings!E158,1)*IF(Plots!$B$4="Yes",Dichroics!E146*Dichroics!I146*Dichroics!M146*Dichroics!P146,1)*IF(Plots!$B$9="Yes",'Detectors and demag'!K169,1)</f>
        <v>0</v>
      </c>
      <c r="F156">
        <f t="shared" si="5"/>
        <v>0.49063539909063314</v>
      </c>
      <c r="G156">
        <f t="shared" si="4"/>
        <v>0.49063539909063314</v>
      </c>
    </row>
    <row r="157" spans="1:7" x14ac:dyDescent="0.2">
      <c r="A157">
        <v>453</v>
      </c>
      <c r="B157">
        <f>IF(Plots!$B$2="Yes",Atmosphere!B145,1)*IF(Plots!$B$3="Yes",Telescope!B147,1)*IF(Plots!$B$5="Yes",Collimator_optics!B147,1)*IF(Plots!$B$7="Yes",Camera_optics!B147,1)*IF(Plots!$B$8="Yes",QE!B147,1)*IF(Plots!$B$6="Yes",Gratings!B159,1)*IF(Plots!$B$4="Yes",Dichroics!D147,1)*IF(Plots!$B$9="Yes",'Detectors and demag'!H170,1)</f>
        <v>0</v>
      </c>
      <c r="C157">
        <f>IF(Plots!$B$2="Yes",Atmosphere!B145,1)*IF(Plots!$B$3="Yes",Telescope!B147,1)*IF(Plots!$B$5="Yes",Collimator_optics!B147,1)*IF(Plots!$B$7="Yes",Camera_optics!B147,1)*IF(Plots!$B$8="Yes",QE!C147,1)*IF(Plots!$B$6="Yes",Gratings!C159,1)*IF(Plots!$B$4="Yes",Dichroics!E147*Dichroics!H147,1)*IF(Plots!$B$9="Yes",'Detectors and demag'!I170,1)</f>
        <v>0.49242699972685483</v>
      </c>
      <c r="D157">
        <f>IF(Plots!$B$2="Yes",Atmosphere!B145,1)*IF(Plots!$B$3="Yes",Telescope!B147,1)*IF(Plots!$B$5="Yes",Collimator_optics!B147,1)*IF(Plots!$B$7="Yes",Camera_optics!B147,1)*IF(Plots!$B$8="Yes",QE!C147,1)*IF(Plots!$B$6="Yes",Gratings!D159,1)*IF(Plots!$B$4="Yes",Dichroics!E147*Dichroics!I147*Dichroics!L147,1)*IF(Plots!$B$9="Yes",'Detectors and demag'!J170,1)</f>
        <v>0</v>
      </c>
      <c r="E157">
        <f>IF(Plots!$B$2="Yes",Atmosphere!B145,1)*IF(Plots!$B$3="Yes",Telescope!B147,1)*IF(Plots!$B$5="Yes",Collimator_optics!B147,1)*IF(Plots!$B$7="Yes",Camera_optics!B147,1)*IF(Plots!$B$8="Yes",QE!C147,1)*IF(Plots!$B$6="Yes",Gratings!E159,1)*IF(Plots!$B$4="Yes",Dichroics!E147*Dichroics!I147*Dichroics!M147*Dichroics!P147,1)*IF(Plots!$B$9="Yes",'Detectors and demag'!K170,1)</f>
        <v>0</v>
      </c>
      <c r="F157">
        <f t="shared" si="5"/>
        <v>0.49242699972685483</v>
      </c>
      <c r="G157">
        <f t="shared" si="4"/>
        <v>0.49242699972685483</v>
      </c>
    </row>
    <row r="158" spans="1:7" x14ac:dyDescent="0.2">
      <c r="A158">
        <v>454</v>
      </c>
      <c r="B158">
        <f>IF(Plots!$B$2="Yes",Atmosphere!B146,1)*IF(Plots!$B$3="Yes",Telescope!B148,1)*IF(Plots!$B$5="Yes",Collimator_optics!B148,1)*IF(Plots!$B$7="Yes",Camera_optics!B148,1)*IF(Plots!$B$8="Yes",QE!B148,1)*IF(Plots!$B$6="Yes",Gratings!B160,1)*IF(Plots!$B$4="Yes",Dichroics!D148,1)*IF(Plots!$B$9="Yes",'Detectors and demag'!H171,1)</f>
        <v>0</v>
      </c>
      <c r="C158">
        <f>IF(Plots!$B$2="Yes",Atmosphere!B146,1)*IF(Plots!$B$3="Yes",Telescope!B148,1)*IF(Plots!$B$5="Yes",Collimator_optics!B148,1)*IF(Plots!$B$7="Yes",Camera_optics!B148,1)*IF(Plots!$B$8="Yes",QE!C148,1)*IF(Plots!$B$6="Yes",Gratings!C160,1)*IF(Plots!$B$4="Yes",Dichroics!E148*Dichroics!H148,1)*IF(Plots!$B$9="Yes",'Detectors and demag'!I171,1)</f>
        <v>0.49533896722972071</v>
      </c>
      <c r="D158">
        <f>IF(Plots!$B$2="Yes",Atmosphere!B146,1)*IF(Plots!$B$3="Yes",Telescope!B148,1)*IF(Plots!$B$5="Yes",Collimator_optics!B148,1)*IF(Plots!$B$7="Yes",Camera_optics!B148,1)*IF(Plots!$B$8="Yes",QE!C148,1)*IF(Plots!$B$6="Yes",Gratings!D160,1)*IF(Plots!$B$4="Yes",Dichroics!E148*Dichroics!I148*Dichroics!L148,1)*IF(Plots!$B$9="Yes",'Detectors and demag'!J171,1)</f>
        <v>0</v>
      </c>
      <c r="E158">
        <f>IF(Plots!$B$2="Yes",Atmosphere!B146,1)*IF(Plots!$B$3="Yes",Telescope!B148,1)*IF(Plots!$B$5="Yes",Collimator_optics!B148,1)*IF(Plots!$B$7="Yes",Camera_optics!B148,1)*IF(Plots!$B$8="Yes",QE!C148,1)*IF(Plots!$B$6="Yes",Gratings!E160,1)*IF(Plots!$B$4="Yes",Dichroics!E148*Dichroics!I148*Dichroics!M148*Dichroics!P148,1)*IF(Plots!$B$9="Yes",'Detectors and demag'!K171,1)</f>
        <v>0</v>
      </c>
      <c r="F158">
        <f t="shared" si="5"/>
        <v>0.49533896722972071</v>
      </c>
      <c r="G158">
        <f t="shared" si="4"/>
        <v>0.49533896722972071</v>
      </c>
    </row>
    <row r="159" spans="1:7" x14ac:dyDescent="0.2">
      <c r="A159">
        <v>455</v>
      </c>
      <c r="B159">
        <f>IF(Plots!$B$2="Yes",Atmosphere!B147,1)*IF(Plots!$B$3="Yes",Telescope!B149,1)*IF(Plots!$B$5="Yes",Collimator_optics!B149,1)*IF(Plots!$B$7="Yes",Camera_optics!B149,1)*IF(Plots!$B$8="Yes",QE!B149,1)*IF(Plots!$B$6="Yes",Gratings!B161,1)*IF(Plots!$B$4="Yes",Dichroics!D149,1)*IF(Plots!$B$9="Yes",'Detectors and demag'!H172,1)</f>
        <v>0</v>
      </c>
      <c r="C159">
        <f>IF(Plots!$B$2="Yes",Atmosphere!B147,1)*IF(Plots!$B$3="Yes",Telescope!B149,1)*IF(Plots!$B$5="Yes",Collimator_optics!B149,1)*IF(Plots!$B$7="Yes",Camera_optics!B149,1)*IF(Plots!$B$8="Yes",QE!C149,1)*IF(Plots!$B$6="Yes",Gratings!C161,1)*IF(Plots!$B$4="Yes",Dichroics!E149*Dichroics!H149,1)*IF(Plots!$B$9="Yes",'Detectors and demag'!I172,1)</f>
        <v>0.49960094229631558</v>
      </c>
      <c r="D159">
        <f>IF(Plots!$B$2="Yes",Atmosphere!B147,1)*IF(Plots!$B$3="Yes",Telescope!B149,1)*IF(Plots!$B$5="Yes",Collimator_optics!B149,1)*IF(Plots!$B$7="Yes",Camera_optics!B149,1)*IF(Plots!$B$8="Yes",QE!C149,1)*IF(Plots!$B$6="Yes",Gratings!D161,1)*IF(Plots!$B$4="Yes",Dichroics!E149*Dichroics!I149*Dichroics!L149,1)*IF(Plots!$B$9="Yes",'Detectors and demag'!J172,1)</f>
        <v>0</v>
      </c>
      <c r="E159">
        <f>IF(Plots!$B$2="Yes",Atmosphere!B147,1)*IF(Plots!$B$3="Yes",Telescope!B149,1)*IF(Plots!$B$5="Yes",Collimator_optics!B149,1)*IF(Plots!$B$7="Yes",Camera_optics!B149,1)*IF(Plots!$B$8="Yes",QE!C149,1)*IF(Plots!$B$6="Yes",Gratings!E161,1)*IF(Plots!$B$4="Yes",Dichroics!E149*Dichroics!I149*Dichroics!M149*Dichroics!P149,1)*IF(Plots!$B$9="Yes",'Detectors and demag'!K172,1)</f>
        <v>0</v>
      </c>
      <c r="F159">
        <f t="shared" si="5"/>
        <v>0.49960094229631558</v>
      </c>
      <c r="G159">
        <f t="shared" si="4"/>
        <v>0.49960094229631558</v>
      </c>
    </row>
    <row r="160" spans="1:7" x14ac:dyDescent="0.2">
      <c r="A160">
        <v>456</v>
      </c>
      <c r="B160">
        <f>IF(Plots!$B$2="Yes",Atmosphere!B148,1)*IF(Plots!$B$3="Yes",Telescope!B150,1)*IF(Plots!$B$5="Yes",Collimator_optics!B150,1)*IF(Plots!$B$7="Yes",Camera_optics!B150,1)*IF(Plots!$B$8="Yes",QE!B150,1)*IF(Plots!$B$6="Yes",Gratings!B162,1)*IF(Plots!$B$4="Yes",Dichroics!D150,1)*IF(Plots!$B$9="Yes",'Detectors and demag'!H173,1)</f>
        <v>0</v>
      </c>
      <c r="C160">
        <f>IF(Plots!$B$2="Yes",Atmosphere!B148,1)*IF(Plots!$B$3="Yes",Telescope!B150,1)*IF(Plots!$B$5="Yes",Collimator_optics!B150,1)*IF(Plots!$B$7="Yes",Camera_optics!B150,1)*IF(Plots!$B$8="Yes",QE!C150,1)*IF(Plots!$B$6="Yes",Gratings!C162,1)*IF(Plots!$B$4="Yes",Dichroics!E150*Dichroics!H150,1)*IF(Plots!$B$9="Yes",'Detectors and demag'!I173,1)</f>
        <v>0.50484657176428793</v>
      </c>
      <c r="D160">
        <f>IF(Plots!$B$2="Yes",Atmosphere!B148,1)*IF(Plots!$B$3="Yes",Telescope!B150,1)*IF(Plots!$B$5="Yes",Collimator_optics!B150,1)*IF(Plots!$B$7="Yes",Camera_optics!B150,1)*IF(Plots!$B$8="Yes",QE!C150,1)*IF(Plots!$B$6="Yes",Gratings!D162,1)*IF(Plots!$B$4="Yes",Dichroics!E150*Dichroics!I150*Dichroics!L150,1)*IF(Plots!$B$9="Yes",'Detectors and demag'!J173,1)</f>
        <v>0</v>
      </c>
      <c r="E160">
        <f>IF(Plots!$B$2="Yes",Atmosphere!B148,1)*IF(Plots!$B$3="Yes",Telescope!B150,1)*IF(Plots!$B$5="Yes",Collimator_optics!B150,1)*IF(Plots!$B$7="Yes",Camera_optics!B150,1)*IF(Plots!$B$8="Yes",QE!C150,1)*IF(Plots!$B$6="Yes",Gratings!E162,1)*IF(Plots!$B$4="Yes",Dichroics!E150*Dichroics!I150*Dichroics!M150*Dichroics!P150,1)*IF(Plots!$B$9="Yes",'Detectors and demag'!K173,1)</f>
        <v>0</v>
      </c>
      <c r="F160">
        <f t="shared" si="5"/>
        <v>0.50484657176428793</v>
      </c>
      <c r="G160">
        <f t="shared" si="4"/>
        <v>0.50484657176428793</v>
      </c>
    </row>
    <row r="161" spans="1:7" x14ac:dyDescent="0.2">
      <c r="A161">
        <v>457</v>
      </c>
      <c r="B161">
        <f>IF(Plots!$B$2="Yes",Atmosphere!B149,1)*IF(Plots!$B$3="Yes",Telescope!B151,1)*IF(Plots!$B$5="Yes",Collimator_optics!B151,1)*IF(Plots!$B$7="Yes",Camera_optics!B151,1)*IF(Plots!$B$8="Yes",QE!B151,1)*IF(Plots!$B$6="Yes",Gratings!B163,1)*IF(Plots!$B$4="Yes",Dichroics!D151,1)*IF(Plots!$B$9="Yes",'Detectors and demag'!H174,1)</f>
        <v>0</v>
      </c>
      <c r="C161">
        <f>IF(Plots!$B$2="Yes",Atmosphere!B149,1)*IF(Plots!$B$3="Yes",Telescope!B151,1)*IF(Plots!$B$5="Yes",Collimator_optics!B151,1)*IF(Plots!$B$7="Yes",Camera_optics!B151,1)*IF(Plots!$B$8="Yes",QE!C151,1)*IF(Plots!$B$6="Yes",Gratings!C163,1)*IF(Plots!$B$4="Yes",Dichroics!E151*Dichroics!H151,1)*IF(Plots!$B$9="Yes",'Detectors and demag'!I174,1)</f>
        <v>0.51077657362810736</v>
      </c>
      <c r="D161">
        <f>IF(Plots!$B$2="Yes",Atmosphere!B149,1)*IF(Plots!$B$3="Yes",Telescope!B151,1)*IF(Plots!$B$5="Yes",Collimator_optics!B151,1)*IF(Plots!$B$7="Yes",Camera_optics!B151,1)*IF(Plots!$B$8="Yes",QE!C151,1)*IF(Plots!$B$6="Yes",Gratings!D163,1)*IF(Plots!$B$4="Yes",Dichroics!E151*Dichroics!I151*Dichroics!L151,1)*IF(Plots!$B$9="Yes",'Detectors and demag'!J174,1)</f>
        <v>0</v>
      </c>
      <c r="E161">
        <f>IF(Plots!$B$2="Yes",Atmosphere!B149,1)*IF(Plots!$B$3="Yes",Telescope!B151,1)*IF(Plots!$B$5="Yes",Collimator_optics!B151,1)*IF(Plots!$B$7="Yes",Camera_optics!B151,1)*IF(Plots!$B$8="Yes",QE!C151,1)*IF(Plots!$B$6="Yes",Gratings!E163,1)*IF(Plots!$B$4="Yes",Dichroics!E151*Dichroics!I151*Dichroics!M151*Dichroics!P151,1)*IF(Plots!$B$9="Yes",'Detectors and demag'!K174,1)</f>
        <v>0</v>
      </c>
      <c r="F161">
        <f t="shared" si="5"/>
        <v>0.51077657362810736</v>
      </c>
      <c r="G161">
        <f t="shared" si="4"/>
        <v>0.51077657362810736</v>
      </c>
    </row>
    <row r="162" spans="1:7" x14ac:dyDescent="0.2">
      <c r="A162">
        <v>458</v>
      </c>
      <c r="B162">
        <f>IF(Plots!$B$2="Yes",Atmosphere!B150,1)*IF(Plots!$B$3="Yes",Telescope!B152,1)*IF(Plots!$B$5="Yes",Collimator_optics!B152,1)*IF(Plots!$B$7="Yes",Camera_optics!B152,1)*IF(Plots!$B$8="Yes",QE!B152,1)*IF(Plots!$B$6="Yes",Gratings!B164,1)*IF(Plots!$B$4="Yes",Dichroics!D152,1)*IF(Plots!$B$9="Yes",'Detectors and demag'!H175,1)</f>
        <v>0</v>
      </c>
      <c r="C162">
        <f>IF(Plots!$B$2="Yes",Atmosphere!B150,1)*IF(Plots!$B$3="Yes",Telescope!B152,1)*IF(Plots!$B$5="Yes",Collimator_optics!B152,1)*IF(Plots!$B$7="Yes",Camera_optics!B152,1)*IF(Plots!$B$8="Yes",QE!C152,1)*IF(Plots!$B$6="Yes",Gratings!C164,1)*IF(Plots!$B$4="Yes",Dichroics!E152*Dichroics!H152,1)*IF(Plots!$B$9="Yes",'Detectors and demag'!I175,1)</f>
        <v>0.51665410103090215</v>
      </c>
      <c r="D162">
        <f>IF(Plots!$B$2="Yes",Atmosphere!B150,1)*IF(Plots!$B$3="Yes",Telescope!B152,1)*IF(Plots!$B$5="Yes",Collimator_optics!B152,1)*IF(Plots!$B$7="Yes",Camera_optics!B152,1)*IF(Plots!$B$8="Yes",QE!C152,1)*IF(Plots!$B$6="Yes",Gratings!D164,1)*IF(Plots!$B$4="Yes",Dichroics!E152*Dichroics!I152*Dichroics!L152,1)*IF(Plots!$B$9="Yes",'Detectors and demag'!J175,1)</f>
        <v>0</v>
      </c>
      <c r="E162">
        <f>IF(Plots!$B$2="Yes",Atmosphere!B150,1)*IF(Plots!$B$3="Yes",Telescope!B152,1)*IF(Plots!$B$5="Yes",Collimator_optics!B152,1)*IF(Plots!$B$7="Yes",Camera_optics!B152,1)*IF(Plots!$B$8="Yes",QE!C152,1)*IF(Plots!$B$6="Yes",Gratings!E164,1)*IF(Plots!$B$4="Yes",Dichroics!E152*Dichroics!I152*Dichroics!M152*Dichroics!P152,1)*IF(Plots!$B$9="Yes",'Detectors and demag'!K175,1)</f>
        <v>0</v>
      </c>
      <c r="F162">
        <f t="shared" si="5"/>
        <v>0.51665410103090215</v>
      </c>
      <c r="G162">
        <f t="shared" si="4"/>
        <v>0.51665410103090215</v>
      </c>
    </row>
    <row r="163" spans="1:7" x14ac:dyDescent="0.2">
      <c r="A163">
        <v>459</v>
      </c>
      <c r="B163">
        <f>IF(Plots!$B$2="Yes",Atmosphere!B151,1)*IF(Plots!$B$3="Yes",Telescope!B153,1)*IF(Plots!$B$5="Yes",Collimator_optics!B153,1)*IF(Plots!$B$7="Yes",Camera_optics!B153,1)*IF(Plots!$B$8="Yes",QE!B153,1)*IF(Plots!$B$6="Yes",Gratings!B165,1)*IF(Plots!$B$4="Yes",Dichroics!D153,1)*IF(Plots!$B$9="Yes",'Detectors and demag'!H176,1)</f>
        <v>0</v>
      </c>
      <c r="C163">
        <f>IF(Plots!$B$2="Yes",Atmosphere!B151,1)*IF(Plots!$B$3="Yes",Telescope!B153,1)*IF(Plots!$B$5="Yes",Collimator_optics!B153,1)*IF(Plots!$B$7="Yes",Camera_optics!B153,1)*IF(Plots!$B$8="Yes",QE!C153,1)*IF(Plots!$B$6="Yes",Gratings!C165,1)*IF(Plots!$B$4="Yes",Dichroics!E153*Dichroics!H153,1)*IF(Plots!$B$9="Yes",'Detectors and demag'!I176,1)</f>
        <v>0.52205505618771375</v>
      </c>
      <c r="D163">
        <f>IF(Plots!$B$2="Yes",Atmosphere!B151,1)*IF(Plots!$B$3="Yes",Telescope!B153,1)*IF(Plots!$B$5="Yes",Collimator_optics!B153,1)*IF(Plots!$B$7="Yes",Camera_optics!B153,1)*IF(Plots!$B$8="Yes",QE!C153,1)*IF(Plots!$B$6="Yes",Gratings!D165,1)*IF(Plots!$B$4="Yes",Dichroics!E153*Dichroics!I153*Dichroics!L153,1)*IF(Plots!$B$9="Yes",'Detectors and demag'!J176,1)</f>
        <v>0</v>
      </c>
      <c r="E163">
        <f>IF(Plots!$B$2="Yes",Atmosphere!B151,1)*IF(Plots!$B$3="Yes",Telescope!B153,1)*IF(Plots!$B$5="Yes",Collimator_optics!B153,1)*IF(Plots!$B$7="Yes",Camera_optics!B153,1)*IF(Plots!$B$8="Yes",QE!C153,1)*IF(Plots!$B$6="Yes",Gratings!E165,1)*IF(Plots!$B$4="Yes",Dichroics!E153*Dichroics!I153*Dichroics!M153*Dichroics!P153,1)*IF(Plots!$B$9="Yes",'Detectors and demag'!K176,1)</f>
        <v>0</v>
      </c>
      <c r="F163">
        <f t="shared" si="5"/>
        <v>0.52205505618771375</v>
      </c>
      <c r="G163">
        <f t="shared" si="4"/>
        <v>0.52205505618771375</v>
      </c>
    </row>
    <row r="164" spans="1:7" x14ac:dyDescent="0.2">
      <c r="A164">
        <v>460</v>
      </c>
      <c r="B164">
        <f>IF(Plots!$B$2="Yes",Atmosphere!B152,1)*IF(Plots!$B$3="Yes",Telescope!B154,1)*IF(Plots!$B$5="Yes",Collimator_optics!B154,1)*IF(Plots!$B$7="Yes",Camera_optics!B154,1)*IF(Plots!$B$8="Yes",QE!B154,1)*IF(Plots!$B$6="Yes",Gratings!B166,1)*IF(Plots!$B$4="Yes",Dichroics!D154,1)*IF(Plots!$B$9="Yes",'Detectors and demag'!H177,1)</f>
        <v>0</v>
      </c>
      <c r="C164">
        <f>IF(Plots!$B$2="Yes",Atmosphere!B152,1)*IF(Plots!$B$3="Yes",Telescope!B154,1)*IF(Plots!$B$5="Yes",Collimator_optics!B154,1)*IF(Plots!$B$7="Yes",Camera_optics!B154,1)*IF(Plots!$B$8="Yes",QE!C154,1)*IF(Plots!$B$6="Yes",Gratings!C166,1)*IF(Plots!$B$4="Yes",Dichroics!E154*Dichroics!H154,1)*IF(Plots!$B$9="Yes",'Detectors and demag'!I177,1)</f>
        <v>0.5263947798547407</v>
      </c>
      <c r="D164">
        <f>IF(Plots!$B$2="Yes",Atmosphere!B152,1)*IF(Plots!$B$3="Yes",Telescope!B154,1)*IF(Plots!$B$5="Yes",Collimator_optics!B154,1)*IF(Plots!$B$7="Yes",Camera_optics!B154,1)*IF(Plots!$B$8="Yes",QE!C154,1)*IF(Plots!$B$6="Yes",Gratings!D166,1)*IF(Plots!$B$4="Yes",Dichroics!E154*Dichroics!I154*Dichroics!L154,1)*IF(Plots!$B$9="Yes",'Detectors and demag'!J177,1)</f>
        <v>0</v>
      </c>
      <c r="E164">
        <f>IF(Plots!$B$2="Yes",Atmosphere!B152,1)*IF(Plots!$B$3="Yes",Telescope!B154,1)*IF(Plots!$B$5="Yes",Collimator_optics!B154,1)*IF(Plots!$B$7="Yes",Camera_optics!B154,1)*IF(Plots!$B$8="Yes",QE!C154,1)*IF(Plots!$B$6="Yes",Gratings!E166,1)*IF(Plots!$B$4="Yes",Dichroics!E154*Dichroics!I154*Dichroics!M154*Dichroics!P154,1)*IF(Plots!$B$9="Yes",'Detectors and demag'!K177,1)</f>
        <v>0</v>
      </c>
      <c r="F164">
        <f t="shared" si="5"/>
        <v>0.5263947798547407</v>
      </c>
      <c r="G164">
        <f t="shared" si="4"/>
        <v>0.5263947798547407</v>
      </c>
    </row>
    <row r="165" spans="1:7" x14ac:dyDescent="0.2">
      <c r="A165">
        <v>461</v>
      </c>
      <c r="B165">
        <f>IF(Plots!$B$2="Yes",Atmosphere!B153,1)*IF(Plots!$B$3="Yes",Telescope!B155,1)*IF(Plots!$B$5="Yes",Collimator_optics!B155,1)*IF(Plots!$B$7="Yes",Camera_optics!B155,1)*IF(Plots!$B$8="Yes",QE!B155,1)*IF(Plots!$B$6="Yes",Gratings!B167,1)*IF(Plots!$B$4="Yes",Dichroics!D155,1)*IF(Plots!$B$9="Yes",'Detectors and demag'!H178,1)</f>
        <v>0</v>
      </c>
      <c r="C165">
        <f>IF(Plots!$B$2="Yes",Atmosphere!B153,1)*IF(Plots!$B$3="Yes",Telescope!B155,1)*IF(Plots!$B$5="Yes",Collimator_optics!B155,1)*IF(Plots!$B$7="Yes",Camera_optics!B155,1)*IF(Plots!$B$8="Yes",QE!C155,1)*IF(Plots!$B$6="Yes",Gratings!C167,1)*IF(Plots!$B$4="Yes",Dichroics!E155*Dichroics!H155,1)*IF(Plots!$B$9="Yes",'Detectors and demag'!I178,1)</f>
        <v>0.52909867651685272</v>
      </c>
      <c r="D165">
        <f>IF(Plots!$B$2="Yes",Atmosphere!B153,1)*IF(Plots!$B$3="Yes",Telescope!B155,1)*IF(Plots!$B$5="Yes",Collimator_optics!B155,1)*IF(Plots!$B$7="Yes",Camera_optics!B155,1)*IF(Plots!$B$8="Yes",QE!C155,1)*IF(Plots!$B$6="Yes",Gratings!D167,1)*IF(Plots!$B$4="Yes",Dichroics!E155*Dichroics!I155*Dichroics!L155,1)*IF(Plots!$B$9="Yes",'Detectors and demag'!J178,1)</f>
        <v>0</v>
      </c>
      <c r="E165">
        <f>IF(Plots!$B$2="Yes",Atmosphere!B153,1)*IF(Plots!$B$3="Yes",Telescope!B155,1)*IF(Plots!$B$5="Yes",Collimator_optics!B155,1)*IF(Plots!$B$7="Yes",Camera_optics!B155,1)*IF(Plots!$B$8="Yes",QE!C155,1)*IF(Plots!$B$6="Yes",Gratings!E167,1)*IF(Plots!$B$4="Yes",Dichroics!E155*Dichroics!I155*Dichroics!M155*Dichroics!P155,1)*IF(Plots!$B$9="Yes",'Detectors and demag'!K178,1)</f>
        <v>0</v>
      </c>
      <c r="F165">
        <f t="shared" si="5"/>
        <v>0.52909867651685272</v>
      </c>
      <c r="G165">
        <f t="shared" si="4"/>
        <v>0.52909867651685272</v>
      </c>
    </row>
    <row r="166" spans="1:7" x14ac:dyDescent="0.2">
      <c r="A166">
        <v>462</v>
      </c>
      <c r="B166">
        <f>IF(Plots!$B$2="Yes",Atmosphere!B154,1)*IF(Plots!$B$3="Yes",Telescope!B156,1)*IF(Plots!$B$5="Yes",Collimator_optics!B156,1)*IF(Plots!$B$7="Yes",Camera_optics!B156,1)*IF(Plots!$B$8="Yes",QE!B156,1)*IF(Plots!$B$6="Yes",Gratings!B168,1)*IF(Plots!$B$4="Yes",Dichroics!D156,1)*IF(Plots!$B$9="Yes",'Detectors and demag'!H179,1)</f>
        <v>0</v>
      </c>
      <c r="C166">
        <f>IF(Plots!$B$2="Yes",Atmosphere!B154,1)*IF(Plots!$B$3="Yes",Telescope!B156,1)*IF(Plots!$B$5="Yes",Collimator_optics!B156,1)*IF(Plots!$B$7="Yes",Camera_optics!B156,1)*IF(Plots!$B$8="Yes",QE!C156,1)*IF(Plots!$B$6="Yes",Gratings!C168,1)*IF(Plots!$B$4="Yes",Dichroics!E156*Dichroics!H156,1)*IF(Plots!$B$9="Yes",'Detectors and demag'!I179,1)</f>
        <v>0.53080635337700421</v>
      </c>
      <c r="D166">
        <f>IF(Plots!$B$2="Yes",Atmosphere!B154,1)*IF(Plots!$B$3="Yes",Telescope!B156,1)*IF(Plots!$B$5="Yes",Collimator_optics!B156,1)*IF(Plots!$B$7="Yes",Camera_optics!B156,1)*IF(Plots!$B$8="Yes",QE!C156,1)*IF(Plots!$B$6="Yes",Gratings!D168,1)*IF(Plots!$B$4="Yes",Dichroics!E156*Dichroics!I156*Dichroics!L156,1)*IF(Plots!$B$9="Yes",'Detectors and demag'!J179,1)</f>
        <v>0</v>
      </c>
      <c r="E166">
        <f>IF(Plots!$B$2="Yes",Atmosphere!B154,1)*IF(Plots!$B$3="Yes",Telescope!B156,1)*IF(Plots!$B$5="Yes",Collimator_optics!B156,1)*IF(Plots!$B$7="Yes",Camera_optics!B156,1)*IF(Plots!$B$8="Yes",QE!C156,1)*IF(Plots!$B$6="Yes",Gratings!E168,1)*IF(Plots!$B$4="Yes",Dichroics!E156*Dichroics!I156*Dichroics!M156*Dichroics!P156,1)*IF(Plots!$B$9="Yes",'Detectors and demag'!K179,1)</f>
        <v>0</v>
      </c>
      <c r="F166">
        <f t="shared" si="5"/>
        <v>0.53080635337700421</v>
      </c>
      <c r="G166">
        <f t="shared" si="4"/>
        <v>0.53080635337700421</v>
      </c>
    </row>
    <row r="167" spans="1:7" x14ac:dyDescent="0.2">
      <c r="A167">
        <v>463</v>
      </c>
      <c r="B167">
        <f>IF(Plots!$B$2="Yes",Atmosphere!B155,1)*IF(Plots!$B$3="Yes",Telescope!B157,1)*IF(Plots!$B$5="Yes",Collimator_optics!B157,1)*IF(Plots!$B$7="Yes",Camera_optics!B157,1)*IF(Plots!$B$8="Yes",QE!B157,1)*IF(Plots!$B$6="Yes",Gratings!B169,1)*IF(Plots!$B$4="Yes",Dichroics!D157,1)*IF(Plots!$B$9="Yes",'Detectors and demag'!H180,1)</f>
        <v>0</v>
      </c>
      <c r="C167">
        <f>IF(Plots!$B$2="Yes",Atmosphere!B155,1)*IF(Plots!$B$3="Yes",Telescope!B157,1)*IF(Plots!$B$5="Yes",Collimator_optics!B157,1)*IF(Plots!$B$7="Yes",Camera_optics!B157,1)*IF(Plots!$B$8="Yes",QE!C157,1)*IF(Plots!$B$6="Yes",Gratings!C169,1)*IF(Plots!$B$4="Yes",Dichroics!E157*Dichroics!H157,1)*IF(Plots!$B$9="Yes",'Detectors and demag'!I180,1)</f>
        <v>0.53166273332529868</v>
      </c>
      <c r="D167">
        <f>IF(Plots!$B$2="Yes",Atmosphere!B155,1)*IF(Plots!$B$3="Yes",Telescope!B157,1)*IF(Plots!$B$5="Yes",Collimator_optics!B157,1)*IF(Plots!$B$7="Yes",Camera_optics!B157,1)*IF(Plots!$B$8="Yes",QE!C157,1)*IF(Plots!$B$6="Yes",Gratings!D169,1)*IF(Plots!$B$4="Yes",Dichroics!E157*Dichroics!I157*Dichroics!L157,1)*IF(Plots!$B$9="Yes",'Detectors and demag'!J180,1)</f>
        <v>0</v>
      </c>
      <c r="E167">
        <f>IF(Plots!$B$2="Yes",Atmosphere!B155,1)*IF(Plots!$B$3="Yes",Telescope!B157,1)*IF(Plots!$B$5="Yes",Collimator_optics!B157,1)*IF(Plots!$B$7="Yes",Camera_optics!B157,1)*IF(Plots!$B$8="Yes",QE!C157,1)*IF(Plots!$B$6="Yes",Gratings!E169,1)*IF(Plots!$B$4="Yes",Dichroics!E157*Dichroics!I157*Dichroics!M157*Dichroics!P157,1)*IF(Plots!$B$9="Yes",'Detectors and demag'!K180,1)</f>
        <v>0</v>
      </c>
      <c r="F167">
        <f t="shared" si="5"/>
        <v>0.53166273332529868</v>
      </c>
      <c r="G167">
        <f t="shared" si="4"/>
        <v>0.53166273332529868</v>
      </c>
    </row>
    <row r="168" spans="1:7" x14ac:dyDescent="0.2">
      <c r="A168">
        <v>464</v>
      </c>
      <c r="B168">
        <f>IF(Plots!$B$2="Yes",Atmosphere!B156,1)*IF(Plots!$B$3="Yes",Telescope!B158,1)*IF(Plots!$B$5="Yes",Collimator_optics!B158,1)*IF(Plots!$B$7="Yes",Camera_optics!B158,1)*IF(Plots!$B$8="Yes",QE!B158,1)*IF(Plots!$B$6="Yes",Gratings!B170,1)*IF(Plots!$B$4="Yes",Dichroics!D158,1)*IF(Plots!$B$9="Yes",'Detectors and demag'!H181,1)</f>
        <v>0</v>
      </c>
      <c r="C168">
        <f>IF(Plots!$B$2="Yes",Atmosphere!B156,1)*IF(Plots!$B$3="Yes",Telescope!B158,1)*IF(Plots!$B$5="Yes",Collimator_optics!B158,1)*IF(Plots!$B$7="Yes",Camera_optics!B158,1)*IF(Plots!$B$8="Yes",QE!C158,1)*IF(Plots!$B$6="Yes",Gratings!C170,1)*IF(Plots!$B$4="Yes",Dichroics!E158*Dichroics!H158,1)*IF(Plots!$B$9="Yes",'Detectors and demag'!I181,1)</f>
        <v>0.53223423997267771</v>
      </c>
      <c r="D168">
        <f>IF(Plots!$B$2="Yes",Atmosphere!B156,1)*IF(Plots!$B$3="Yes",Telescope!B158,1)*IF(Plots!$B$5="Yes",Collimator_optics!B158,1)*IF(Plots!$B$7="Yes",Camera_optics!B158,1)*IF(Plots!$B$8="Yes",QE!C158,1)*IF(Plots!$B$6="Yes",Gratings!D170,1)*IF(Plots!$B$4="Yes",Dichroics!E158*Dichroics!I158*Dichroics!L158,1)*IF(Plots!$B$9="Yes",'Detectors and demag'!J181,1)</f>
        <v>0</v>
      </c>
      <c r="E168">
        <f>IF(Plots!$B$2="Yes",Atmosphere!B156,1)*IF(Plots!$B$3="Yes",Telescope!B158,1)*IF(Plots!$B$5="Yes",Collimator_optics!B158,1)*IF(Plots!$B$7="Yes",Camera_optics!B158,1)*IF(Plots!$B$8="Yes",QE!C158,1)*IF(Plots!$B$6="Yes",Gratings!E170,1)*IF(Plots!$B$4="Yes",Dichroics!E158*Dichroics!I158*Dichroics!M158*Dichroics!P158,1)*IF(Plots!$B$9="Yes",'Detectors and demag'!K181,1)</f>
        <v>0</v>
      </c>
      <c r="F168">
        <f t="shared" si="5"/>
        <v>0.53223423997267771</v>
      </c>
      <c r="G168">
        <f t="shared" si="4"/>
        <v>0.53223423997267771</v>
      </c>
    </row>
    <row r="169" spans="1:7" x14ac:dyDescent="0.2">
      <c r="A169">
        <v>465</v>
      </c>
      <c r="B169">
        <f>IF(Plots!$B$2="Yes",Atmosphere!B157,1)*IF(Plots!$B$3="Yes",Telescope!B159,1)*IF(Plots!$B$5="Yes",Collimator_optics!B159,1)*IF(Plots!$B$7="Yes",Camera_optics!B159,1)*IF(Plots!$B$8="Yes",QE!B159,1)*IF(Plots!$B$6="Yes",Gratings!B171,1)*IF(Plots!$B$4="Yes",Dichroics!D159,1)*IF(Plots!$B$9="Yes",'Detectors and demag'!H182,1)</f>
        <v>0</v>
      </c>
      <c r="C169">
        <f>IF(Plots!$B$2="Yes",Atmosphere!B157,1)*IF(Plots!$B$3="Yes",Telescope!B159,1)*IF(Plots!$B$5="Yes",Collimator_optics!B159,1)*IF(Plots!$B$7="Yes",Camera_optics!B159,1)*IF(Plots!$B$8="Yes",QE!C159,1)*IF(Plots!$B$6="Yes",Gratings!C171,1)*IF(Plots!$B$4="Yes",Dichroics!E159*Dichroics!H159,1)*IF(Plots!$B$9="Yes",'Detectors and demag'!I182,1)</f>
        <v>0.53285301151203646</v>
      </c>
      <c r="D169">
        <f>IF(Plots!$B$2="Yes",Atmosphere!B157,1)*IF(Plots!$B$3="Yes",Telescope!B159,1)*IF(Plots!$B$5="Yes",Collimator_optics!B159,1)*IF(Plots!$B$7="Yes",Camera_optics!B159,1)*IF(Plots!$B$8="Yes",QE!C159,1)*IF(Plots!$B$6="Yes",Gratings!D171,1)*IF(Plots!$B$4="Yes",Dichroics!E159*Dichroics!I159*Dichroics!L159,1)*IF(Plots!$B$9="Yes",'Detectors and demag'!J182,1)</f>
        <v>0</v>
      </c>
      <c r="E169">
        <f>IF(Plots!$B$2="Yes",Atmosphere!B157,1)*IF(Plots!$B$3="Yes",Telescope!B159,1)*IF(Plots!$B$5="Yes",Collimator_optics!B159,1)*IF(Plots!$B$7="Yes",Camera_optics!B159,1)*IF(Plots!$B$8="Yes",QE!C159,1)*IF(Plots!$B$6="Yes",Gratings!E171,1)*IF(Plots!$B$4="Yes",Dichroics!E159*Dichroics!I159*Dichroics!M159*Dichroics!P159,1)*IF(Plots!$B$9="Yes",'Detectors and demag'!K182,1)</f>
        <v>0</v>
      </c>
      <c r="F169">
        <f t="shared" si="5"/>
        <v>0.53285301151203646</v>
      </c>
      <c r="G169">
        <f t="shared" si="4"/>
        <v>0.53285301151203646</v>
      </c>
    </row>
    <row r="170" spans="1:7" x14ac:dyDescent="0.2">
      <c r="A170">
        <v>466</v>
      </c>
      <c r="B170">
        <f>IF(Plots!$B$2="Yes",Atmosphere!B158,1)*IF(Plots!$B$3="Yes",Telescope!B160,1)*IF(Plots!$B$5="Yes",Collimator_optics!B160,1)*IF(Plots!$B$7="Yes",Camera_optics!B160,1)*IF(Plots!$B$8="Yes",QE!B160,1)*IF(Plots!$B$6="Yes",Gratings!B172,1)*IF(Plots!$B$4="Yes",Dichroics!D160,1)*IF(Plots!$B$9="Yes",'Detectors and demag'!H183,1)</f>
        <v>0</v>
      </c>
      <c r="C170">
        <f>IF(Plots!$B$2="Yes",Atmosphere!B158,1)*IF(Plots!$B$3="Yes",Telescope!B160,1)*IF(Plots!$B$5="Yes",Collimator_optics!B160,1)*IF(Plots!$B$7="Yes",Camera_optics!B160,1)*IF(Plots!$B$8="Yes",QE!C160,1)*IF(Plots!$B$6="Yes",Gratings!C172,1)*IF(Plots!$B$4="Yes",Dichroics!E160*Dichroics!H160,1)*IF(Plots!$B$9="Yes",'Detectors and demag'!I183,1)</f>
        <v>0.53377821400375747</v>
      </c>
      <c r="D170">
        <f>IF(Plots!$B$2="Yes",Atmosphere!B158,1)*IF(Plots!$B$3="Yes",Telescope!B160,1)*IF(Plots!$B$5="Yes",Collimator_optics!B160,1)*IF(Plots!$B$7="Yes",Camera_optics!B160,1)*IF(Plots!$B$8="Yes",QE!C160,1)*IF(Plots!$B$6="Yes",Gratings!D172,1)*IF(Plots!$B$4="Yes",Dichroics!E160*Dichroics!I160*Dichroics!L160,1)*IF(Plots!$B$9="Yes",'Detectors and demag'!J183,1)</f>
        <v>0</v>
      </c>
      <c r="E170">
        <f>IF(Plots!$B$2="Yes",Atmosphere!B158,1)*IF(Plots!$B$3="Yes",Telescope!B160,1)*IF(Plots!$B$5="Yes",Collimator_optics!B160,1)*IF(Plots!$B$7="Yes",Camera_optics!B160,1)*IF(Plots!$B$8="Yes",QE!C160,1)*IF(Plots!$B$6="Yes",Gratings!E172,1)*IF(Plots!$B$4="Yes",Dichroics!E160*Dichroics!I160*Dichroics!M160*Dichroics!P160,1)*IF(Plots!$B$9="Yes",'Detectors and demag'!K183,1)</f>
        <v>0</v>
      </c>
      <c r="F170">
        <f t="shared" si="5"/>
        <v>0.53377821400375747</v>
      </c>
      <c r="G170">
        <f t="shared" si="4"/>
        <v>0.53377821400375747</v>
      </c>
    </row>
    <row r="171" spans="1:7" x14ac:dyDescent="0.2">
      <c r="A171">
        <v>467</v>
      </c>
      <c r="B171">
        <f>IF(Plots!$B$2="Yes",Atmosphere!B159,1)*IF(Plots!$B$3="Yes",Telescope!B161,1)*IF(Plots!$B$5="Yes",Collimator_optics!B161,1)*IF(Plots!$B$7="Yes",Camera_optics!B161,1)*IF(Plots!$B$8="Yes",QE!B161,1)*IF(Plots!$B$6="Yes",Gratings!B173,1)*IF(Plots!$B$4="Yes",Dichroics!D161,1)*IF(Plots!$B$9="Yes",'Detectors and demag'!H184,1)</f>
        <v>0</v>
      </c>
      <c r="C171">
        <f>IF(Plots!$B$2="Yes",Atmosphere!B159,1)*IF(Plots!$B$3="Yes",Telescope!B161,1)*IF(Plots!$B$5="Yes",Collimator_optics!B161,1)*IF(Plots!$B$7="Yes",Camera_optics!B161,1)*IF(Plots!$B$8="Yes",QE!C161,1)*IF(Plots!$B$6="Yes",Gratings!C173,1)*IF(Plots!$B$4="Yes",Dichroics!E161*Dichroics!H161,1)*IF(Plots!$B$9="Yes",'Detectors and demag'!I184,1)</f>
        <v>0.53538986696703239</v>
      </c>
      <c r="D171">
        <f>IF(Plots!$B$2="Yes",Atmosphere!B159,1)*IF(Plots!$B$3="Yes",Telescope!B161,1)*IF(Plots!$B$5="Yes",Collimator_optics!B161,1)*IF(Plots!$B$7="Yes",Camera_optics!B161,1)*IF(Plots!$B$8="Yes",QE!C161,1)*IF(Plots!$B$6="Yes",Gratings!D173,1)*IF(Plots!$B$4="Yes",Dichroics!E161*Dichroics!I161*Dichroics!L161,1)*IF(Plots!$B$9="Yes",'Detectors and demag'!J184,1)</f>
        <v>0</v>
      </c>
      <c r="E171">
        <f>IF(Plots!$B$2="Yes",Atmosphere!B159,1)*IF(Plots!$B$3="Yes",Telescope!B161,1)*IF(Plots!$B$5="Yes",Collimator_optics!B161,1)*IF(Plots!$B$7="Yes",Camera_optics!B161,1)*IF(Plots!$B$8="Yes",QE!C161,1)*IF(Plots!$B$6="Yes",Gratings!E173,1)*IF(Plots!$B$4="Yes",Dichroics!E161*Dichroics!I161*Dichroics!M161*Dichroics!P161,1)*IF(Plots!$B$9="Yes",'Detectors and demag'!K184,1)</f>
        <v>0</v>
      </c>
      <c r="F171">
        <f t="shared" si="5"/>
        <v>0.53538986696703239</v>
      </c>
      <c r="G171">
        <f t="shared" si="4"/>
        <v>0.53538986696703239</v>
      </c>
    </row>
    <row r="172" spans="1:7" x14ac:dyDescent="0.2">
      <c r="A172">
        <v>468</v>
      </c>
      <c r="B172">
        <f>IF(Plots!$B$2="Yes",Atmosphere!B160,1)*IF(Plots!$B$3="Yes",Telescope!B162,1)*IF(Plots!$B$5="Yes",Collimator_optics!B162,1)*IF(Plots!$B$7="Yes",Camera_optics!B162,1)*IF(Plots!$B$8="Yes",QE!B162,1)*IF(Plots!$B$6="Yes",Gratings!B174,1)*IF(Plots!$B$4="Yes",Dichroics!D162,1)*IF(Plots!$B$9="Yes",'Detectors and demag'!H185,1)</f>
        <v>0</v>
      </c>
      <c r="C172">
        <f>IF(Plots!$B$2="Yes",Atmosphere!B160,1)*IF(Plots!$B$3="Yes",Telescope!B162,1)*IF(Plots!$B$5="Yes",Collimator_optics!B162,1)*IF(Plots!$B$7="Yes",Camera_optics!B162,1)*IF(Plots!$B$8="Yes",QE!C162,1)*IF(Plots!$B$6="Yes",Gratings!C174,1)*IF(Plots!$B$4="Yes",Dichroics!E162*Dichroics!H162,1)*IF(Plots!$B$9="Yes",'Detectors and demag'!I185,1)</f>
        <v>0.537700968996777</v>
      </c>
      <c r="D172">
        <f>IF(Plots!$B$2="Yes",Atmosphere!B160,1)*IF(Plots!$B$3="Yes",Telescope!B162,1)*IF(Plots!$B$5="Yes",Collimator_optics!B162,1)*IF(Plots!$B$7="Yes",Camera_optics!B162,1)*IF(Plots!$B$8="Yes",QE!C162,1)*IF(Plots!$B$6="Yes",Gratings!D174,1)*IF(Plots!$B$4="Yes",Dichroics!E162*Dichroics!I162*Dichroics!L162,1)*IF(Plots!$B$9="Yes",'Detectors and demag'!J185,1)</f>
        <v>0</v>
      </c>
      <c r="E172">
        <f>IF(Plots!$B$2="Yes",Atmosphere!B160,1)*IF(Plots!$B$3="Yes",Telescope!B162,1)*IF(Plots!$B$5="Yes",Collimator_optics!B162,1)*IF(Plots!$B$7="Yes",Camera_optics!B162,1)*IF(Plots!$B$8="Yes",QE!C162,1)*IF(Plots!$B$6="Yes",Gratings!E174,1)*IF(Plots!$B$4="Yes",Dichroics!E162*Dichroics!I162*Dichroics!M162*Dichroics!P162,1)*IF(Plots!$B$9="Yes",'Detectors and demag'!K185,1)</f>
        <v>0</v>
      </c>
      <c r="F172">
        <f t="shared" si="5"/>
        <v>0.537700968996777</v>
      </c>
      <c r="G172">
        <f t="shared" si="4"/>
        <v>0.537700968996777</v>
      </c>
    </row>
    <row r="173" spans="1:7" x14ac:dyDescent="0.2">
      <c r="A173">
        <v>469</v>
      </c>
      <c r="B173">
        <f>IF(Plots!$B$2="Yes",Atmosphere!B161,1)*IF(Plots!$B$3="Yes",Telescope!B163,1)*IF(Plots!$B$5="Yes",Collimator_optics!B163,1)*IF(Plots!$B$7="Yes",Camera_optics!B163,1)*IF(Plots!$B$8="Yes",QE!B163,1)*IF(Plots!$B$6="Yes",Gratings!B175,1)*IF(Plots!$B$4="Yes",Dichroics!D163,1)*IF(Plots!$B$9="Yes",'Detectors and demag'!H186,1)</f>
        <v>0</v>
      </c>
      <c r="C173">
        <f>IF(Plots!$B$2="Yes",Atmosphere!B161,1)*IF(Plots!$B$3="Yes",Telescope!B163,1)*IF(Plots!$B$5="Yes",Collimator_optics!B163,1)*IF(Plots!$B$7="Yes",Camera_optics!B163,1)*IF(Plots!$B$8="Yes",QE!C163,1)*IF(Plots!$B$6="Yes",Gratings!C175,1)*IF(Plots!$B$4="Yes",Dichroics!E163*Dichroics!H163,1)*IF(Plots!$B$9="Yes",'Detectors and demag'!I186,1)</f>
        <v>0.54059246153928953</v>
      </c>
      <c r="D173">
        <f>IF(Plots!$B$2="Yes",Atmosphere!B161,1)*IF(Plots!$B$3="Yes",Telescope!B163,1)*IF(Plots!$B$5="Yes",Collimator_optics!B163,1)*IF(Plots!$B$7="Yes",Camera_optics!B163,1)*IF(Plots!$B$8="Yes",QE!C163,1)*IF(Plots!$B$6="Yes",Gratings!D175,1)*IF(Plots!$B$4="Yes",Dichroics!E163*Dichroics!I163*Dichroics!L163,1)*IF(Plots!$B$9="Yes",'Detectors and demag'!J186,1)</f>
        <v>0</v>
      </c>
      <c r="E173">
        <f>IF(Plots!$B$2="Yes",Atmosphere!B161,1)*IF(Plots!$B$3="Yes",Telescope!B163,1)*IF(Plots!$B$5="Yes",Collimator_optics!B163,1)*IF(Plots!$B$7="Yes",Camera_optics!B163,1)*IF(Plots!$B$8="Yes",QE!C163,1)*IF(Plots!$B$6="Yes",Gratings!E175,1)*IF(Plots!$B$4="Yes",Dichroics!E163*Dichroics!I163*Dichroics!M163*Dichroics!P163,1)*IF(Plots!$B$9="Yes",'Detectors and demag'!K186,1)</f>
        <v>0</v>
      </c>
      <c r="F173">
        <f t="shared" si="5"/>
        <v>0.54059246153928953</v>
      </c>
      <c r="G173">
        <f t="shared" si="4"/>
        <v>0.54059246153928953</v>
      </c>
    </row>
    <row r="174" spans="1:7" x14ac:dyDescent="0.2">
      <c r="A174">
        <v>470</v>
      </c>
      <c r="B174">
        <f>IF(Plots!$B$2="Yes",Atmosphere!B162,1)*IF(Plots!$B$3="Yes",Telescope!B164,1)*IF(Plots!$B$5="Yes",Collimator_optics!B164,1)*IF(Plots!$B$7="Yes",Camera_optics!B164,1)*IF(Plots!$B$8="Yes",QE!B164,1)*IF(Plots!$B$6="Yes",Gratings!B176,1)*IF(Plots!$B$4="Yes",Dichroics!D164,1)*IF(Plots!$B$9="Yes",'Detectors and demag'!H187,1)</f>
        <v>0</v>
      </c>
      <c r="C174">
        <f>IF(Plots!$B$2="Yes",Atmosphere!B162,1)*IF(Plots!$B$3="Yes",Telescope!B164,1)*IF(Plots!$B$5="Yes",Collimator_optics!B164,1)*IF(Plots!$B$7="Yes",Camera_optics!B164,1)*IF(Plots!$B$8="Yes",QE!C164,1)*IF(Plots!$B$6="Yes",Gratings!C176,1)*IF(Plots!$B$4="Yes",Dichroics!E164*Dichroics!H164,1)*IF(Plots!$B$9="Yes",'Detectors and demag'!I187,1)</f>
        <v>0.54407165601066088</v>
      </c>
      <c r="D174">
        <f>IF(Plots!$B$2="Yes",Atmosphere!B162,1)*IF(Plots!$B$3="Yes",Telescope!B164,1)*IF(Plots!$B$5="Yes",Collimator_optics!B164,1)*IF(Plots!$B$7="Yes",Camera_optics!B164,1)*IF(Plots!$B$8="Yes",QE!C164,1)*IF(Plots!$B$6="Yes",Gratings!D176,1)*IF(Plots!$B$4="Yes",Dichroics!E164*Dichroics!I164*Dichroics!L164,1)*IF(Plots!$B$9="Yes",'Detectors and demag'!J187,1)</f>
        <v>0</v>
      </c>
      <c r="E174">
        <f>IF(Plots!$B$2="Yes",Atmosphere!B162,1)*IF(Plots!$B$3="Yes",Telescope!B164,1)*IF(Plots!$B$5="Yes",Collimator_optics!B164,1)*IF(Plots!$B$7="Yes",Camera_optics!B164,1)*IF(Plots!$B$8="Yes",QE!C164,1)*IF(Plots!$B$6="Yes",Gratings!E176,1)*IF(Plots!$B$4="Yes",Dichroics!E164*Dichroics!I164*Dichroics!M164*Dichroics!P164,1)*IF(Plots!$B$9="Yes",'Detectors and demag'!K187,1)</f>
        <v>0</v>
      </c>
      <c r="F174">
        <f t="shared" si="5"/>
        <v>0.54407165601066088</v>
      </c>
      <c r="G174">
        <f t="shared" si="4"/>
        <v>0.54407165601066088</v>
      </c>
    </row>
    <row r="175" spans="1:7" x14ac:dyDescent="0.2">
      <c r="A175">
        <v>471</v>
      </c>
      <c r="B175">
        <f>IF(Plots!$B$2="Yes",Atmosphere!B163,1)*IF(Plots!$B$3="Yes",Telescope!B165,1)*IF(Plots!$B$5="Yes",Collimator_optics!B165,1)*IF(Plots!$B$7="Yes",Camera_optics!B165,1)*IF(Plots!$B$8="Yes",QE!B165,1)*IF(Plots!$B$6="Yes",Gratings!B177,1)*IF(Plots!$B$4="Yes",Dichroics!D165,1)*IF(Plots!$B$9="Yes",'Detectors and demag'!H188,1)</f>
        <v>0</v>
      </c>
      <c r="C175">
        <f>IF(Plots!$B$2="Yes",Atmosphere!B163,1)*IF(Plots!$B$3="Yes",Telescope!B165,1)*IF(Plots!$B$5="Yes",Collimator_optics!B165,1)*IF(Plots!$B$7="Yes",Camera_optics!B165,1)*IF(Plots!$B$8="Yes",QE!C165,1)*IF(Plots!$B$6="Yes",Gratings!C177,1)*IF(Plots!$B$4="Yes",Dichroics!E165*Dichroics!H165,1)*IF(Plots!$B$9="Yes",'Detectors and demag'!I188,1)</f>
        <v>0.54774591888607371</v>
      </c>
      <c r="D175">
        <f>IF(Plots!$B$2="Yes",Atmosphere!B163,1)*IF(Plots!$B$3="Yes",Telescope!B165,1)*IF(Plots!$B$5="Yes",Collimator_optics!B165,1)*IF(Plots!$B$7="Yes",Camera_optics!B165,1)*IF(Plots!$B$8="Yes",QE!C165,1)*IF(Plots!$B$6="Yes",Gratings!D177,1)*IF(Plots!$B$4="Yes",Dichroics!E165*Dichroics!I165*Dichroics!L165,1)*IF(Plots!$B$9="Yes",'Detectors and demag'!J188,1)</f>
        <v>0</v>
      </c>
      <c r="E175">
        <f>IF(Plots!$B$2="Yes",Atmosphere!B163,1)*IF(Plots!$B$3="Yes",Telescope!B165,1)*IF(Plots!$B$5="Yes",Collimator_optics!B165,1)*IF(Plots!$B$7="Yes",Camera_optics!B165,1)*IF(Plots!$B$8="Yes",QE!C165,1)*IF(Plots!$B$6="Yes",Gratings!E177,1)*IF(Plots!$B$4="Yes",Dichroics!E165*Dichroics!I165*Dichroics!M165*Dichroics!P165,1)*IF(Plots!$B$9="Yes",'Detectors and demag'!K188,1)</f>
        <v>0</v>
      </c>
      <c r="F175">
        <f t="shared" si="5"/>
        <v>0.54774591888607371</v>
      </c>
      <c r="G175">
        <f t="shared" si="4"/>
        <v>0.54774591888607371</v>
      </c>
    </row>
    <row r="176" spans="1:7" x14ac:dyDescent="0.2">
      <c r="A176">
        <v>472</v>
      </c>
      <c r="B176">
        <f>IF(Plots!$B$2="Yes",Atmosphere!B164,1)*IF(Plots!$B$3="Yes",Telescope!B166,1)*IF(Plots!$B$5="Yes",Collimator_optics!B166,1)*IF(Plots!$B$7="Yes",Camera_optics!B166,1)*IF(Plots!$B$8="Yes",QE!B166,1)*IF(Plots!$B$6="Yes",Gratings!B178,1)*IF(Plots!$B$4="Yes",Dichroics!D166,1)*IF(Plots!$B$9="Yes",'Detectors and demag'!H189,1)</f>
        <v>0</v>
      </c>
      <c r="C176">
        <f>IF(Plots!$B$2="Yes",Atmosphere!B164,1)*IF(Plots!$B$3="Yes",Telescope!B166,1)*IF(Plots!$B$5="Yes",Collimator_optics!B166,1)*IF(Plots!$B$7="Yes",Camera_optics!B166,1)*IF(Plots!$B$8="Yes",QE!C166,1)*IF(Plots!$B$6="Yes",Gratings!C178,1)*IF(Plots!$B$4="Yes",Dichroics!E166*Dichroics!H166,1)*IF(Plots!$B$9="Yes",'Detectors and demag'!I189,1)</f>
        <v>0.55145467164662132</v>
      </c>
      <c r="D176">
        <f>IF(Plots!$B$2="Yes",Atmosphere!B164,1)*IF(Plots!$B$3="Yes",Telescope!B166,1)*IF(Plots!$B$5="Yes",Collimator_optics!B166,1)*IF(Plots!$B$7="Yes",Camera_optics!B166,1)*IF(Plots!$B$8="Yes",QE!C166,1)*IF(Plots!$B$6="Yes",Gratings!D178,1)*IF(Plots!$B$4="Yes",Dichroics!E166*Dichroics!I166*Dichroics!L166,1)*IF(Plots!$B$9="Yes",'Detectors and demag'!J189,1)</f>
        <v>0</v>
      </c>
      <c r="E176">
        <f>IF(Plots!$B$2="Yes",Atmosphere!B164,1)*IF(Plots!$B$3="Yes",Telescope!B166,1)*IF(Plots!$B$5="Yes",Collimator_optics!B166,1)*IF(Plots!$B$7="Yes",Camera_optics!B166,1)*IF(Plots!$B$8="Yes",QE!C166,1)*IF(Plots!$B$6="Yes",Gratings!E178,1)*IF(Plots!$B$4="Yes",Dichroics!E166*Dichroics!I166*Dichroics!M166*Dichroics!P166,1)*IF(Plots!$B$9="Yes",'Detectors and demag'!K189,1)</f>
        <v>0</v>
      </c>
      <c r="F176">
        <f t="shared" si="5"/>
        <v>0.55145467164662132</v>
      </c>
      <c r="G176">
        <f t="shared" si="4"/>
        <v>0.55145467164662132</v>
      </c>
    </row>
    <row r="177" spans="1:7" x14ac:dyDescent="0.2">
      <c r="A177">
        <v>473</v>
      </c>
      <c r="B177">
        <f>IF(Plots!$B$2="Yes",Atmosphere!B165,1)*IF(Plots!$B$3="Yes",Telescope!B167,1)*IF(Plots!$B$5="Yes",Collimator_optics!B167,1)*IF(Plots!$B$7="Yes",Camera_optics!B167,1)*IF(Plots!$B$8="Yes",QE!B167,1)*IF(Plots!$B$6="Yes",Gratings!B179,1)*IF(Plots!$B$4="Yes",Dichroics!D167,1)*IF(Plots!$B$9="Yes",'Detectors and demag'!H190,1)</f>
        <v>0</v>
      </c>
      <c r="C177">
        <f>IF(Plots!$B$2="Yes",Atmosphere!B165,1)*IF(Plots!$B$3="Yes",Telescope!B167,1)*IF(Plots!$B$5="Yes",Collimator_optics!B167,1)*IF(Plots!$B$7="Yes",Camera_optics!B167,1)*IF(Plots!$B$8="Yes",QE!C167,1)*IF(Plots!$B$6="Yes",Gratings!C179,1)*IF(Plots!$B$4="Yes",Dichroics!E167*Dichroics!H167,1)*IF(Plots!$B$9="Yes",'Detectors and demag'!I190,1)</f>
        <v>0.5548738615029174</v>
      </c>
      <c r="D177">
        <f>IF(Plots!$B$2="Yes",Atmosphere!B165,1)*IF(Plots!$B$3="Yes",Telescope!B167,1)*IF(Plots!$B$5="Yes",Collimator_optics!B167,1)*IF(Plots!$B$7="Yes",Camera_optics!B167,1)*IF(Plots!$B$8="Yes",QE!C167,1)*IF(Plots!$B$6="Yes",Gratings!D179,1)*IF(Plots!$B$4="Yes",Dichroics!E167*Dichroics!I167*Dichroics!L167,1)*IF(Plots!$B$9="Yes",'Detectors and demag'!J190,1)</f>
        <v>0</v>
      </c>
      <c r="E177">
        <f>IF(Plots!$B$2="Yes",Atmosphere!B165,1)*IF(Plots!$B$3="Yes",Telescope!B167,1)*IF(Plots!$B$5="Yes",Collimator_optics!B167,1)*IF(Plots!$B$7="Yes",Camera_optics!B167,1)*IF(Plots!$B$8="Yes",QE!C167,1)*IF(Plots!$B$6="Yes",Gratings!E179,1)*IF(Plots!$B$4="Yes",Dichroics!E167*Dichroics!I167*Dichroics!M167*Dichroics!P167,1)*IF(Plots!$B$9="Yes",'Detectors and demag'!K190,1)</f>
        <v>0</v>
      </c>
      <c r="F177">
        <f t="shared" si="5"/>
        <v>0.5548738615029174</v>
      </c>
      <c r="G177">
        <f t="shared" si="4"/>
        <v>0.5548738615029174</v>
      </c>
    </row>
    <row r="178" spans="1:7" x14ac:dyDescent="0.2">
      <c r="A178">
        <v>474</v>
      </c>
      <c r="B178">
        <f>IF(Plots!$B$2="Yes",Atmosphere!B166,1)*IF(Plots!$B$3="Yes",Telescope!B168,1)*IF(Plots!$B$5="Yes",Collimator_optics!B168,1)*IF(Plots!$B$7="Yes",Camera_optics!B168,1)*IF(Plots!$B$8="Yes",QE!B168,1)*IF(Plots!$B$6="Yes",Gratings!B180,1)*IF(Plots!$B$4="Yes",Dichroics!D168,1)*IF(Plots!$B$9="Yes",'Detectors and demag'!H191,1)</f>
        <v>0</v>
      </c>
      <c r="C178">
        <f>IF(Plots!$B$2="Yes",Atmosphere!B166,1)*IF(Plots!$B$3="Yes",Telescope!B168,1)*IF(Plots!$B$5="Yes",Collimator_optics!B168,1)*IF(Plots!$B$7="Yes",Camera_optics!B168,1)*IF(Plots!$B$8="Yes",QE!C168,1)*IF(Plots!$B$6="Yes",Gratings!C180,1)*IF(Plots!$B$4="Yes",Dichroics!E168*Dichroics!H168,1)*IF(Plots!$B$9="Yes",'Detectors and demag'!I191,1)</f>
        <v>0.5577880334568357</v>
      </c>
      <c r="D178">
        <f>IF(Plots!$B$2="Yes",Atmosphere!B166,1)*IF(Plots!$B$3="Yes",Telescope!B168,1)*IF(Plots!$B$5="Yes",Collimator_optics!B168,1)*IF(Plots!$B$7="Yes",Camera_optics!B168,1)*IF(Plots!$B$8="Yes",QE!C168,1)*IF(Plots!$B$6="Yes",Gratings!D180,1)*IF(Plots!$B$4="Yes",Dichroics!E168*Dichroics!I168*Dichroics!L168,1)*IF(Plots!$B$9="Yes",'Detectors and demag'!J191,1)</f>
        <v>0</v>
      </c>
      <c r="E178">
        <f>IF(Plots!$B$2="Yes",Atmosphere!B166,1)*IF(Plots!$B$3="Yes",Telescope!B168,1)*IF(Plots!$B$5="Yes",Collimator_optics!B168,1)*IF(Plots!$B$7="Yes",Camera_optics!B168,1)*IF(Plots!$B$8="Yes",QE!C168,1)*IF(Plots!$B$6="Yes",Gratings!E180,1)*IF(Plots!$B$4="Yes",Dichroics!E168*Dichroics!I168*Dichroics!M168*Dichroics!P168,1)*IF(Plots!$B$9="Yes",'Detectors and demag'!K191,1)</f>
        <v>0</v>
      </c>
      <c r="F178">
        <f t="shared" si="5"/>
        <v>0.5577880334568357</v>
      </c>
      <c r="G178">
        <f t="shared" si="4"/>
        <v>0.5577880334568357</v>
      </c>
    </row>
    <row r="179" spans="1:7" x14ac:dyDescent="0.2">
      <c r="A179">
        <v>475</v>
      </c>
      <c r="B179">
        <f>IF(Plots!$B$2="Yes",Atmosphere!B167,1)*IF(Plots!$B$3="Yes",Telescope!B169,1)*IF(Plots!$B$5="Yes",Collimator_optics!B169,1)*IF(Plots!$B$7="Yes",Camera_optics!B169,1)*IF(Plots!$B$8="Yes",QE!B169,1)*IF(Plots!$B$6="Yes",Gratings!B181,1)*IF(Plots!$B$4="Yes",Dichroics!D169,1)*IF(Plots!$B$9="Yes",'Detectors and demag'!H192,1)</f>
        <v>0</v>
      </c>
      <c r="C179">
        <f>IF(Plots!$B$2="Yes",Atmosphere!B167,1)*IF(Plots!$B$3="Yes",Telescope!B169,1)*IF(Plots!$B$5="Yes",Collimator_optics!B169,1)*IF(Plots!$B$7="Yes",Camera_optics!B169,1)*IF(Plots!$B$8="Yes",QE!C169,1)*IF(Plots!$B$6="Yes",Gratings!C181,1)*IF(Plots!$B$4="Yes",Dichroics!E169*Dichroics!H169,1)*IF(Plots!$B$9="Yes",'Detectors and demag'!I192,1)</f>
        <v>0.56028391867861727</v>
      </c>
      <c r="D179">
        <f>IF(Plots!$B$2="Yes",Atmosphere!B167,1)*IF(Plots!$B$3="Yes",Telescope!B169,1)*IF(Plots!$B$5="Yes",Collimator_optics!B169,1)*IF(Plots!$B$7="Yes",Camera_optics!B169,1)*IF(Plots!$B$8="Yes",QE!C169,1)*IF(Plots!$B$6="Yes",Gratings!D181,1)*IF(Plots!$B$4="Yes",Dichroics!E169*Dichroics!I169*Dichroics!L169,1)*IF(Plots!$B$9="Yes",'Detectors and demag'!J192,1)</f>
        <v>0</v>
      </c>
      <c r="E179">
        <f>IF(Plots!$B$2="Yes",Atmosphere!B167,1)*IF(Plots!$B$3="Yes",Telescope!B169,1)*IF(Plots!$B$5="Yes",Collimator_optics!B169,1)*IF(Plots!$B$7="Yes",Camera_optics!B169,1)*IF(Plots!$B$8="Yes",QE!C169,1)*IF(Plots!$B$6="Yes",Gratings!E181,1)*IF(Plots!$B$4="Yes",Dichroics!E169*Dichroics!I169*Dichroics!M169*Dichroics!P169,1)*IF(Plots!$B$9="Yes",'Detectors and demag'!K192,1)</f>
        <v>0</v>
      </c>
      <c r="F179">
        <f t="shared" si="5"/>
        <v>0.56028391867861727</v>
      </c>
      <c r="G179">
        <f t="shared" si="4"/>
        <v>0.56028391867861727</v>
      </c>
    </row>
    <row r="180" spans="1:7" x14ac:dyDescent="0.2">
      <c r="A180">
        <v>476</v>
      </c>
      <c r="B180">
        <f>IF(Plots!$B$2="Yes",Atmosphere!B168,1)*IF(Plots!$B$3="Yes",Telescope!B170,1)*IF(Plots!$B$5="Yes",Collimator_optics!B170,1)*IF(Plots!$B$7="Yes",Camera_optics!B170,1)*IF(Plots!$B$8="Yes",QE!B170,1)*IF(Plots!$B$6="Yes",Gratings!B182,1)*IF(Plots!$B$4="Yes",Dichroics!D170,1)*IF(Plots!$B$9="Yes",'Detectors and demag'!H193,1)</f>
        <v>0</v>
      </c>
      <c r="C180">
        <f>IF(Plots!$B$2="Yes",Atmosphere!B168,1)*IF(Plots!$B$3="Yes",Telescope!B170,1)*IF(Plots!$B$5="Yes",Collimator_optics!B170,1)*IF(Plots!$B$7="Yes",Camera_optics!B170,1)*IF(Plots!$B$8="Yes",QE!C170,1)*IF(Plots!$B$6="Yes",Gratings!C182,1)*IF(Plots!$B$4="Yes",Dichroics!E170*Dichroics!H170,1)*IF(Plots!$B$9="Yes",'Detectors and demag'!I193,1)</f>
        <v>0.56231501156432362</v>
      </c>
      <c r="D180">
        <f>IF(Plots!$B$2="Yes",Atmosphere!B168,1)*IF(Plots!$B$3="Yes",Telescope!B170,1)*IF(Plots!$B$5="Yes",Collimator_optics!B170,1)*IF(Plots!$B$7="Yes",Camera_optics!B170,1)*IF(Plots!$B$8="Yes",QE!C170,1)*IF(Plots!$B$6="Yes",Gratings!D182,1)*IF(Plots!$B$4="Yes",Dichroics!E170*Dichroics!I170*Dichroics!L170,1)*IF(Plots!$B$9="Yes",'Detectors and demag'!J193,1)</f>
        <v>0</v>
      </c>
      <c r="E180">
        <f>IF(Plots!$B$2="Yes",Atmosphere!B168,1)*IF(Plots!$B$3="Yes",Telescope!B170,1)*IF(Plots!$B$5="Yes",Collimator_optics!B170,1)*IF(Plots!$B$7="Yes",Camera_optics!B170,1)*IF(Plots!$B$8="Yes",QE!C170,1)*IF(Plots!$B$6="Yes",Gratings!E182,1)*IF(Plots!$B$4="Yes",Dichroics!E170*Dichroics!I170*Dichroics!M170*Dichroics!P170,1)*IF(Plots!$B$9="Yes",'Detectors and demag'!K193,1)</f>
        <v>0</v>
      </c>
      <c r="F180">
        <f t="shared" si="5"/>
        <v>0.56231501156432362</v>
      </c>
      <c r="G180">
        <f t="shared" si="4"/>
        <v>0.56231501156432362</v>
      </c>
    </row>
    <row r="181" spans="1:7" x14ac:dyDescent="0.2">
      <c r="A181">
        <v>477</v>
      </c>
      <c r="B181">
        <f>IF(Plots!$B$2="Yes",Atmosphere!B169,1)*IF(Plots!$B$3="Yes",Telescope!B171,1)*IF(Plots!$B$5="Yes",Collimator_optics!B171,1)*IF(Plots!$B$7="Yes",Camera_optics!B171,1)*IF(Plots!$B$8="Yes",QE!B171,1)*IF(Plots!$B$6="Yes",Gratings!B183,1)*IF(Plots!$B$4="Yes",Dichroics!D171,1)*IF(Plots!$B$9="Yes",'Detectors and demag'!H194,1)</f>
        <v>0</v>
      </c>
      <c r="C181">
        <f>IF(Plots!$B$2="Yes",Atmosphere!B169,1)*IF(Plots!$B$3="Yes",Telescope!B171,1)*IF(Plots!$B$5="Yes",Collimator_optics!B171,1)*IF(Plots!$B$7="Yes",Camera_optics!B171,1)*IF(Plots!$B$8="Yes",QE!C171,1)*IF(Plots!$B$6="Yes",Gratings!C183,1)*IF(Plots!$B$4="Yes",Dichroics!E171*Dichroics!H171,1)*IF(Plots!$B$9="Yes",'Detectors and demag'!I194,1)</f>
        <v>0.56392052918931157</v>
      </c>
      <c r="D181">
        <f>IF(Plots!$B$2="Yes",Atmosphere!B169,1)*IF(Plots!$B$3="Yes",Telescope!B171,1)*IF(Plots!$B$5="Yes",Collimator_optics!B171,1)*IF(Plots!$B$7="Yes",Camera_optics!B171,1)*IF(Plots!$B$8="Yes",QE!C171,1)*IF(Plots!$B$6="Yes",Gratings!D183,1)*IF(Plots!$B$4="Yes",Dichroics!E171*Dichroics!I171*Dichroics!L171,1)*IF(Plots!$B$9="Yes",'Detectors and demag'!J194,1)</f>
        <v>0</v>
      </c>
      <c r="E181">
        <f>IF(Plots!$B$2="Yes",Atmosphere!B169,1)*IF(Plots!$B$3="Yes",Telescope!B171,1)*IF(Plots!$B$5="Yes",Collimator_optics!B171,1)*IF(Plots!$B$7="Yes",Camera_optics!B171,1)*IF(Plots!$B$8="Yes",QE!C171,1)*IF(Plots!$B$6="Yes",Gratings!E183,1)*IF(Plots!$B$4="Yes",Dichroics!E171*Dichroics!I171*Dichroics!M171*Dichroics!P171,1)*IF(Plots!$B$9="Yes",'Detectors and demag'!K194,1)</f>
        <v>0</v>
      </c>
      <c r="F181">
        <f t="shared" si="5"/>
        <v>0.56392052918931157</v>
      </c>
      <c r="G181">
        <f t="shared" si="4"/>
        <v>0.56392052918931157</v>
      </c>
    </row>
    <row r="182" spans="1:7" x14ac:dyDescent="0.2">
      <c r="A182">
        <v>478</v>
      </c>
      <c r="B182">
        <f>IF(Plots!$B$2="Yes",Atmosphere!B170,1)*IF(Plots!$B$3="Yes",Telescope!B172,1)*IF(Plots!$B$5="Yes",Collimator_optics!B172,1)*IF(Plots!$B$7="Yes",Camera_optics!B172,1)*IF(Plots!$B$8="Yes",QE!B172,1)*IF(Plots!$B$6="Yes",Gratings!B184,1)*IF(Plots!$B$4="Yes",Dichroics!D172,1)*IF(Plots!$B$9="Yes",'Detectors and demag'!H195,1)</f>
        <v>0</v>
      </c>
      <c r="C182">
        <f>IF(Plots!$B$2="Yes",Atmosphere!B170,1)*IF(Plots!$B$3="Yes",Telescope!B172,1)*IF(Plots!$B$5="Yes",Collimator_optics!B172,1)*IF(Plots!$B$7="Yes",Camera_optics!B172,1)*IF(Plots!$B$8="Yes",QE!C172,1)*IF(Plots!$B$6="Yes",Gratings!C184,1)*IF(Plots!$B$4="Yes",Dichroics!E172*Dichroics!H172,1)*IF(Plots!$B$9="Yes",'Detectors and demag'!I195,1)</f>
        <v>0.56543192830258959</v>
      </c>
      <c r="D182">
        <f>IF(Plots!$B$2="Yes",Atmosphere!B170,1)*IF(Plots!$B$3="Yes",Telescope!B172,1)*IF(Plots!$B$5="Yes",Collimator_optics!B172,1)*IF(Plots!$B$7="Yes",Camera_optics!B172,1)*IF(Plots!$B$8="Yes",QE!C172,1)*IF(Plots!$B$6="Yes",Gratings!D184,1)*IF(Plots!$B$4="Yes",Dichroics!E172*Dichroics!I172*Dichroics!L172,1)*IF(Plots!$B$9="Yes",'Detectors and demag'!J195,1)</f>
        <v>0</v>
      </c>
      <c r="E182">
        <f>IF(Plots!$B$2="Yes",Atmosphere!B170,1)*IF(Plots!$B$3="Yes",Telescope!B172,1)*IF(Plots!$B$5="Yes",Collimator_optics!B172,1)*IF(Plots!$B$7="Yes",Camera_optics!B172,1)*IF(Plots!$B$8="Yes",QE!C172,1)*IF(Plots!$B$6="Yes",Gratings!E184,1)*IF(Plots!$B$4="Yes",Dichroics!E172*Dichroics!I172*Dichroics!M172*Dichroics!P172,1)*IF(Plots!$B$9="Yes",'Detectors and demag'!K195,1)</f>
        <v>0</v>
      </c>
      <c r="F182">
        <f t="shared" si="5"/>
        <v>0.56543192830258959</v>
      </c>
      <c r="G182">
        <f t="shared" si="4"/>
        <v>0.56543192830258959</v>
      </c>
    </row>
    <row r="183" spans="1:7" x14ac:dyDescent="0.2">
      <c r="A183">
        <v>479</v>
      </c>
      <c r="B183">
        <f>IF(Plots!$B$2="Yes",Atmosphere!B171,1)*IF(Plots!$B$3="Yes",Telescope!B173,1)*IF(Plots!$B$5="Yes",Collimator_optics!B173,1)*IF(Plots!$B$7="Yes",Camera_optics!B173,1)*IF(Plots!$B$8="Yes",QE!B173,1)*IF(Plots!$B$6="Yes",Gratings!B185,1)*IF(Plots!$B$4="Yes",Dichroics!D173,1)*IF(Plots!$B$9="Yes",'Detectors and demag'!H196,1)</f>
        <v>0</v>
      </c>
      <c r="C183">
        <f>IF(Plots!$B$2="Yes",Atmosphere!B171,1)*IF(Plots!$B$3="Yes",Telescope!B173,1)*IF(Plots!$B$5="Yes",Collimator_optics!B173,1)*IF(Plots!$B$7="Yes",Camera_optics!B173,1)*IF(Plots!$B$8="Yes",QE!C173,1)*IF(Plots!$B$6="Yes",Gratings!C185,1)*IF(Plots!$B$4="Yes",Dichroics!E173*Dichroics!H173,1)*IF(Plots!$B$9="Yes",'Detectors and demag'!I196,1)</f>
        <v>0.56694386533635444</v>
      </c>
      <c r="D183">
        <f>IF(Plots!$B$2="Yes",Atmosphere!B171,1)*IF(Plots!$B$3="Yes",Telescope!B173,1)*IF(Plots!$B$5="Yes",Collimator_optics!B173,1)*IF(Plots!$B$7="Yes",Camera_optics!B173,1)*IF(Plots!$B$8="Yes",QE!C173,1)*IF(Plots!$B$6="Yes",Gratings!D185,1)*IF(Plots!$B$4="Yes",Dichroics!E173*Dichroics!I173*Dichroics!L173,1)*IF(Plots!$B$9="Yes",'Detectors and demag'!J196,1)</f>
        <v>0</v>
      </c>
      <c r="E183">
        <f>IF(Plots!$B$2="Yes",Atmosphere!B171,1)*IF(Plots!$B$3="Yes",Telescope!B173,1)*IF(Plots!$B$5="Yes",Collimator_optics!B173,1)*IF(Plots!$B$7="Yes",Camera_optics!B173,1)*IF(Plots!$B$8="Yes",QE!C173,1)*IF(Plots!$B$6="Yes",Gratings!E185,1)*IF(Plots!$B$4="Yes",Dichroics!E173*Dichroics!I173*Dichroics!M173*Dichroics!P173,1)*IF(Plots!$B$9="Yes",'Detectors and demag'!K196,1)</f>
        <v>0</v>
      </c>
      <c r="F183">
        <f t="shared" si="5"/>
        <v>0.56694386533635444</v>
      </c>
      <c r="G183">
        <f t="shared" si="4"/>
        <v>0.56694386533635444</v>
      </c>
    </row>
    <row r="184" spans="1:7" x14ac:dyDescent="0.2">
      <c r="A184">
        <v>480</v>
      </c>
      <c r="B184">
        <f>IF(Plots!$B$2="Yes",Atmosphere!B172,1)*IF(Plots!$B$3="Yes",Telescope!B174,1)*IF(Plots!$B$5="Yes",Collimator_optics!B174,1)*IF(Plots!$B$7="Yes",Camera_optics!B174,1)*IF(Plots!$B$8="Yes",QE!B174,1)*IF(Plots!$B$6="Yes",Gratings!B186,1)*IF(Plots!$B$4="Yes",Dichroics!D174,1)*IF(Plots!$B$9="Yes",'Detectors and demag'!H197,1)</f>
        <v>0</v>
      </c>
      <c r="C184">
        <f>IF(Plots!$B$2="Yes",Atmosphere!B172,1)*IF(Plots!$B$3="Yes",Telescope!B174,1)*IF(Plots!$B$5="Yes",Collimator_optics!B174,1)*IF(Plots!$B$7="Yes",Camera_optics!B174,1)*IF(Plots!$B$8="Yes",QE!C174,1)*IF(Plots!$B$6="Yes",Gratings!C186,1)*IF(Plots!$B$4="Yes",Dichroics!E174*Dichroics!H174,1)*IF(Plots!$B$9="Yes",'Detectors and demag'!I197,1)</f>
        <v>0.56856242404437385</v>
      </c>
      <c r="D184">
        <f>IF(Plots!$B$2="Yes",Atmosphere!B172,1)*IF(Plots!$B$3="Yes",Telescope!B174,1)*IF(Plots!$B$5="Yes",Collimator_optics!B174,1)*IF(Plots!$B$7="Yes",Camera_optics!B174,1)*IF(Plots!$B$8="Yes",QE!C174,1)*IF(Plots!$B$6="Yes",Gratings!D186,1)*IF(Plots!$B$4="Yes",Dichroics!E174*Dichroics!I174*Dichroics!L174,1)*IF(Plots!$B$9="Yes",'Detectors and demag'!J197,1)</f>
        <v>0</v>
      </c>
      <c r="E184">
        <f>IF(Plots!$B$2="Yes",Atmosphere!B172,1)*IF(Plots!$B$3="Yes",Telescope!B174,1)*IF(Plots!$B$5="Yes",Collimator_optics!B174,1)*IF(Plots!$B$7="Yes",Camera_optics!B174,1)*IF(Plots!$B$8="Yes",QE!C174,1)*IF(Plots!$B$6="Yes",Gratings!E186,1)*IF(Plots!$B$4="Yes",Dichroics!E174*Dichroics!I174*Dichroics!M174*Dichroics!P174,1)*IF(Plots!$B$9="Yes",'Detectors and demag'!K197,1)</f>
        <v>0</v>
      </c>
      <c r="F184">
        <f t="shared" si="5"/>
        <v>0.56856242404437385</v>
      </c>
      <c r="G184">
        <f t="shared" si="4"/>
        <v>0.56856242404437385</v>
      </c>
    </row>
    <row r="185" spans="1:7" x14ac:dyDescent="0.2">
      <c r="A185">
        <v>481</v>
      </c>
      <c r="B185">
        <f>IF(Plots!$B$2="Yes",Atmosphere!B173,1)*IF(Plots!$B$3="Yes",Telescope!B175,1)*IF(Plots!$B$5="Yes",Collimator_optics!B175,1)*IF(Plots!$B$7="Yes",Camera_optics!B175,1)*IF(Plots!$B$8="Yes",QE!B175,1)*IF(Plots!$B$6="Yes",Gratings!B187,1)*IF(Plots!$B$4="Yes",Dichroics!D175,1)*IF(Plots!$B$9="Yes",'Detectors and demag'!H198,1)</f>
        <v>0</v>
      </c>
      <c r="C185">
        <f>IF(Plots!$B$2="Yes",Atmosphere!B173,1)*IF(Plots!$B$3="Yes",Telescope!B175,1)*IF(Plots!$B$5="Yes",Collimator_optics!B175,1)*IF(Plots!$B$7="Yes",Camera_optics!B175,1)*IF(Plots!$B$8="Yes",QE!C175,1)*IF(Plots!$B$6="Yes",Gratings!C187,1)*IF(Plots!$B$4="Yes",Dichroics!E175*Dichroics!H175,1)*IF(Plots!$B$9="Yes",'Detectors and demag'!I198,1)</f>
        <v>0.5706600318934415</v>
      </c>
      <c r="D185">
        <f>IF(Plots!$B$2="Yes",Atmosphere!B173,1)*IF(Plots!$B$3="Yes",Telescope!B175,1)*IF(Plots!$B$5="Yes",Collimator_optics!B175,1)*IF(Plots!$B$7="Yes",Camera_optics!B175,1)*IF(Plots!$B$8="Yes",QE!C175,1)*IF(Plots!$B$6="Yes",Gratings!D187,1)*IF(Plots!$B$4="Yes",Dichroics!E175*Dichroics!I175*Dichroics!L175,1)*IF(Plots!$B$9="Yes",'Detectors and demag'!J198,1)</f>
        <v>0</v>
      </c>
      <c r="E185">
        <f>IF(Plots!$B$2="Yes",Atmosphere!B173,1)*IF(Plots!$B$3="Yes",Telescope!B175,1)*IF(Plots!$B$5="Yes",Collimator_optics!B175,1)*IF(Plots!$B$7="Yes",Camera_optics!B175,1)*IF(Plots!$B$8="Yes",QE!C175,1)*IF(Plots!$B$6="Yes",Gratings!E187,1)*IF(Plots!$B$4="Yes",Dichroics!E175*Dichroics!I175*Dichroics!M175*Dichroics!P175,1)*IF(Plots!$B$9="Yes",'Detectors and demag'!K198,1)</f>
        <v>0</v>
      </c>
      <c r="F185">
        <f t="shared" si="5"/>
        <v>0.5706600318934415</v>
      </c>
      <c r="G185">
        <f t="shared" si="4"/>
        <v>0.5706600318934415</v>
      </c>
    </row>
    <row r="186" spans="1:7" x14ac:dyDescent="0.2">
      <c r="A186">
        <v>482</v>
      </c>
      <c r="B186">
        <f>IF(Plots!$B$2="Yes",Atmosphere!B174,1)*IF(Plots!$B$3="Yes",Telescope!B176,1)*IF(Plots!$B$5="Yes",Collimator_optics!B176,1)*IF(Plots!$B$7="Yes",Camera_optics!B176,1)*IF(Plots!$B$8="Yes",QE!B176,1)*IF(Plots!$B$6="Yes",Gratings!B188,1)*IF(Plots!$B$4="Yes",Dichroics!D176,1)*IF(Plots!$B$9="Yes",'Detectors and demag'!H199,1)</f>
        <v>0</v>
      </c>
      <c r="C186">
        <f>IF(Plots!$B$2="Yes",Atmosphere!B174,1)*IF(Plots!$B$3="Yes",Telescope!B176,1)*IF(Plots!$B$5="Yes",Collimator_optics!B176,1)*IF(Plots!$B$7="Yes",Camera_optics!B176,1)*IF(Plots!$B$8="Yes",QE!C176,1)*IF(Plots!$B$6="Yes",Gratings!C188,1)*IF(Plots!$B$4="Yes",Dichroics!E176*Dichroics!H176,1)*IF(Plots!$B$9="Yes",'Detectors and demag'!I199,1)</f>
        <v>0.57306708261526929</v>
      </c>
      <c r="D186">
        <f>IF(Plots!$B$2="Yes",Atmosphere!B174,1)*IF(Plots!$B$3="Yes",Telescope!B176,1)*IF(Plots!$B$5="Yes",Collimator_optics!B176,1)*IF(Plots!$B$7="Yes",Camera_optics!B176,1)*IF(Plots!$B$8="Yes",QE!C176,1)*IF(Plots!$B$6="Yes",Gratings!D188,1)*IF(Plots!$B$4="Yes",Dichroics!E176*Dichroics!I176*Dichroics!L176,1)*IF(Plots!$B$9="Yes",'Detectors and demag'!J199,1)</f>
        <v>0</v>
      </c>
      <c r="E186">
        <f>IF(Plots!$B$2="Yes",Atmosphere!B174,1)*IF(Plots!$B$3="Yes",Telescope!B176,1)*IF(Plots!$B$5="Yes",Collimator_optics!B176,1)*IF(Plots!$B$7="Yes",Camera_optics!B176,1)*IF(Plots!$B$8="Yes",QE!C176,1)*IF(Plots!$B$6="Yes",Gratings!E188,1)*IF(Plots!$B$4="Yes",Dichroics!E176*Dichroics!I176*Dichroics!M176*Dichroics!P176,1)*IF(Plots!$B$9="Yes",'Detectors and demag'!K199,1)</f>
        <v>0</v>
      </c>
      <c r="F186">
        <f t="shared" si="5"/>
        <v>0.57306708261526929</v>
      </c>
      <c r="G186">
        <f t="shared" si="4"/>
        <v>0.57306708261526929</v>
      </c>
    </row>
    <row r="187" spans="1:7" x14ac:dyDescent="0.2">
      <c r="A187">
        <v>483</v>
      </c>
      <c r="B187">
        <f>IF(Plots!$B$2="Yes",Atmosphere!B175,1)*IF(Plots!$B$3="Yes",Telescope!B177,1)*IF(Plots!$B$5="Yes",Collimator_optics!B177,1)*IF(Plots!$B$7="Yes",Camera_optics!B177,1)*IF(Plots!$B$8="Yes",QE!B177,1)*IF(Plots!$B$6="Yes",Gratings!B189,1)*IF(Plots!$B$4="Yes",Dichroics!D177,1)*IF(Plots!$B$9="Yes",'Detectors and demag'!H200,1)</f>
        <v>0</v>
      </c>
      <c r="C187">
        <f>IF(Plots!$B$2="Yes",Atmosphere!B175,1)*IF(Plots!$B$3="Yes",Telescope!B177,1)*IF(Plots!$B$5="Yes",Collimator_optics!B177,1)*IF(Plots!$B$7="Yes",Camera_optics!B177,1)*IF(Plots!$B$8="Yes",QE!C177,1)*IF(Plots!$B$6="Yes",Gratings!C189,1)*IF(Plots!$B$4="Yes",Dichroics!E177*Dichroics!H177,1)*IF(Plots!$B$9="Yes",'Detectors and demag'!I200,1)</f>
        <v>0.57631370094073087</v>
      </c>
      <c r="D187">
        <f>IF(Plots!$B$2="Yes",Atmosphere!B175,1)*IF(Plots!$B$3="Yes",Telescope!B177,1)*IF(Plots!$B$5="Yes",Collimator_optics!B177,1)*IF(Plots!$B$7="Yes",Camera_optics!B177,1)*IF(Plots!$B$8="Yes",QE!C177,1)*IF(Plots!$B$6="Yes",Gratings!D189,1)*IF(Plots!$B$4="Yes",Dichroics!E177*Dichroics!I177*Dichroics!L177,1)*IF(Plots!$B$9="Yes",'Detectors and demag'!J200,1)</f>
        <v>0</v>
      </c>
      <c r="E187">
        <f>IF(Plots!$B$2="Yes",Atmosphere!B175,1)*IF(Plots!$B$3="Yes",Telescope!B177,1)*IF(Plots!$B$5="Yes",Collimator_optics!B177,1)*IF(Plots!$B$7="Yes",Camera_optics!B177,1)*IF(Plots!$B$8="Yes",QE!C177,1)*IF(Plots!$B$6="Yes",Gratings!E189,1)*IF(Plots!$B$4="Yes",Dichroics!E177*Dichroics!I177*Dichroics!M177*Dichroics!P177,1)*IF(Plots!$B$9="Yes",'Detectors and demag'!K200,1)</f>
        <v>0</v>
      </c>
      <c r="F187">
        <f t="shared" si="5"/>
        <v>0.57631370094073087</v>
      </c>
      <c r="G187">
        <f t="shared" si="4"/>
        <v>0.57631370094073087</v>
      </c>
    </row>
    <row r="188" spans="1:7" x14ac:dyDescent="0.2">
      <c r="A188">
        <v>484</v>
      </c>
      <c r="B188">
        <f>IF(Plots!$B$2="Yes",Atmosphere!B176,1)*IF(Plots!$B$3="Yes",Telescope!B178,1)*IF(Plots!$B$5="Yes",Collimator_optics!B178,1)*IF(Plots!$B$7="Yes",Camera_optics!B178,1)*IF(Plots!$B$8="Yes",QE!B178,1)*IF(Plots!$B$6="Yes",Gratings!B190,1)*IF(Plots!$B$4="Yes",Dichroics!D178,1)*IF(Plots!$B$9="Yes",'Detectors and demag'!H201,1)</f>
        <v>0</v>
      </c>
      <c r="C188">
        <f>IF(Plots!$B$2="Yes",Atmosphere!B176,1)*IF(Plots!$B$3="Yes",Telescope!B178,1)*IF(Plots!$B$5="Yes",Collimator_optics!B178,1)*IF(Plots!$B$7="Yes",Camera_optics!B178,1)*IF(Plots!$B$8="Yes",QE!C178,1)*IF(Plots!$B$6="Yes",Gratings!C190,1)*IF(Plots!$B$4="Yes",Dichroics!E178*Dichroics!H178,1)*IF(Plots!$B$9="Yes",'Detectors and demag'!I201,1)</f>
        <v>0.57976969278787116</v>
      </c>
      <c r="D188">
        <f>IF(Plots!$B$2="Yes",Atmosphere!B176,1)*IF(Plots!$B$3="Yes",Telescope!B178,1)*IF(Plots!$B$5="Yes",Collimator_optics!B178,1)*IF(Plots!$B$7="Yes",Camera_optics!B178,1)*IF(Plots!$B$8="Yes",QE!C178,1)*IF(Plots!$B$6="Yes",Gratings!D190,1)*IF(Plots!$B$4="Yes",Dichroics!E178*Dichroics!I178*Dichroics!L178,1)*IF(Plots!$B$9="Yes",'Detectors and demag'!J201,1)</f>
        <v>0</v>
      </c>
      <c r="E188">
        <f>IF(Plots!$B$2="Yes",Atmosphere!B176,1)*IF(Plots!$B$3="Yes",Telescope!B178,1)*IF(Plots!$B$5="Yes",Collimator_optics!B178,1)*IF(Plots!$B$7="Yes",Camera_optics!B178,1)*IF(Plots!$B$8="Yes",QE!C178,1)*IF(Plots!$B$6="Yes",Gratings!E190,1)*IF(Plots!$B$4="Yes",Dichroics!E178*Dichroics!I178*Dichroics!M178*Dichroics!P178,1)*IF(Plots!$B$9="Yes",'Detectors and demag'!K201,1)</f>
        <v>0</v>
      </c>
      <c r="F188">
        <f t="shared" si="5"/>
        <v>0.57976969278787116</v>
      </c>
      <c r="G188">
        <f t="shared" si="4"/>
        <v>0.57976969278787116</v>
      </c>
    </row>
    <row r="189" spans="1:7" x14ac:dyDescent="0.2">
      <c r="A189">
        <v>485</v>
      </c>
      <c r="B189">
        <f>IF(Plots!$B$2="Yes",Atmosphere!B177,1)*IF(Plots!$B$3="Yes",Telescope!B179,1)*IF(Plots!$B$5="Yes",Collimator_optics!B179,1)*IF(Plots!$B$7="Yes",Camera_optics!B179,1)*IF(Plots!$B$8="Yes",QE!B179,1)*IF(Plots!$B$6="Yes",Gratings!B191,1)*IF(Plots!$B$4="Yes",Dichroics!D179,1)*IF(Plots!$B$9="Yes",'Detectors and demag'!H202,1)</f>
        <v>0</v>
      </c>
      <c r="C189">
        <f>IF(Plots!$B$2="Yes",Atmosphere!B177,1)*IF(Plots!$B$3="Yes",Telescope!B179,1)*IF(Plots!$B$5="Yes",Collimator_optics!B179,1)*IF(Plots!$B$7="Yes",Camera_optics!B179,1)*IF(Plots!$B$8="Yes",QE!C179,1)*IF(Plots!$B$6="Yes",Gratings!C191,1)*IF(Plots!$B$4="Yes",Dichroics!E179*Dichroics!H179,1)*IF(Plots!$B$9="Yes",'Detectors and demag'!I202,1)</f>
        <v>0.58340688250518624</v>
      </c>
      <c r="D189">
        <f>IF(Plots!$B$2="Yes",Atmosphere!B177,1)*IF(Plots!$B$3="Yes",Telescope!B179,1)*IF(Plots!$B$5="Yes",Collimator_optics!B179,1)*IF(Plots!$B$7="Yes",Camera_optics!B179,1)*IF(Plots!$B$8="Yes",QE!C179,1)*IF(Plots!$B$6="Yes",Gratings!D191,1)*IF(Plots!$B$4="Yes",Dichroics!E179*Dichroics!I179*Dichroics!L179,1)*IF(Plots!$B$9="Yes",'Detectors and demag'!J202,1)</f>
        <v>0</v>
      </c>
      <c r="E189">
        <f>IF(Plots!$B$2="Yes",Atmosphere!B177,1)*IF(Plots!$B$3="Yes",Telescope!B179,1)*IF(Plots!$B$5="Yes",Collimator_optics!B179,1)*IF(Plots!$B$7="Yes",Camera_optics!B179,1)*IF(Plots!$B$8="Yes",QE!C179,1)*IF(Plots!$B$6="Yes",Gratings!E191,1)*IF(Plots!$B$4="Yes",Dichroics!E179*Dichroics!I179*Dichroics!M179*Dichroics!P179,1)*IF(Plots!$B$9="Yes",'Detectors and demag'!K202,1)</f>
        <v>0</v>
      </c>
      <c r="F189">
        <f t="shared" si="5"/>
        <v>0.58340688250518624</v>
      </c>
      <c r="G189">
        <f t="shared" si="4"/>
        <v>0.58340688250518624</v>
      </c>
    </row>
    <row r="190" spans="1:7" x14ac:dyDescent="0.2">
      <c r="A190">
        <v>486</v>
      </c>
      <c r="B190">
        <f>IF(Plots!$B$2="Yes",Atmosphere!B178,1)*IF(Plots!$B$3="Yes",Telescope!B180,1)*IF(Plots!$B$5="Yes",Collimator_optics!B180,1)*IF(Plots!$B$7="Yes",Camera_optics!B180,1)*IF(Plots!$B$8="Yes",QE!B180,1)*IF(Plots!$B$6="Yes",Gratings!B192,1)*IF(Plots!$B$4="Yes",Dichroics!D180,1)*IF(Plots!$B$9="Yes",'Detectors and demag'!H203,1)</f>
        <v>0</v>
      </c>
      <c r="C190">
        <f>IF(Plots!$B$2="Yes",Atmosphere!B178,1)*IF(Plots!$B$3="Yes",Telescope!B180,1)*IF(Plots!$B$5="Yes",Collimator_optics!B180,1)*IF(Plots!$B$7="Yes",Camera_optics!B180,1)*IF(Plots!$B$8="Yes",QE!C180,1)*IF(Plots!$B$6="Yes",Gratings!C192,1)*IF(Plots!$B$4="Yes",Dichroics!E180*Dichroics!H180,1)*IF(Plots!$B$9="Yes",'Detectors and demag'!I203,1)</f>
        <v>0.58707608298680858</v>
      </c>
      <c r="D190">
        <f>IF(Plots!$B$2="Yes",Atmosphere!B178,1)*IF(Plots!$B$3="Yes",Telescope!B180,1)*IF(Plots!$B$5="Yes",Collimator_optics!B180,1)*IF(Plots!$B$7="Yes",Camera_optics!B180,1)*IF(Plots!$B$8="Yes",QE!C180,1)*IF(Plots!$B$6="Yes",Gratings!D192,1)*IF(Plots!$B$4="Yes",Dichroics!E180*Dichroics!I180*Dichroics!L180,1)*IF(Plots!$B$9="Yes",'Detectors and demag'!J203,1)</f>
        <v>0</v>
      </c>
      <c r="E190">
        <f>IF(Plots!$B$2="Yes",Atmosphere!B178,1)*IF(Plots!$B$3="Yes",Telescope!B180,1)*IF(Plots!$B$5="Yes",Collimator_optics!B180,1)*IF(Plots!$B$7="Yes",Camera_optics!B180,1)*IF(Plots!$B$8="Yes",QE!C180,1)*IF(Plots!$B$6="Yes",Gratings!E192,1)*IF(Plots!$B$4="Yes",Dichroics!E180*Dichroics!I180*Dichroics!M180*Dichroics!P180,1)*IF(Plots!$B$9="Yes",'Detectors and demag'!K203,1)</f>
        <v>0</v>
      </c>
      <c r="F190">
        <f t="shared" si="5"/>
        <v>0.58707608298680858</v>
      </c>
      <c r="G190">
        <f t="shared" si="4"/>
        <v>0.58707608298680858</v>
      </c>
    </row>
    <row r="191" spans="1:7" x14ac:dyDescent="0.2">
      <c r="A191">
        <v>487</v>
      </c>
      <c r="B191">
        <f>IF(Plots!$B$2="Yes",Atmosphere!B179,1)*IF(Plots!$B$3="Yes",Telescope!B181,1)*IF(Plots!$B$5="Yes",Collimator_optics!B181,1)*IF(Plots!$B$7="Yes",Camera_optics!B181,1)*IF(Plots!$B$8="Yes",QE!B181,1)*IF(Plots!$B$6="Yes",Gratings!B193,1)*IF(Plots!$B$4="Yes",Dichroics!D181,1)*IF(Plots!$B$9="Yes",'Detectors and demag'!H204,1)</f>
        <v>0</v>
      </c>
      <c r="C191">
        <f>IF(Plots!$B$2="Yes",Atmosphere!B179,1)*IF(Plots!$B$3="Yes",Telescope!B181,1)*IF(Plots!$B$5="Yes",Collimator_optics!B181,1)*IF(Plots!$B$7="Yes",Camera_optics!B181,1)*IF(Plots!$B$8="Yes",QE!C181,1)*IF(Plots!$B$6="Yes",Gratings!C193,1)*IF(Plots!$B$4="Yes",Dichroics!E181*Dichroics!H181,1)*IF(Plots!$B$9="Yes",'Detectors and demag'!I204,1)</f>
        <v>0.59061126024067379</v>
      </c>
      <c r="D191">
        <f>IF(Plots!$B$2="Yes",Atmosphere!B179,1)*IF(Plots!$B$3="Yes",Telescope!B181,1)*IF(Plots!$B$5="Yes",Collimator_optics!B181,1)*IF(Plots!$B$7="Yes",Camera_optics!B181,1)*IF(Plots!$B$8="Yes",QE!C181,1)*IF(Plots!$B$6="Yes",Gratings!D193,1)*IF(Plots!$B$4="Yes",Dichroics!E181*Dichroics!I181*Dichroics!L181,1)*IF(Plots!$B$9="Yes",'Detectors and demag'!J204,1)</f>
        <v>0</v>
      </c>
      <c r="E191">
        <f>IF(Plots!$B$2="Yes",Atmosphere!B179,1)*IF(Plots!$B$3="Yes",Telescope!B181,1)*IF(Plots!$B$5="Yes",Collimator_optics!B181,1)*IF(Plots!$B$7="Yes",Camera_optics!B181,1)*IF(Plots!$B$8="Yes",QE!C181,1)*IF(Plots!$B$6="Yes",Gratings!E193,1)*IF(Plots!$B$4="Yes",Dichroics!E181*Dichroics!I181*Dichroics!M181*Dichroics!P181,1)*IF(Plots!$B$9="Yes",'Detectors and demag'!K204,1)</f>
        <v>0</v>
      </c>
      <c r="F191">
        <f t="shared" si="5"/>
        <v>0.59061126024067379</v>
      </c>
      <c r="G191">
        <f t="shared" si="4"/>
        <v>0.59061126024067379</v>
      </c>
    </row>
    <row r="192" spans="1:7" x14ac:dyDescent="0.2">
      <c r="A192">
        <v>488</v>
      </c>
      <c r="B192">
        <f>IF(Plots!$B$2="Yes",Atmosphere!B180,1)*IF(Plots!$B$3="Yes",Telescope!B182,1)*IF(Plots!$B$5="Yes",Collimator_optics!B182,1)*IF(Plots!$B$7="Yes",Camera_optics!B182,1)*IF(Plots!$B$8="Yes",QE!B182,1)*IF(Plots!$B$6="Yes",Gratings!B194,1)*IF(Plots!$B$4="Yes",Dichroics!D182,1)*IF(Plots!$B$9="Yes",'Detectors and demag'!H205,1)</f>
        <v>0</v>
      </c>
      <c r="C192">
        <f>IF(Plots!$B$2="Yes",Atmosphere!B180,1)*IF(Plots!$B$3="Yes",Telescope!B182,1)*IF(Plots!$B$5="Yes",Collimator_optics!B182,1)*IF(Plots!$B$7="Yes",Camera_optics!B182,1)*IF(Plots!$B$8="Yes",QE!C182,1)*IF(Plots!$B$6="Yes",Gratings!C194,1)*IF(Plots!$B$4="Yes",Dichroics!E182*Dichroics!H182,1)*IF(Plots!$B$9="Yes",'Detectors and demag'!I205,1)</f>
        <v>0.59393813260443507</v>
      </c>
      <c r="D192">
        <f>IF(Plots!$B$2="Yes",Atmosphere!B180,1)*IF(Plots!$B$3="Yes",Telescope!B182,1)*IF(Plots!$B$5="Yes",Collimator_optics!B182,1)*IF(Plots!$B$7="Yes",Camera_optics!B182,1)*IF(Plots!$B$8="Yes",QE!C182,1)*IF(Plots!$B$6="Yes",Gratings!D194,1)*IF(Plots!$B$4="Yes",Dichroics!E182*Dichroics!I182*Dichroics!L182,1)*IF(Plots!$B$9="Yes",'Detectors and demag'!J205,1)</f>
        <v>0</v>
      </c>
      <c r="E192">
        <f>IF(Plots!$B$2="Yes",Atmosphere!B180,1)*IF(Plots!$B$3="Yes",Telescope!B182,1)*IF(Plots!$B$5="Yes",Collimator_optics!B182,1)*IF(Plots!$B$7="Yes",Camera_optics!B182,1)*IF(Plots!$B$8="Yes",QE!C182,1)*IF(Plots!$B$6="Yes",Gratings!E194,1)*IF(Plots!$B$4="Yes",Dichroics!E182*Dichroics!I182*Dichroics!M182*Dichroics!P182,1)*IF(Plots!$B$9="Yes",'Detectors and demag'!K205,1)</f>
        <v>0</v>
      </c>
      <c r="F192">
        <f t="shared" si="5"/>
        <v>0.59393813260443507</v>
      </c>
      <c r="G192">
        <f t="shared" si="4"/>
        <v>0.59393813260443507</v>
      </c>
    </row>
    <row r="193" spans="1:7" x14ac:dyDescent="0.2">
      <c r="A193">
        <v>489</v>
      </c>
      <c r="B193">
        <f>IF(Plots!$B$2="Yes",Atmosphere!B181,1)*IF(Plots!$B$3="Yes",Telescope!B183,1)*IF(Plots!$B$5="Yes",Collimator_optics!B183,1)*IF(Plots!$B$7="Yes",Camera_optics!B183,1)*IF(Plots!$B$8="Yes",QE!B183,1)*IF(Plots!$B$6="Yes",Gratings!B195,1)*IF(Plots!$B$4="Yes",Dichroics!D183,1)*IF(Plots!$B$9="Yes",'Detectors and demag'!H206,1)</f>
        <v>0</v>
      </c>
      <c r="C193">
        <f>IF(Plots!$B$2="Yes",Atmosphere!B181,1)*IF(Plots!$B$3="Yes",Telescope!B183,1)*IF(Plots!$B$5="Yes",Collimator_optics!B183,1)*IF(Plots!$B$7="Yes",Camera_optics!B183,1)*IF(Plots!$B$8="Yes",QE!C183,1)*IF(Plots!$B$6="Yes",Gratings!C195,1)*IF(Plots!$B$4="Yes",Dichroics!E183*Dichroics!H183,1)*IF(Plots!$B$9="Yes",'Detectors and demag'!I206,1)</f>
        <v>0.5967644322036082</v>
      </c>
      <c r="D193">
        <f>IF(Plots!$B$2="Yes",Atmosphere!B181,1)*IF(Plots!$B$3="Yes",Telescope!B183,1)*IF(Plots!$B$5="Yes",Collimator_optics!B183,1)*IF(Plots!$B$7="Yes",Camera_optics!B183,1)*IF(Plots!$B$8="Yes",QE!C183,1)*IF(Plots!$B$6="Yes",Gratings!D195,1)*IF(Plots!$B$4="Yes",Dichroics!E183*Dichroics!I183*Dichroics!L183,1)*IF(Plots!$B$9="Yes",'Detectors and demag'!J206,1)</f>
        <v>0</v>
      </c>
      <c r="E193">
        <f>IF(Plots!$B$2="Yes",Atmosphere!B181,1)*IF(Plots!$B$3="Yes",Telescope!B183,1)*IF(Plots!$B$5="Yes",Collimator_optics!B183,1)*IF(Plots!$B$7="Yes",Camera_optics!B183,1)*IF(Plots!$B$8="Yes",QE!C183,1)*IF(Plots!$B$6="Yes",Gratings!E195,1)*IF(Plots!$B$4="Yes",Dichroics!E183*Dichroics!I183*Dichroics!M183*Dichroics!P183,1)*IF(Plots!$B$9="Yes",'Detectors and demag'!K206,1)</f>
        <v>0</v>
      </c>
      <c r="F193">
        <f t="shared" si="5"/>
        <v>0.5967644322036082</v>
      </c>
      <c r="G193">
        <f t="shared" ref="G193:G256" si="6">F193</f>
        <v>0.5967644322036082</v>
      </c>
    </row>
    <row r="194" spans="1:7" x14ac:dyDescent="0.2">
      <c r="A194">
        <v>490</v>
      </c>
      <c r="B194">
        <f>IF(Plots!$B$2="Yes",Atmosphere!B182,1)*IF(Plots!$B$3="Yes",Telescope!B184,1)*IF(Plots!$B$5="Yes",Collimator_optics!B184,1)*IF(Plots!$B$7="Yes",Camera_optics!B184,1)*IF(Plots!$B$8="Yes",QE!B184,1)*IF(Plots!$B$6="Yes",Gratings!B196,1)*IF(Plots!$B$4="Yes",Dichroics!D184,1)*IF(Plots!$B$9="Yes",'Detectors and demag'!H207,1)</f>
        <v>0</v>
      </c>
      <c r="C194">
        <f>IF(Plots!$B$2="Yes",Atmosphere!B182,1)*IF(Plots!$B$3="Yes",Telescope!B184,1)*IF(Plots!$B$5="Yes",Collimator_optics!B184,1)*IF(Plots!$B$7="Yes",Camera_optics!B184,1)*IF(Plots!$B$8="Yes",QE!C184,1)*IF(Plots!$B$6="Yes",Gratings!C196,1)*IF(Plots!$B$4="Yes",Dichroics!E184*Dichroics!H184,1)*IF(Plots!$B$9="Yes",'Detectors and demag'!I207,1)</f>
        <v>0.59909975352124178</v>
      </c>
      <c r="D194">
        <f>IF(Plots!$B$2="Yes",Atmosphere!B182,1)*IF(Plots!$B$3="Yes",Telescope!B184,1)*IF(Plots!$B$5="Yes",Collimator_optics!B184,1)*IF(Plots!$B$7="Yes",Camera_optics!B184,1)*IF(Plots!$B$8="Yes",QE!C184,1)*IF(Plots!$B$6="Yes",Gratings!D196,1)*IF(Plots!$B$4="Yes",Dichroics!E184*Dichroics!I184*Dichroics!L184,1)*IF(Plots!$B$9="Yes",'Detectors and demag'!J207,1)</f>
        <v>0</v>
      </c>
      <c r="E194">
        <f>IF(Plots!$B$2="Yes",Atmosphere!B182,1)*IF(Plots!$B$3="Yes",Telescope!B184,1)*IF(Plots!$B$5="Yes",Collimator_optics!B184,1)*IF(Plots!$B$7="Yes",Camera_optics!B184,1)*IF(Plots!$B$8="Yes",QE!C184,1)*IF(Plots!$B$6="Yes",Gratings!E196,1)*IF(Plots!$B$4="Yes",Dichroics!E184*Dichroics!I184*Dichroics!M184*Dichroics!P184,1)*IF(Plots!$B$9="Yes",'Detectors and demag'!K207,1)</f>
        <v>0</v>
      </c>
      <c r="F194">
        <f t="shared" si="5"/>
        <v>0.59909975352124178</v>
      </c>
      <c r="G194">
        <f t="shared" si="6"/>
        <v>0.59909975352124178</v>
      </c>
    </row>
    <row r="195" spans="1:7" x14ac:dyDescent="0.2">
      <c r="A195">
        <v>491</v>
      </c>
      <c r="B195">
        <f>IF(Plots!$B$2="Yes",Atmosphere!B183,1)*IF(Plots!$B$3="Yes",Telescope!B185,1)*IF(Plots!$B$5="Yes",Collimator_optics!B185,1)*IF(Plots!$B$7="Yes",Camera_optics!B185,1)*IF(Plots!$B$8="Yes",QE!B185,1)*IF(Plots!$B$6="Yes",Gratings!B197,1)*IF(Plots!$B$4="Yes",Dichroics!D185,1)*IF(Plots!$B$9="Yes",'Detectors and demag'!H208,1)</f>
        <v>0</v>
      </c>
      <c r="C195">
        <f>IF(Plots!$B$2="Yes",Atmosphere!B183,1)*IF(Plots!$B$3="Yes",Telescope!B185,1)*IF(Plots!$B$5="Yes",Collimator_optics!B185,1)*IF(Plots!$B$7="Yes",Camera_optics!B185,1)*IF(Plots!$B$8="Yes",QE!C185,1)*IF(Plots!$B$6="Yes",Gratings!C197,1)*IF(Plots!$B$4="Yes",Dichroics!E185*Dichroics!H185,1)*IF(Plots!$B$9="Yes",'Detectors and demag'!I208,1)</f>
        <v>0.60093342257996207</v>
      </c>
      <c r="D195">
        <f>IF(Plots!$B$2="Yes",Atmosphere!B183,1)*IF(Plots!$B$3="Yes",Telescope!B185,1)*IF(Plots!$B$5="Yes",Collimator_optics!B185,1)*IF(Plots!$B$7="Yes",Camera_optics!B185,1)*IF(Plots!$B$8="Yes",QE!C185,1)*IF(Plots!$B$6="Yes",Gratings!D197,1)*IF(Plots!$B$4="Yes",Dichroics!E185*Dichroics!I185*Dichroics!L185,1)*IF(Plots!$B$9="Yes",'Detectors and demag'!J208,1)</f>
        <v>0</v>
      </c>
      <c r="E195">
        <f>IF(Plots!$B$2="Yes",Atmosphere!B183,1)*IF(Plots!$B$3="Yes",Telescope!B185,1)*IF(Plots!$B$5="Yes",Collimator_optics!B185,1)*IF(Plots!$B$7="Yes",Camera_optics!B185,1)*IF(Plots!$B$8="Yes",QE!C185,1)*IF(Plots!$B$6="Yes",Gratings!E197,1)*IF(Plots!$B$4="Yes",Dichroics!E185*Dichroics!I185*Dichroics!M185*Dichroics!P185,1)*IF(Plots!$B$9="Yes",'Detectors and demag'!K208,1)</f>
        <v>0</v>
      </c>
      <c r="F195">
        <f t="shared" si="5"/>
        <v>0.60093342257996207</v>
      </c>
      <c r="G195">
        <f t="shared" si="6"/>
        <v>0.60093342257996207</v>
      </c>
    </row>
    <row r="196" spans="1:7" x14ac:dyDescent="0.2">
      <c r="A196">
        <v>492</v>
      </c>
      <c r="B196">
        <f>IF(Plots!$B$2="Yes",Atmosphere!B184,1)*IF(Plots!$B$3="Yes",Telescope!B186,1)*IF(Plots!$B$5="Yes",Collimator_optics!B186,1)*IF(Plots!$B$7="Yes",Camera_optics!B186,1)*IF(Plots!$B$8="Yes",QE!B186,1)*IF(Plots!$B$6="Yes",Gratings!B198,1)*IF(Plots!$B$4="Yes",Dichroics!D186,1)*IF(Plots!$B$9="Yes",'Detectors and demag'!H209,1)</f>
        <v>0</v>
      </c>
      <c r="C196">
        <f>IF(Plots!$B$2="Yes",Atmosphere!B184,1)*IF(Plots!$B$3="Yes",Telescope!B186,1)*IF(Plots!$B$5="Yes",Collimator_optics!B186,1)*IF(Plots!$B$7="Yes",Camera_optics!B186,1)*IF(Plots!$B$8="Yes",QE!C186,1)*IF(Plots!$B$6="Yes",Gratings!C198,1)*IF(Plots!$B$4="Yes",Dichroics!E186*Dichroics!H186,1)*IF(Plots!$B$9="Yes",'Detectors and demag'!I209,1)</f>
        <v>0.60240079268249069</v>
      </c>
      <c r="D196">
        <f>IF(Plots!$B$2="Yes",Atmosphere!B184,1)*IF(Plots!$B$3="Yes",Telescope!B186,1)*IF(Plots!$B$5="Yes",Collimator_optics!B186,1)*IF(Plots!$B$7="Yes",Camera_optics!B186,1)*IF(Plots!$B$8="Yes",QE!C186,1)*IF(Plots!$B$6="Yes",Gratings!D198,1)*IF(Plots!$B$4="Yes",Dichroics!E186*Dichroics!I186*Dichroics!L186,1)*IF(Plots!$B$9="Yes",'Detectors and demag'!J209,1)</f>
        <v>0</v>
      </c>
      <c r="E196">
        <f>IF(Plots!$B$2="Yes",Atmosphere!B184,1)*IF(Plots!$B$3="Yes",Telescope!B186,1)*IF(Plots!$B$5="Yes",Collimator_optics!B186,1)*IF(Plots!$B$7="Yes",Camera_optics!B186,1)*IF(Plots!$B$8="Yes",QE!C186,1)*IF(Plots!$B$6="Yes",Gratings!E198,1)*IF(Plots!$B$4="Yes",Dichroics!E186*Dichroics!I186*Dichroics!M186*Dichroics!P186,1)*IF(Plots!$B$9="Yes",'Detectors and demag'!K209,1)</f>
        <v>0</v>
      </c>
      <c r="F196">
        <f t="shared" si="5"/>
        <v>0.60240079268249069</v>
      </c>
      <c r="G196">
        <f t="shared" si="6"/>
        <v>0.60240079268249069</v>
      </c>
    </row>
    <row r="197" spans="1:7" x14ac:dyDescent="0.2">
      <c r="A197">
        <v>493</v>
      </c>
      <c r="B197">
        <f>IF(Plots!$B$2="Yes",Atmosphere!B185,1)*IF(Plots!$B$3="Yes",Telescope!B187,1)*IF(Plots!$B$5="Yes",Collimator_optics!B187,1)*IF(Plots!$B$7="Yes",Camera_optics!B187,1)*IF(Plots!$B$8="Yes",QE!B187,1)*IF(Plots!$B$6="Yes",Gratings!B199,1)*IF(Plots!$B$4="Yes",Dichroics!D187,1)*IF(Plots!$B$9="Yes",'Detectors and demag'!H210,1)</f>
        <v>0</v>
      </c>
      <c r="C197">
        <f>IF(Plots!$B$2="Yes",Atmosphere!B185,1)*IF(Plots!$B$3="Yes",Telescope!B187,1)*IF(Plots!$B$5="Yes",Collimator_optics!B187,1)*IF(Plots!$B$7="Yes",Camera_optics!B187,1)*IF(Plots!$B$8="Yes",QE!C187,1)*IF(Plots!$B$6="Yes",Gratings!C199,1)*IF(Plots!$B$4="Yes",Dichroics!E187*Dichroics!H187,1)*IF(Plots!$B$9="Yes",'Detectors and demag'!I210,1)</f>
        <v>0.60343667874964724</v>
      </c>
      <c r="D197">
        <f>IF(Plots!$B$2="Yes",Atmosphere!B185,1)*IF(Plots!$B$3="Yes",Telescope!B187,1)*IF(Plots!$B$5="Yes",Collimator_optics!B187,1)*IF(Plots!$B$7="Yes",Camera_optics!B187,1)*IF(Plots!$B$8="Yes",QE!C187,1)*IF(Plots!$B$6="Yes",Gratings!D199,1)*IF(Plots!$B$4="Yes",Dichroics!E187*Dichroics!I187*Dichroics!L187,1)*IF(Plots!$B$9="Yes",'Detectors and demag'!J210,1)</f>
        <v>0</v>
      </c>
      <c r="E197">
        <f>IF(Plots!$B$2="Yes",Atmosphere!B185,1)*IF(Plots!$B$3="Yes",Telescope!B187,1)*IF(Plots!$B$5="Yes",Collimator_optics!B187,1)*IF(Plots!$B$7="Yes",Camera_optics!B187,1)*IF(Plots!$B$8="Yes",QE!C187,1)*IF(Plots!$B$6="Yes",Gratings!E199,1)*IF(Plots!$B$4="Yes",Dichroics!E187*Dichroics!I187*Dichroics!M187*Dichroics!P187,1)*IF(Plots!$B$9="Yes",'Detectors and demag'!K210,1)</f>
        <v>0</v>
      </c>
      <c r="F197">
        <f t="shared" si="5"/>
        <v>0.60343667874964724</v>
      </c>
      <c r="G197">
        <f t="shared" si="6"/>
        <v>0.60343667874964724</v>
      </c>
    </row>
    <row r="198" spans="1:7" x14ac:dyDescent="0.2">
      <c r="A198">
        <v>494</v>
      </c>
      <c r="B198">
        <f>IF(Plots!$B$2="Yes",Atmosphere!B186,1)*IF(Plots!$B$3="Yes",Telescope!B188,1)*IF(Plots!$B$5="Yes",Collimator_optics!B188,1)*IF(Plots!$B$7="Yes",Camera_optics!B188,1)*IF(Plots!$B$8="Yes",QE!B188,1)*IF(Plots!$B$6="Yes",Gratings!B200,1)*IF(Plots!$B$4="Yes",Dichroics!D188,1)*IF(Plots!$B$9="Yes",'Detectors and demag'!H211,1)</f>
        <v>0</v>
      </c>
      <c r="C198">
        <f>IF(Plots!$B$2="Yes",Atmosphere!B186,1)*IF(Plots!$B$3="Yes",Telescope!B188,1)*IF(Plots!$B$5="Yes",Collimator_optics!B188,1)*IF(Plots!$B$7="Yes",Camera_optics!B188,1)*IF(Plots!$B$8="Yes",QE!C188,1)*IF(Plots!$B$6="Yes",Gratings!C200,1)*IF(Plots!$B$4="Yes",Dichroics!E188*Dichroics!H188,1)*IF(Plots!$B$9="Yes",'Detectors and demag'!I211,1)</f>
        <v>0.60425822641809113</v>
      </c>
      <c r="D198">
        <f>IF(Plots!$B$2="Yes",Atmosphere!B186,1)*IF(Plots!$B$3="Yes",Telescope!B188,1)*IF(Plots!$B$5="Yes",Collimator_optics!B188,1)*IF(Plots!$B$7="Yes",Camera_optics!B188,1)*IF(Plots!$B$8="Yes",QE!C188,1)*IF(Plots!$B$6="Yes",Gratings!D200,1)*IF(Plots!$B$4="Yes",Dichroics!E188*Dichroics!I188*Dichroics!L188,1)*IF(Plots!$B$9="Yes",'Detectors and demag'!J211,1)</f>
        <v>0</v>
      </c>
      <c r="E198">
        <f>IF(Plots!$B$2="Yes",Atmosphere!B186,1)*IF(Plots!$B$3="Yes",Telescope!B188,1)*IF(Plots!$B$5="Yes",Collimator_optics!B188,1)*IF(Plots!$B$7="Yes",Camera_optics!B188,1)*IF(Plots!$B$8="Yes",QE!C188,1)*IF(Plots!$B$6="Yes",Gratings!E200,1)*IF(Plots!$B$4="Yes",Dichroics!E188*Dichroics!I188*Dichroics!M188*Dichroics!P188,1)*IF(Plots!$B$9="Yes",'Detectors and demag'!K211,1)</f>
        <v>0</v>
      </c>
      <c r="F198">
        <f t="shared" si="5"/>
        <v>0.60425822641809113</v>
      </c>
      <c r="G198">
        <f t="shared" si="6"/>
        <v>0.60425822641809113</v>
      </c>
    </row>
    <row r="199" spans="1:7" x14ac:dyDescent="0.2">
      <c r="A199">
        <v>495</v>
      </c>
      <c r="B199">
        <f>IF(Plots!$B$2="Yes",Atmosphere!B187,1)*IF(Plots!$B$3="Yes",Telescope!B189,1)*IF(Plots!$B$5="Yes",Collimator_optics!B189,1)*IF(Plots!$B$7="Yes",Camera_optics!B189,1)*IF(Plots!$B$8="Yes",QE!B189,1)*IF(Plots!$B$6="Yes",Gratings!B201,1)*IF(Plots!$B$4="Yes",Dichroics!D189,1)*IF(Plots!$B$9="Yes",'Detectors and demag'!H212,1)</f>
        <v>0</v>
      </c>
      <c r="C199">
        <f>IF(Plots!$B$2="Yes",Atmosphere!B187,1)*IF(Plots!$B$3="Yes",Telescope!B189,1)*IF(Plots!$B$5="Yes",Collimator_optics!B189,1)*IF(Plots!$B$7="Yes",Camera_optics!B189,1)*IF(Plots!$B$8="Yes",QE!C189,1)*IF(Plots!$B$6="Yes",Gratings!C201,1)*IF(Plots!$B$4="Yes",Dichroics!E189*Dichroics!H189,1)*IF(Plots!$B$9="Yes",'Detectors and demag'!I212,1)</f>
        <v>0.60500518040164153</v>
      </c>
      <c r="D199">
        <f>IF(Plots!$B$2="Yes",Atmosphere!B187,1)*IF(Plots!$B$3="Yes",Telescope!B189,1)*IF(Plots!$B$5="Yes",Collimator_optics!B189,1)*IF(Plots!$B$7="Yes",Camera_optics!B189,1)*IF(Plots!$B$8="Yes",QE!C189,1)*IF(Plots!$B$6="Yes",Gratings!D201,1)*IF(Plots!$B$4="Yes",Dichroics!E189*Dichroics!I189*Dichroics!L189,1)*IF(Plots!$B$9="Yes",'Detectors and demag'!J212,1)</f>
        <v>0</v>
      </c>
      <c r="E199">
        <f>IF(Plots!$B$2="Yes",Atmosphere!B187,1)*IF(Plots!$B$3="Yes",Telescope!B189,1)*IF(Plots!$B$5="Yes",Collimator_optics!B189,1)*IF(Plots!$B$7="Yes",Camera_optics!B189,1)*IF(Plots!$B$8="Yes",QE!C189,1)*IF(Plots!$B$6="Yes",Gratings!E201,1)*IF(Plots!$B$4="Yes",Dichroics!E189*Dichroics!I189*Dichroics!M189*Dichroics!P189,1)*IF(Plots!$B$9="Yes",'Detectors and demag'!K212,1)</f>
        <v>0</v>
      </c>
      <c r="F199">
        <f t="shared" si="5"/>
        <v>0.60500518040164153</v>
      </c>
      <c r="G199">
        <f t="shared" si="6"/>
        <v>0.60500518040164153</v>
      </c>
    </row>
    <row r="200" spans="1:7" x14ac:dyDescent="0.2">
      <c r="A200">
        <v>496</v>
      </c>
      <c r="B200">
        <f>IF(Plots!$B$2="Yes",Atmosphere!B188,1)*IF(Plots!$B$3="Yes",Telescope!B190,1)*IF(Plots!$B$5="Yes",Collimator_optics!B190,1)*IF(Plots!$B$7="Yes",Camera_optics!B190,1)*IF(Plots!$B$8="Yes",QE!B190,1)*IF(Plots!$B$6="Yes",Gratings!B202,1)*IF(Plots!$B$4="Yes",Dichroics!D190,1)*IF(Plots!$B$9="Yes",'Detectors and demag'!H213,1)</f>
        <v>0</v>
      </c>
      <c r="C200">
        <f>IF(Plots!$B$2="Yes",Atmosphere!B188,1)*IF(Plots!$B$3="Yes",Telescope!B190,1)*IF(Plots!$B$5="Yes",Collimator_optics!B190,1)*IF(Plots!$B$7="Yes",Camera_optics!B190,1)*IF(Plots!$B$8="Yes",QE!C190,1)*IF(Plots!$B$6="Yes",Gratings!C202,1)*IF(Plots!$B$4="Yes",Dichroics!E190*Dichroics!H190,1)*IF(Plots!$B$9="Yes",'Detectors and demag'!I213,1)</f>
        <v>0.60587971304536814</v>
      </c>
      <c r="D200">
        <f>IF(Plots!$B$2="Yes",Atmosphere!B188,1)*IF(Plots!$B$3="Yes",Telescope!B190,1)*IF(Plots!$B$5="Yes",Collimator_optics!B190,1)*IF(Plots!$B$7="Yes",Camera_optics!B190,1)*IF(Plots!$B$8="Yes",QE!C190,1)*IF(Plots!$B$6="Yes",Gratings!D202,1)*IF(Plots!$B$4="Yes",Dichroics!E190*Dichroics!I190*Dichroics!L190,1)*IF(Plots!$B$9="Yes",'Detectors and demag'!J213,1)</f>
        <v>0</v>
      </c>
      <c r="E200">
        <f>IF(Plots!$B$2="Yes",Atmosphere!B188,1)*IF(Plots!$B$3="Yes",Telescope!B190,1)*IF(Plots!$B$5="Yes",Collimator_optics!B190,1)*IF(Plots!$B$7="Yes",Camera_optics!B190,1)*IF(Plots!$B$8="Yes",QE!C190,1)*IF(Plots!$B$6="Yes",Gratings!E202,1)*IF(Plots!$B$4="Yes",Dichroics!E190*Dichroics!I190*Dichroics!M190*Dichroics!P190,1)*IF(Plots!$B$9="Yes",'Detectors and demag'!K213,1)</f>
        <v>0</v>
      </c>
      <c r="F200">
        <f t="shared" si="5"/>
        <v>0.60587971304536814</v>
      </c>
      <c r="G200">
        <f t="shared" si="6"/>
        <v>0.60587971304536814</v>
      </c>
    </row>
    <row r="201" spans="1:7" x14ac:dyDescent="0.2">
      <c r="A201">
        <v>497</v>
      </c>
      <c r="B201">
        <f>IF(Plots!$B$2="Yes",Atmosphere!B189,1)*IF(Plots!$B$3="Yes",Telescope!B191,1)*IF(Plots!$B$5="Yes",Collimator_optics!B191,1)*IF(Plots!$B$7="Yes",Camera_optics!B191,1)*IF(Plots!$B$8="Yes",QE!B191,1)*IF(Plots!$B$6="Yes",Gratings!B203,1)*IF(Plots!$B$4="Yes",Dichroics!D191,1)*IF(Plots!$B$9="Yes",'Detectors and demag'!H214,1)</f>
        <v>0</v>
      </c>
      <c r="C201">
        <f>IF(Plots!$B$2="Yes",Atmosphere!B189,1)*IF(Plots!$B$3="Yes",Telescope!B191,1)*IF(Plots!$B$5="Yes",Collimator_optics!B191,1)*IF(Plots!$B$7="Yes",Camera_optics!B191,1)*IF(Plots!$B$8="Yes",QE!C191,1)*IF(Plots!$B$6="Yes",Gratings!C203,1)*IF(Plots!$B$4="Yes",Dichroics!E191*Dichroics!H191,1)*IF(Plots!$B$9="Yes",'Detectors and demag'!I214,1)</f>
        <v>0.60677673785282804</v>
      </c>
      <c r="D201">
        <f>IF(Plots!$B$2="Yes",Atmosphere!B189,1)*IF(Plots!$B$3="Yes",Telescope!B191,1)*IF(Plots!$B$5="Yes",Collimator_optics!B191,1)*IF(Plots!$B$7="Yes",Camera_optics!B191,1)*IF(Plots!$B$8="Yes",QE!C191,1)*IF(Plots!$B$6="Yes",Gratings!D203,1)*IF(Plots!$B$4="Yes",Dichroics!E191*Dichroics!I191*Dichroics!L191,1)*IF(Plots!$B$9="Yes",'Detectors and demag'!J214,1)</f>
        <v>0</v>
      </c>
      <c r="E201">
        <f>IF(Plots!$B$2="Yes",Atmosphere!B189,1)*IF(Plots!$B$3="Yes",Telescope!B191,1)*IF(Plots!$B$5="Yes",Collimator_optics!B191,1)*IF(Plots!$B$7="Yes",Camera_optics!B191,1)*IF(Plots!$B$8="Yes",QE!C191,1)*IF(Plots!$B$6="Yes",Gratings!E203,1)*IF(Plots!$B$4="Yes",Dichroics!E191*Dichroics!I191*Dichroics!M191*Dichroics!P191,1)*IF(Plots!$B$9="Yes",'Detectors and demag'!K214,1)</f>
        <v>0</v>
      </c>
      <c r="F201">
        <f t="shared" si="5"/>
        <v>0.60677673785282804</v>
      </c>
      <c r="G201">
        <f t="shared" si="6"/>
        <v>0.60677673785282804</v>
      </c>
    </row>
    <row r="202" spans="1:7" x14ac:dyDescent="0.2">
      <c r="A202">
        <v>498</v>
      </c>
      <c r="B202">
        <f>IF(Plots!$B$2="Yes",Atmosphere!B190,1)*IF(Plots!$B$3="Yes",Telescope!B192,1)*IF(Plots!$B$5="Yes",Collimator_optics!B192,1)*IF(Plots!$B$7="Yes",Camera_optics!B192,1)*IF(Plots!$B$8="Yes",QE!B192,1)*IF(Plots!$B$6="Yes",Gratings!B204,1)*IF(Plots!$B$4="Yes",Dichroics!D192,1)*IF(Plots!$B$9="Yes",'Detectors and demag'!H215,1)</f>
        <v>0</v>
      </c>
      <c r="C202">
        <f>IF(Plots!$B$2="Yes",Atmosphere!B190,1)*IF(Plots!$B$3="Yes",Telescope!B192,1)*IF(Plots!$B$5="Yes",Collimator_optics!B192,1)*IF(Plots!$B$7="Yes",Camera_optics!B192,1)*IF(Plots!$B$8="Yes",QE!C192,1)*IF(Plots!$B$6="Yes",Gratings!C204,1)*IF(Plots!$B$4="Yes",Dichroics!E192*Dichroics!H192,1)*IF(Plots!$B$9="Yes",'Detectors and demag'!I215,1)</f>
        <v>0.60772706703731116</v>
      </c>
      <c r="D202">
        <f>IF(Plots!$B$2="Yes",Atmosphere!B190,1)*IF(Plots!$B$3="Yes",Telescope!B192,1)*IF(Plots!$B$5="Yes",Collimator_optics!B192,1)*IF(Plots!$B$7="Yes",Camera_optics!B192,1)*IF(Plots!$B$8="Yes",QE!C192,1)*IF(Plots!$B$6="Yes",Gratings!D204,1)*IF(Plots!$B$4="Yes",Dichroics!E192*Dichroics!I192*Dichroics!L192,1)*IF(Plots!$B$9="Yes",'Detectors and demag'!J215,1)</f>
        <v>0</v>
      </c>
      <c r="E202">
        <f>IF(Plots!$B$2="Yes",Atmosphere!B190,1)*IF(Plots!$B$3="Yes",Telescope!B192,1)*IF(Plots!$B$5="Yes",Collimator_optics!B192,1)*IF(Plots!$B$7="Yes",Camera_optics!B192,1)*IF(Plots!$B$8="Yes",QE!C192,1)*IF(Plots!$B$6="Yes",Gratings!E204,1)*IF(Plots!$B$4="Yes",Dichroics!E192*Dichroics!I192*Dichroics!M192*Dichroics!P192,1)*IF(Plots!$B$9="Yes",'Detectors and demag'!K215,1)</f>
        <v>0</v>
      </c>
      <c r="F202">
        <f t="shared" si="5"/>
        <v>0.60772706703731116</v>
      </c>
      <c r="G202">
        <f t="shared" si="6"/>
        <v>0.60772706703731116</v>
      </c>
    </row>
    <row r="203" spans="1:7" x14ac:dyDescent="0.2">
      <c r="A203">
        <v>499</v>
      </c>
      <c r="B203">
        <f>IF(Plots!$B$2="Yes",Atmosphere!B191,1)*IF(Plots!$B$3="Yes",Telescope!B193,1)*IF(Plots!$B$5="Yes",Collimator_optics!B193,1)*IF(Plots!$B$7="Yes",Camera_optics!B193,1)*IF(Plots!$B$8="Yes",QE!B193,1)*IF(Plots!$B$6="Yes",Gratings!B205,1)*IF(Plots!$B$4="Yes",Dichroics!D193,1)*IF(Plots!$B$9="Yes",'Detectors and demag'!H216,1)</f>
        <v>0</v>
      </c>
      <c r="C203">
        <f>IF(Plots!$B$2="Yes",Atmosphere!B191,1)*IF(Plots!$B$3="Yes",Telescope!B193,1)*IF(Plots!$B$5="Yes",Collimator_optics!B193,1)*IF(Plots!$B$7="Yes",Camera_optics!B193,1)*IF(Plots!$B$8="Yes",QE!C193,1)*IF(Plots!$B$6="Yes",Gratings!C205,1)*IF(Plots!$B$4="Yes",Dichroics!E193*Dichroics!H193,1)*IF(Plots!$B$9="Yes",'Detectors and demag'!I216,1)</f>
        <v>0.60869831182803658</v>
      </c>
      <c r="D203">
        <f>IF(Plots!$B$2="Yes",Atmosphere!B191,1)*IF(Plots!$B$3="Yes",Telescope!B193,1)*IF(Plots!$B$5="Yes",Collimator_optics!B193,1)*IF(Plots!$B$7="Yes",Camera_optics!B193,1)*IF(Plots!$B$8="Yes",QE!C193,1)*IF(Plots!$B$6="Yes",Gratings!D205,1)*IF(Plots!$B$4="Yes",Dichroics!E193*Dichroics!I193*Dichroics!L193,1)*IF(Plots!$B$9="Yes",'Detectors and demag'!J216,1)</f>
        <v>0</v>
      </c>
      <c r="E203">
        <f>IF(Plots!$B$2="Yes",Atmosphere!B191,1)*IF(Plots!$B$3="Yes",Telescope!B193,1)*IF(Plots!$B$5="Yes",Collimator_optics!B193,1)*IF(Plots!$B$7="Yes",Camera_optics!B193,1)*IF(Plots!$B$8="Yes",QE!C193,1)*IF(Plots!$B$6="Yes",Gratings!E205,1)*IF(Plots!$B$4="Yes",Dichroics!E193*Dichroics!I193*Dichroics!M193*Dichroics!P193,1)*IF(Plots!$B$9="Yes",'Detectors and demag'!K216,1)</f>
        <v>0</v>
      </c>
      <c r="F203">
        <f t="shared" si="5"/>
        <v>0.60869831182803658</v>
      </c>
      <c r="G203">
        <f t="shared" si="6"/>
        <v>0.60869831182803658</v>
      </c>
    </row>
    <row r="204" spans="1:7" x14ac:dyDescent="0.2">
      <c r="A204">
        <v>500</v>
      </c>
      <c r="B204">
        <f>IF(Plots!$B$2="Yes",Atmosphere!B192,1)*IF(Plots!$B$3="Yes",Telescope!B194,1)*IF(Plots!$B$5="Yes",Collimator_optics!B194,1)*IF(Plots!$B$7="Yes",Camera_optics!B194,1)*IF(Plots!$B$8="Yes",QE!B194,1)*IF(Plots!$B$6="Yes",Gratings!B206,1)*IF(Plots!$B$4="Yes",Dichroics!D194,1)*IF(Plots!$B$9="Yes",'Detectors and demag'!H217,1)</f>
        <v>0</v>
      </c>
      <c r="C204">
        <f>IF(Plots!$B$2="Yes",Atmosphere!B192,1)*IF(Plots!$B$3="Yes",Telescope!B194,1)*IF(Plots!$B$5="Yes",Collimator_optics!B194,1)*IF(Plots!$B$7="Yes",Camera_optics!B194,1)*IF(Plots!$B$8="Yes",QE!C194,1)*IF(Plots!$B$6="Yes",Gratings!C206,1)*IF(Plots!$B$4="Yes",Dichroics!E194*Dichroics!H194,1)*IF(Plots!$B$9="Yes",'Detectors and demag'!I217,1)</f>
        <v>0.61042821522580781</v>
      </c>
      <c r="D204">
        <f>IF(Plots!$B$2="Yes",Atmosphere!B192,1)*IF(Plots!$B$3="Yes",Telescope!B194,1)*IF(Plots!$B$5="Yes",Collimator_optics!B194,1)*IF(Plots!$B$7="Yes",Camera_optics!B194,1)*IF(Plots!$B$8="Yes",QE!C194,1)*IF(Plots!$B$6="Yes",Gratings!D206,1)*IF(Plots!$B$4="Yes",Dichroics!E194*Dichroics!I194*Dichroics!L194,1)*IF(Plots!$B$9="Yes",'Detectors and demag'!J217,1)</f>
        <v>0</v>
      </c>
      <c r="E204">
        <f>IF(Plots!$B$2="Yes",Atmosphere!B192,1)*IF(Plots!$B$3="Yes",Telescope!B194,1)*IF(Plots!$B$5="Yes",Collimator_optics!B194,1)*IF(Plots!$B$7="Yes",Camera_optics!B194,1)*IF(Plots!$B$8="Yes",QE!C194,1)*IF(Plots!$B$6="Yes",Gratings!E206,1)*IF(Plots!$B$4="Yes",Dichroics!E194*Dichroics!I194*Dichroics!M194*Dichroics!P194,1)*IF(Plots!$B$9="Yes",'Detectors and demag'!K217,1)</f>
        <v>0</v>
      </c>
      <c r="F204">
        <f t="shared" si="5"/>
        <v>0.61042821522580781</v>
      </c>
      <c r="G204">
        <f t="shared" si="6"/>
        <v>0.61042821522580781</v>
      </c>
    </row>
    <row r="205" spans="1:7" x14ac:dyDescent="0.2">
      <c r="A205">
        <v>501</v>
      </c>
      <c r="B205">
        <f>IF(Plots!$B$2="Yes",Atmosphere!B193,1)*IF(Plots!$B$3="Yes",Telescope!B195,1)*IF(Plots!$B$5="Yes",Collimator_optics!B195,1)*IF(Plots!$B$7="Yes",Camera_optics!B195,1)*IF(Plots!$B$8="Yes",QE!B195,1)*IF(Plots!$B$6="Yes",Gratings!B207,1)*IF(Plots!$B$4="Yes",Dichroics!D195,1)*IF(Plots!$B$9="Yes",'Detectors and demag'!H218,1)</f>
        <v>0</v>
      </c>
      <c r="C205">
        <f>IF(Plots!$B$2="Yes",Atmosphere!B193,1)*IF(Plots!$B$3="Yes",Telescope!B195,1)*IF(Plots!$B$5="Yes",Collimator_optics!B195,1)*IF(Plots!$B$7="Yes",Camera_optics!B195,1)*IF(Plots!$B$8="Yes",QE!C195,1)*IF(Plots!$B$6="Yes",Gratings!C207,1)*IF(Plots!$B$4="Yes",Dichroics!E195*Dichroics!H195,1)*IF(Plots!$B$9="Yes",'Detectors and demag'!I218,1)</f>
        <v>0.61247063387811973</v>
      </c>
      <c r="D205">
        <f>IF(Plots!$B$2="Yes",Atmosphere!B193,1)*IF(Plots!$B$3="Yes",Telescope!B195,1)*IF(Plots!$B$5="Yes",Collimator_optics!B195,1)*IF(Plots!$B$7="Yes",Camera_optics!B195,1)*IF(Plots!$B$8="Yes",QE!C195,1)*IF(Plots!$B$6="Yes",Gratings!D207,1)*IF(Plots!$B$4="Yes",Dichroics!E195*Dichroics!I195*Dichroics!L195,1)*IF(Plots!$B$9="Yes",'Detectors and demag'!J218,1)</f>
        <v>0</v>
      </c>
      <c r="E205">
        <f>IF(Plots!$B$2="Yes",Atmosphere!B193,1)*IF(Plots!$B$3="Yes",Telescope!B195,1)*IF(Plots!$B$5="Yes",Collimator_optics!B195,1)*IF(Plots!$B$7="Yes",Camera_optics!B195,1)*IF(Plots!$B$8="Yes",QE!C195,1)*IF(Plots!$B$6="Yes",Gratings!E207,1)*IF(Plots!$B$4="Yes",Dichroics!E195*Dichroics!I195*Dichroics!M195*Dichroics!P195,1)*IF(Plots!$B$9="Yes",'Detectors and demag'!K218,1)</f>
        <v>0</v>
      </c>
      <c r="F205">
        <f t="shared" si="5"/>
        <v>0.61247063387811973</v>
      </c>
      <c r="G205">
        <f t="shared" si="6"/>
        <v>0.61247063387811973</v>
      </c>
    </row>
    <row r="206" spans="1:7" x14ac:dyDescent="0.2">
      <c r="A206">
        <v>502</v>
      </c>
      <c r="B206">
        <f>IF(Plots!$B$2="Yes",Atmosphere!B194,1)*IF(Plots!$B$3="Yes",Telescope!B196,1)*IF(Plots!$B$5="Yes",Collimator_optics!B196,1)*IF(Plots!$B$7="Yes",Camera_optics!B196,1)*IF(Plots!$B$8="Yes",QE!B196,1)*IF(Plots!$B$6="Yes",Gratings!B208,1)*IF(Plots!$B$4="Yes",Dichroics!D196,1)*IF(Plots!$B$9="Yes",'Detectors and demag'!H219,1)</f>
        <v>0</v>
      </c>
      <c r="C206">
        <f>IF(Plots!$B$2="Yes",Atmosphere!B194,1)*IF(Plots!$B$3="Yes",Telescope!B196,1)*IF(Plots!$B$5="Yes",Collimator_optics!B196,1)*IF(Plots!$B$7="Yes",Camera_optics!B196,1)*IF(Plots!$B$8="Yes",QE!C196,1)*IF(Plots!$B$6="Yes",Gratings!C208,1)*IF(Plots!$B$4="Yes",Dichroics!E196*Dichroics!H196,1)*IF(Plots!$B$9="Yes",'Detectors and demag'!I219,1)</f>
        <v>0.61453892286292833</v>
      </c>
      <c r="D206">
        <f>IF(Plots!$B$2="Yes",Atmosphere!B194,1)*IF(Plots!$B$3="Yes",Telescope!B196,1)*IF(Plots!$B$5="Yes",Collimator_optics!B196,1)*IF(Plots!$B$7="Yes",Camera_optics!B196,1)*IF(Plots!$B$8="Yes",QE!C196,1)*IF(Plots!$B$6="Yes",Gratings!D208,1)*IF(Plots!$B$4="Yes",Dichroics!E196*Dichroics!I196*Dichroics!L196,1)*IF(Plots!$B$9="Yes",'Detectors and demag'!J219,1)</f>
        <v>0</v>
      </c>
      <c r="E206">
        <f>IF(Plots!$B$2="Yes",Atmosphere!B194,1)*IF(Plots!$B$3="Yes",Telescope!B196,1)*IF(Plots!$B$5="Yes",Collimator_optics!B196,1)*IF(Plots!$B$7="Yes",Camera_optics!B196,1)*IF(Plots!$B$8="Yes",QE!C196,1)*IF(Plots!$B$6="Yes",Gratings!E208,1)*IF(Plots!$B$4="Yes",Dichroics!E196*Dichroics!I196*Dichroics!M196*Dichroics!P196,1)*IF(Plots!$B$9="Yes",'Detectors and demag'!K219,1)</f>
        <v>0</v>
      </c>
      <c r="F206">
        <f t="shared" si="5"/>
        <v>0.61453892286292833</v>
      </c>
      <c r="G206">
        <f t="shared" si="6"/>
        <v>0.61453892286292833</v>
      </c>
    </row>
    <row r="207" spans="1:7" x14ac:dyDescent="0.2">
      <c r="A207">
        <v>503</v>
      </c>
      <c r="B207">
        <f>IF(Plots!$B$2="Yes",Atmosphere!B195,1)*IF(Plots!$B$3="Yes",Telescope!B197,1)*IF(Plots!$B$5="Yes",Collimator_optics!B197,1)*IF(Plots!$B$7="Yes",Camera_optics!B197,1)*IF(Plots!$B$8="Yes",QE!B197,1)*IF(Plots!$B$6="Yes",Gratings!B209,1)*IF(Plots!$B$4="Yes",Dichroics!D197,1)*IF(Plots!$B$9="Yes",'Detectors and demag'!H220,1)</f>
        <v>0</v>
      </c>
      <c r="C207">
        <f>IF(Plots!$B$2="Yes",Atmosphere!B195,1)*IF(Plots!$B$3="Yes",Telescope!B197,1)*IF(Plots!$B$5="Yes",Collimator_optics!B197,1)*IF(Plots!$B$7="Yes",Camera_optics!B197,1)*IF(Plots!$B$8="Yes",QE!C197,1)*IF(Plots!$B$6="Yes",Gratings!C209,1)*IF(Plots!$B$4="Yes",Dichroics!E197*Dichroics!H197,1)*IF(Plots!$B$9="Yes",'Detectors and demag'!I220,1)</f>
        <v>0.61648986755855151</v>
      </c>
      <c r="D207">
        <f>IF(Plots!$B$2="Yes",Atmosphere!B195,1)*IF(Plots!$B$3="Yes",Telescope!B197,1)*IF(Plots!$B$5="Yes",Collimator_optics!B197,1)*IF(Plots!$B$7="Yes",Camera_optics!B197,1)*IF(Plots!$B$8="Yes",QE!C197,1)*IF(Plots!$B$6="Yes",Gratings!D209,1)*IF(Plots!$B$4="Yes",Dichroics!E197*Dichroics!I197*Dichroics!L197,1)*IF(Plots!$B$9="Yes",'Detectors and demag'!J220,1)</f>
        <v>0</v>
      </c>
      <c r="E207">
        <f>IF(Plots!$B$2="Yes",Atmosphere!B195,1)*IF(Plots!$B$3="Yes",Telescope!B197,1)*IF(Plots!$B$5="Yes",Collimator_optics!B197,1)*IF(Plots!$B$7="Yes",Camera_optics!B197,1)*IF(Plots!$B$8="Yes",QE!C197,1)*IF(Plots!$B$6="Yes",Gratings!E209,1)*IF(Plots!$B$4="Yes",Dichroics!E197*Dichroics!I197*Dichroics!M197*Dichroics!P197,1)*IF(Plots!$B$9="Yes",'Detectors and demag'!K220,1)</f>
        <v>0</v>
      </c>
      <c r="F207">
        <f t="shared" ref="F207:F270" si="7">SUM(B207:E207)</f>
        <v>0.61648986755855151</v>
      </c>
      <c r="G207">
        <f t="shared" si="6"/>
        <v>0.61648986755855151</v>
      </c>
    </row>
    <row r="208" spans="1:7" x14ac:dyDescent="0.2">
      <c r="A208">
        <v>504</v>
      </c>
      <c r="B208">
        <f>IF(Plots!$B$2="Yes",Atmosphere!B196,1)*IF(Plots!$B$3="Yes",Telescope!B198,1)*IF(Plots!$B$5="Yes",Collimator_optics!B198,1)*IF(Plots!$B$7="Yes",Camera_optics!B198,1)*IF(Plots!$B$8="Yes",QE!B198,1)*IF(Plots!$B$6="Yes",Gratings!B210,1)*IF(Plots!$B$4="Yes",Dichroics!D198,1)*IF(Plots!$B$9="Yes",'Detectors and demag'!H221,1)</f>
        <v>0</v>
      </c>
      <c r="C208">
        <f>IF(Plots!$B$2="Yes",Atmosphere!B196,1)*IF(Plots!$B$3="Yes",Telescope!B198,1)*IF(Plots!$B$5="Yes",Collimator_optics!B198,1)*IF(Plots!$B$7="Yes",Camera_optics!B198,1)*IF(Plots!$B$8="Yes",QE!C198,1)*IF(Plots!$B$6="Yes",Gratings!C210,1)*IF(Plots!$B$4="Yes",Dichroics!E198*Dichroics!H198,1)*IF(Plots!$B$9="Yes",'Detectors and demag'!I221,1)</f>
        <v>0.61829856518124193</v>
      </c>
      <c r="D208">
        <f>IF(Plots!$B$2="Yes",Atmosphere!B196,1)*IF(Plots!$B$3="Yes",Telescope!B198,1)*IF(Plots!$B$5="Yes",Collimator_optics!B198,1)*IF(Plots!$B$7="Yes",Camera_optics!B198,1)*IF(Plots!$B$8="Yes",QE!C198,1)*IF(Plots!$B$6="Yes",Gratings!D210,1)*IF(Plots!$B$4="Yes",Dichroics!E198*Dichroics!I198*Dichroics!L198,1)*IF(Plots!$B$9="Yes",'Detectors and demag'!J221,1)</f>
        <v>0</v>
      </c>
      <c r="E208">
        <f>IF(Plots!$B$2="Yes",Atmosphere!B196,1)*IF(Plots!$B$3="Yes",Telescope!B198,1)*IF(Plots!$B$5="Yes",Collimator_optics!B198,1)*IF(Plots!$B$7="Yes",Camera_optics!B198,1)*IF(Plots!$B$8="Yes",QE!C198,1)*IF(Plots!$B$6="Yes",Gratings!E210,1)*IF(Plots!$B$4="Yes",Dichroics!E198*Dichroics!I198*Dichroics!M198*Dichroics!P198,1)*IF(Plots!$B$9="Yes",'Detectors and demag'!K221,1)</f>
        <v>0</v>
      </c>
      <c r="F208">
        <f t="shared" si="7"/>
        <v>0.61829856518124193</v>
      </c>
      <c r="G208">
        <f t="shared" si="6"/>
        <v>0.61829856518124193</v>
      </c>
    </row>
    <row r="209" spans="1:7" x14ac:dyDescent="0.2">
      <c r="A209">
        <v>505</v>
      </c>
      <c r="B209">
        <f>IF(Plots!$B$2="Yes",Atmosphere!B197,1)*IF(Plots!$B$3="Yes",Telescope!B199,1)*IF(Plots!$B$5="Yes",Collimator_optics!B199,1)*IF(Plots!$B$7="Yes",Camera_optics!B199,1)*IF(Plots!$B$8="Yes",QE!B199,1)*IF(Plots!$B$6="Yes",Gratings!B211,1)*IF(Plots!$B$4="Yes",Dichroics!D199,1)*IF(Plots!$B$9="Yes",'Detectors and demag'!H222,1)</f>
        <v>0</v>
      </c>
      <c r="C209">
        <f>IF(Plots!$B$2="Yes",Atmosphere!B197,1)*IF(Plots!$B$3="Yes",Telescope!B199,1)*IF(Plots!$B$5="Yes",Collimator_optics!B199,1)*IF(Plots!$B$7="Yes",Camera_optics!B199,1)*IF(Plots!$B$8="Yes",QE!C199,1)*IF(Plots!$B$6="Yes",Gratings!C211,1)*IF(Plots!$B$4="Yes",Dichroics!E199*Dichroics!H199,1)*IF(Plots!$B$9="Yes",'Detectors and demag'!I222,1)</f>
        <v>0.61988965752696246</v>
      </c>
      <c r="D209">
        <f>IF(Plots!$B$2="Yes",Atmosphere!B197,1)*IF(Plots!$B$3="Yes",Telescope!B199,1)*IF(Plots!$B$5="Yes",Collimator_optics!B199,1)*IF(Plots!$B$7="Yes",Camera_optics!B199,1)*IF(Plots!$B$8="Yes",QE!C199,1)*IF(Plots!$B$6="Yes",Gratings!D211,1)*IF(Plots!$B$4="Yes",Dichroics!E199*Dichroics!I199*Dichroics!L199,1)*IF(Plots!$B$9="Yes",'Detectors and demag'!J222,1)</f>
        <v>0</v>
      </c>
      <c r="E209">
        <f>IF(Plots!$B$2="Yes",Atmosphere!B197,1)*IF(Plots!$B$3="Yes",Telescope!B199,1)*IF(Plots!$B$5="Yes",Collimator_optics!B199,1)*IF(Plots!$B$7="Yes",Camera_optics!B199,1)*IF(Plots!$B$8="Yes",QE!C199,1)*IF(Plots!$B$6="Yes",Gratings!E211,1)*IF(Plots!$B$4="Yes",Dichroics!E199*Dichroics!I199*Dichroics!M199*Dichroics!P199,1)*IF(Plots!$B$9="Yes",'Detectors and demag'!K222,1)</f>
        <v>0</v>
      </c>
      <c r="F209">
        <f t="shared" si="7"/>
        <v>0.61988965752696246</v>
      </c>
      <c r="G209">
        <f t="shared" si="6"/>
        <v>0.61988965752696246</v>
      </c>
    </row>
    <row r="210" spans="1:7" x14ac:dyDescent="0.2">
      <c r="A210">
        <v>506</v>
      </c>
      <c r="B210">
        <f>IF(Plots!$B$2="Yes",Atmosphere!B198,1)*IF(Plots!$B$3="Yes",Telescope!B200,1)*IF(Plots!$B$5="Yes",Collimator_optics!B200,1)*IF(Plots!$B$7="Yes",Camera_optics!B200,1)*IF(Plots!$B$8="Yes",QE!B200,1)*IF(Plots!$B$6="Yes",Gratings!B212,1)*IF(Plots!$B$4="Yes",Dichroics!D200,1)*IF(Plots!$B$9="Yes",'Detectors and demag'!H223,1)</f>
        <v>0</v>
      </c>
      <c r="C210">
        <f>IF(Plots!$B$2="Yes",Atmosphere!B198,1)*IF(Plots!$B$3="Yes",Telescope!B200,1)*IF(Plots!$B$5="Yes",Collimator_optics!B200,1)*IF(Plots!$B$7="Yes",Camera_optics!B200,1)*IF(Plots!$B$8="Yes",QE!C200,1)*IF(Plots!$B$6="Yes",Gratings!C212,1)*IF(Plots!$B$4="Yes",Dichroics!E200*Dichroics!H200,1)*IF(Plots!$B$9="Yes",'Detectors and demag'!I223,1)</f>
        <v>0.62117859206304571</v>
      </c>
      <c r="D210">
        <f>IF(Plots!$B$2="Yes",Atmosphere!B198,1)*IF(Plots!$B$3="Yes",Telescope!B200,1)*IF(Plots!$B$5="Yes",Collimator_optics!B200,1)*IF(Plots!$B$7="Yes",Camera_optics!B200,1)*IF(Plots!$B$8="Yes",QE!C200,1)*IF(Plots!$B$6="Yes",Gratings!D212,1)*IF(Plots!$B$4="Yes",Dichroics!E200*Dichroics!I200*Dichroics!L200,1)*IF(Plots!$B$9="Yes",'Detectors and demag'!J223,1)</f>
        <v>0</v>
      </c>
      <c r="E210">
        <f>IF(Plots!$B$2="Yes",Atmosphere!B198,1)*IF(Plots!$B$3="Yes",Telescope!B200,1)*IF(Plots!$B$5="Yes",Collimator_optics!B200,1)*IF(Plots!$B$7="Yes",Camera_optics!B200,1)*IF(Plots!$B$8="Yes",QE!C200,1)*IF(Plots!$B$6="Yes",Gratings!E212,1)*IF(Plots!$B$4="Yes",Dichroics!E200*Dichroics!I200*Dichroics!M200*Dichroics!P200,1)*IF(Plots!$B$9="Yes",'Detectors and demag'!K223,1)</f>
        <v>0</v>
      </c>
      <c r="F210">
        <f t="shared" si="7"/>
        <v>0.62117859206304571</v>
      </c>
      <c r="G210">
        <f t="shared" si="6"/>
        <v>0.62117859206304571</v>
      </c>
    </row>
    <row r="211" spans="1:7" x14ac:dyDescent="0.2">
      <c r="A211">
        <v>507</v>
      </c>
      <c r="B211">
        <f>IF(Plots!$B$2="Yes",Atmosphere!B199,1)*IF(Plots!$B$3="Yes",Telescope!B201,1)*IF(Plots!$B$5="Yes",Collimator_optics!B201,1)*IF(Plots!$B$7="Yes",Camera_optics!B201,1)*IF(Plots!$B$8="Yes",QE!B201,1)*IF(Plots!$B$6="Yes",Gratings!B213,1)*IF(Plots!$B$4="Yes",Dichroics!D201,1)*IF(Plots!$B$9="Yes",'Detectors and demag'!H224,1)</f>
        <v>0</v>
      </c>
      <c r="C211">
        <f>IF(Plots!$B$2="Yes",Atmosphere!B199,1)*IF(Plots!$B$3="Yes",Telescope!B201,1)*IF(Plots!$B$5="Yes",Collimator_optics!B201,1)*IF(Plots!$B$7="Yes",Camera_optics!B201,1)*IF(Plots!$B$8="Yes",QE!C201,1)*IF(Plots!$B$6="Yes",Gratings!C213,1)*IF(Plots!$B$4="Yes",Dichroics!E201*Dichroics!H201,1)*IF(Plots!$B$9="Yes",'Detectors and demag'!I224,1)</f>
        <v>0.62209816083953817</v>
      </c>
      <c r="D211">
        <f>IF(Plots!$B$2="Yes",Atmosphere!B199,1)*IF(Plots!$B$3="Yes",Telescope!B201,1)*IF(Plots!$B$5="Yes",Collimator_optics!B201,1)*IF(Plots!$B$7="Yes",Camera_optics!B201,1)*IF(Plots!$B$8="Yes",QE!C201,1)*IF(Plots!$B$6="Yes",Gratings!D213,1)*IF(Plots!$B$4="Yes",Dichroics!E201*Dichroics!I201*Dichroics!L201,1)*IF(Plots!$B$9="Yes",'Detectors and demag'!J224,1)</f>
        <v>0</v>
      </c>
      <c r="E211">
        <f>IF(Plots!$B$2="Yes",Atmosphere!B199,1)*IF(Plots!$B$3="Yes",Telescope!B201,1)*IF(Plots!$B$5="Yes",Collimator_optics!B201,1)*IF(Plots!$B$7="Yes",Camera_optics!B201,1)*IF(Plots!$B$8="Yes",QE!C201,1)*IF(Plots!$B$6="Yes",Gratings!E213,1)*IF(Plots!$B$4="Yes",Dichroics!E201*Dichroics!I201*Dichroics!M201*Dichroics!P201,1)*IF(Plots!$B$9="Yes",'Detectors and demag'!K224,1)</f>
        <v>0</v>
      </c>
      <c r="F211">
        <f t="shared" si="7"/>
        <v>0.62209816083953817</v>
      </c>
      <c r="G211">
        <f t="shared" si="6"/>
        <v>0.62209816083953817</v>
      </c>
    </row>
    <row r="212" spans="1:7" x14ac:dyDescent="0.2">
      <c r="A212">
        <v>508</v>
      </c>
      <c r="B212">
        <f>IF(Plots!$B$2="Yes",Atmosphere!B200,1)*IF(Plots!$B$3="Yes",Telescope!B202,1)*IF(Plots!$B$5="Yes",Collimator_optics!B202,1)*IF(Plots!$B$7="Yes",Camera_optics!B202,1)*IF(Plots!$B$8="Yes",QE!B202,1)*IF(Plots!$B$6="Yes",Gratings!B214,1)*IF(Plots!$B$4="Yes",Dichroics!D202,1)*IF(Plots!$B$9="Yes",'Detectors and demag'!H225,1)</f>
        <v>0</v>
      </c>
      <c r="C212">
        <f>IF(Plots!$B$2="Yes",Atmosphere!B200,1)*IF(Plots!$B$3="Yes",Telescope!B202,1)*IF(Plots!$B$5="Yes",Collimator_optics!B202,1)*IF(Plots!$B$7="Yes",Camera_optics!B202,1)*IF(Plots!$B$8="Yes",QE!C202,1)*IF(Plots!$B$6="Yes",Gratings!C214,1)*IF(Plots!$B$4="Yes",Dichroics!E202*Dichroics!H202,1)*IF(Plots!$B$9="Yes",'Detectors and demag'!I225,1)</f>
        <v>0.62261392438573526</v>
      </c>
      <c r="D212">
        <f>IF(Plots!$B$2="Yes",Atmosphere!B200,1)*IF(Plots!$B$3="Yes",Telescope!B202,1)*IF(Plots!$B$5="Yes",Collimator_optics!B202,1)*IF(Plots!$B$7="Yes",Camera_optics!B202,1)*IF(Plots!$B$8="Yes",QE!C202,1)*IF(Plots!$B$6="Yes",Gratings!D214,1)*IF(Plots!$B$4="Yes",Dichroics!E202*Dichroics!I202*Dichroics!L202,1)*IF(Plots!$B$9="Yes",'Detectors and demag'!J225,1)</f>
        <v>0</v>
      </c>
      <c r="E212">
        <f>IF(Plots!$B$2="Yes",Atmosphere!B200,1)*IF(Plots!$B$3="Yes",Telescope!B202,1)*IF(Plots!$B$5="Yes",Collimator_optics!B202,1)*IF(Plots!$B$7="Yes",Camera_optics!B202,1)*IF(Plots!$B$8="Yes",QE!C202,1)*IF(Plots!$B$6="Yes",Gratings!E214,1)*IF(Plots!$B$4="Yes",Dichroics!E202*Dichroics!I202*Dichroics!M202*Dichroics!P202,1)*IF(Plots!$B$9="Yes",'Detectors and demag'!K225,1)</f>
        <v>0</v>
      </c>
      <c r="F212">
        <f t="shared" si="7"/>
        <v>0.62261392438573526</v>
      </c>
      <c r="G212">
        <f t="shared" si="6"/>
        <v>0.62261392438573526</v>
      </c>
    </row>
    <row r="213" spans="1:7" x14ac:dyDescent="0.2">
      <c r="A213">
        <v>509</v>
      </c>
      <c r="B213">
        <f>IF(Plots!$B$2="Yes",Atmosphere!B201,1)*IF(Plots!$B$3="Yes",Telescope!B203,1)*IF(Plots!$B$5="Yes",Collimator_optics!B203,1)*IF(Plots!$B$7="Yes",Camera_optics!B203,1)*IF(Plots!$B$8="Yes",QE!B203,1)*IF(Plots!$B$6="Yes",Gratings!B215,1)*IF(Plots!$B$4="Yes",Dichroics!D203,1)*IF(Plots!$B$9="Yes",'Detectors and demag'!H226,1)</f>
        <v>0</v>
      </c>
      <c r="C213">
        <f>IF(Plots!$B$2="Yes",Atmosphere!B201,1)*IF(Plots!$B$3="Yes",Telescope!B203,1)*IF(Plots!$B$5="Yes",Collimator_optics!B203,1)*IF(Plots!$B$7="Yes",Camera_optics!B203,1)*IF(Plots!$B$8="Yes",QE!C203,1)*IF(Plots!$B$6="Yes",Gratings!C215,1)*IF(Plots!$B$4="Yes",Dichroics!E203*Dichroics!H203,1)*IF(Plots!$B$9="Yes",'Detectors and demag'!I226,1)</f>
        <v>0.62273182158085105</v>
      </c>
      <c r="D213">
        <f>IF(Plots!$B$2="Yes",Atmosphere!B201,1)*IF(Plots!$B$3="Yes",Telescope!B203,1)*IF(Plots!$B$5="Yes",Collimator_optics!B203,1)*IF(Plots!$B$7="Yes",Camera_optics!B203,1)*IF(Plots!$B$8="Yes",QE!C203,1)*IF(Plots!$B$6="Yes",Gratings!D215,1)*IF(Plots!$B$4="Yes",Dichroics!E203*Dichroics!I203*Dichroics!L203,1)*IF(Plots!$B$9="Yes",'Detectors and demag'!J226,1)</f>
        <v>0</v>
      </c>
      <c r="E213">
        <f>IF(Plots!$B$2="Yes",Atmosphere!B201,1)*IF(Plots!$B$3="Yes",Telescope!B203,1)*IF(Plots!$B$5="Yes",Collimator_optics!B203,1)*IF(Plots!$B$7="Yes",Camera_optics!B203,1)*IF(Plots!$B$8="Yes",QE!C203,1)*IF(Plots!$B$6="Yes",Gratings!E215,1)*IF(Plots!$B$4="Yes",Dichroics!E203*Dichroics!I203*Dichroics!M203*Dichroics!P203,1)*IF(Plots!$B$9="Yes",'Detectors and demag'!K226,1)</f>
        <v>0</v>
      </c>
      <c r="F213">
        <f t="shared" si="7"/>
        <v>0.62273182158085105</v>
      </c>
      <c r="G213">
        <f t="shared" si="6"/>
        <v>0.62273182158085105</v>
      </c>
    </row>
    <row r="214" spans="1:7" x14ac:dyDescent="0.2">
      <c r="A214">
        <v>510</v>
      </c>
      <c r="B214">
        <f>IF(Plots!$B$2="Yes",Atmosphere!B202,1)*IF(Plots!$B$3="Yes",Telescope!B204,1)*IF(Plots!$B$5="Yes",Collimator_optics!B204,1)*IF(Plots!$B$7="Yes",Camera_optics!B204,1)*IF(Plots!$B$8="Yes",QE!B204,1)*IF(Plots!$B$6="Yes",Gratings!B216,1)*IF(Plots!$B$4="Yes",Dichroics!D204,1)*IF(Plots!$B$9="Yes",'Detectors and demag'!H227,1)</f>
        <v>0</v>
      </c>
      <c r="C214">
        <f>IF(Plots!$B$2="Yes",Atmosphere!B202,1)*IF(Plots!$B$3="Yes",Telescope!B204,1)*IF(Plots!$B$5="Yes",Collimator_optics!B204,1)*IF(Plots!$B$7="Yes",Camera_optics!B204,1)*IF(Plots!$B$8="Yes",QE!C204,1)*IF(Plots!$B$6="Yes",Gratings!C216,1)*IF(Plots!$B$4="Yes",Dichroics!E204*Dichroics!H204,1)*IF(Plots!$B$9="Yes",'Detectors and demag'!I227,1)</f>
        <v>0.62250040916093097</v>
      </c>
      <c r="D214">
        <f>IF(Plots!$B$2="Yes",Atmosphere!B202,1)*IF(Plots!$B$3="Yes",Telescope!B204,1)*IF(Plots!$B$5="Yes",Collimator_optics!B204,1)*IF(Plots!$B$7="Yes",Camera_optics!B204,1)*IF(Plots!$B$8="Yes",QE!C204,1)*IF(Plots!$B$6="Yes",Gratings!D216,1)*IF(Plots!$B$4="Yes",Dichroics!E204*Dichroics!I204*Dichroics!L204,1)*IF(Plots!$B$9="Yes",'Detectors and demag'!J227,1)</f>
        <v>0</v>
      </c>
      <c r="E214">
        <f>IF(Plots!$B$2="Yes",Atmosphere!B202,1)*IF(Plots!$B$3="Yes",Telescope!B204,1)*IF(Plots!$B$5="Yes",Collimator_optics!B204,1)*IF(Plots!$B$7="Yes",Camera_optics!B204,1)*IF(Plots!$B$8="Yes",QE!C204,1)*IF(Plots!$B$6="Yes",Gratings!E216,1)*IF(Plots!$B$4="Yes",Dichroics!E204*Dichroics!I204*Dichroics!M204*Dichroics!P204,1)*IF(Plots!$B$9="Yes",'Detectors and demag'!K227,1)</f>
        <v>0</v>
      </c>
      <c r="F214">
        <f t="shared" si="7"/>
        <v>0.62250040916093097</v>
      </c>
      <c r="G214">
        <f t="shared" si="6"/>
        <v>0.62250040916093097</v>
      </c>
    </row>
    <row r="215" spans="1:7" x14ac:dyDescent="0.2">
      <c r="A215">
        <v>511</v>
      </c>
      <c r="B215">
        <f>IF(Plots!$B$2="Yes",Atmosphere!B203,1)*IF(Plots!$B$3="Yes",Telescope!B205,1)*IF(Plots!$B$5="Yes",Collimator_optics!B205,1)*IF(Plots!$B$7="Yes",Camera_optics!B205,1)*IF(Plots!$B$8="Yes",QE!B205,1)*IF(Plots!$B$6="Yes",Gratings!B217,1)*IF(Plots!$B$4="Yes",Dichroics!D205,1)*IF(Plots!$B$9="Yes",'Detectors and demag'!H228,1)</f>
        <v>0</v>
      </c>
      <c r="C215">
        <f>IF(Plots!$B$2="Yes",Atmosphere!B203,1)*IF(Plots!$B$3="Yes",Telescope!B205,1)*IF(Plots!$B$5="Yes",Collimator_optics!B205,1)*IF(Plots!$B$7="Yes",Camera_optics!B205,1)*IF(Plots!$B$8="Yes",QE!C205,1)*IF(Plots!$B$6="Yes",Gratings!C217,1)*IF(Plots!$B$4="Yes",Dichroics!E205*Dichroics!H205,1)*IF(Plots!$B$9="Yes",'Detectors and demag'!I228,1)</f>
        <v>0.62200486870339577</v>
      </c>
      <c r="D215">
        <f>IF(Plots!$B$2="Yes",Atmosphere!B203,1)*IF(Plots!$B$3="Yes",Telescope!B205,1)*IF(Plots!$B$5="Yes",Collimator_optics!B205,1)*IF(Plots!$B$7="Yes",Camera_optics!B205,1)*IF(Plots!$B$8="Yes",QE!C205,1)*IF(Plots!$B$6="Yes",Gratings!D217,1)*IF(Plots!$B$4="Yes",Dichroics!E205*Dichroics!I205*Dichroics!L205,1)*IF(Plots!$B$9="Yes",'Detectors and demag'!J228,1)</f>
        <v>0</v>
      </c>
      <c r="E215">
        <f>IF(Plots!$B$2="Yes",Atmosphere!B203,1)*IF(Plots!$B$3="Yes",Telescope!B205,1)*IF(Plots!$B$5="Yes",Collimator_optics!B205,1)*IF(Plots!$B$7="Yes",Camera_optics!B205,1)*IF(Plots!$B$8="Yes",QE!C205,1)*IF(Plots!$B$6="Yes",Gratings!E217,1)*IF(Plots!$B$4="Yes",Dichroics!E205*Dichroics!I205*Dichroics!M205*Dichroics!P205,1)*IF(Plots!$B$9="Yes",'Detectors and demag'!K228,1)</f>
        <v>0</v>
      </c>
      <c r="F215">
        <f t="shared" si="7"/>
        <v>0.62200486870339577</v>
      </c>
      <c r="G215">
        <f t="shared" si="6"/>
        <v>0.62200486870339577</v>
      </c>
    </row>
    <row r="216" spans="1:7" x14ac:dyDescent="0.2">
      <c r="A216">
        <v>512</v>
      </c>
      <c r="B216">
        <f>IF(Plots!$B$2="Yes",Atmosphere!B204,1)*IF(Plots!$B$3="Yes",Telescope!B206,1)*IF(Plots!$B$5="Yes",Collimator_optics!B206,1)*IF(Plots!$B$7="Yes",Camera_optics!B206,1)*IF(Plots!$B$8="Yes",QE!B206,1)*IF(Plots!$B$6="Yes",Gratings!B218,1)*IF(Plots!$B$4="Yes",Dichroics!D206,1)*IF(Plots!$B$9="Yes",'Detectors and demag'!H229,1)</f>
        <v>0</v>
      </c>
      <c r="C216">
        <f>IF(Plots!$B$2="Yes",Atmosphere!B204,1)*IF(Plots!$B$3="Yes",Telescope!B206,1)*IF(Plots!$B$5="Yes",Collimator_optics!B206,1)*IF(Plots!$B$7="Yes",Camera_optics!B206,1)*IF(Plots!$B$8="Yes",QE!C206,1)*IF(Plots!$B$6="Yes",Gratings!C218,1)*IF(Plots!$B$4="Yes",Dichroics!E206*Dichroics!H206,1)*IF(Plots!$B$9="Yes",'Detectors and demag'!I229,1)</f>
        <v>0.62135494100068633</v>
      </c>
      <c r="D216">
        <f>IF(Plots!$B$2="Yes",Atmosphere!B204,1)*IF(Plots!$B$3="Yes",Telescope!B206,1)*IF(Plots!$B$5="Yes",Collimator_optics!B206,1)*IF(Plots!$B$7="Yes",Camera_optics!B206,1)*IF(Plots!$B$8="Yes",QE!C206,1)*IF(Plots!$B$6="Yes",Gratings!D218,1)*IF(Plots!$B$4="Yes",Dichroics!E206*Dichroics!I206*Dichroics!L206,1)*IF(Plots!$B$9="Yes",'Detectors and demag'!J229,1)</f>
        <v>0</v>
      </c>
      <c r="E216">
        <f>IF(Plots!$B$2="Yes",Atmosphere!B204,1)*IF(Plots!$B$3="Yes",Telescope!B206,1)*IF(Plots!$B$5="Yes",Collimator_optics!B206,1)*IF(Plots!$B$7="Yes",Camera_optics!B206,1)*IF(Plots!$B$8="Yes",QE!C206,1)*IF(Plots!$B$6="Yes",Gratings!E218,1)*IF(Plots!$B$4="Yes",Dichroics!E206*Dichroics!I206*Dichroics!M206*Dichroics!P206,1)*IF(Plots!$B$9="Yes",'Detectors and demag'!K229,1)</f>
        <v>0</v>
      </c>
      <c r="F216">
        <f t="shared" si="7"/>
        <v>0.62135494100068633</v>
      </c>
      <c r="G216">
        <f t="shared" si="6"/>
        <v>0.62135494100068633</v>
      </c>
    </row>
    <row r="217" spans="1:7" x14ac:dyDescent="0.2">
      <c r="A217">
        <v>513</v>
      </c>
      <c r="B217">
        <f>IF(Plots!$B$2="Yes",Atmosphere!B205,1)*IF(Plots!$B$3="Yes",Telescope!B207,1)*IF(Plots!$B$5="Yes",Collimator_optics!B207,1)*IF(Plots!$B$7="Yes",Camera_optics!B207,1)*IF(Plots!$B$8="Yes",QE!B207,1)*IF(Plots!$B$6="Yes",Gratings!B219,1)*IF(Plots!$B$4="Yes",Dichroics!D207,1)*IF(Plots!$B$9="Yes",'Detectors and demag'!H230,1)</f>
        <v>0</v>
      </c>
      <c r="C217">
        <f>IF(Plots!$B$2="Yes",Atmosphere!B205,1)*IF(Plots!$B$3="Yes",Telescope!B207,1)*IF(Plots!$B$5="Yes",Collimator_optics!B207,1)*IF(Plots!$B$7="Yes",Camera_optics!B207,1)*IF(Plots!$B$8="Yes",QE!C207,1)*IF(Plots!$B$6="Yes",Gratings!C219,1)*IF(Plots!$B$4="Yes",Dichroics!E207*Dichroics!H207,1)*IF(Plots!$B$9="Yes",'Detectors and demag'!I230,1)</f>
        <v>0.62066936309873733</v>
      </c>
      <c r="D217">
        <f>IF(Plots!$B$2="Yes",Atmosphere!B205,1)*IF(Plots!$B$3="Yes",Telescope!B207,1)*IF(Plots!$B$5="Yes",Collimator_optics!B207,1)*IF(Plots!$B$7="Yes",Camera_optics!B207,1)*IF(Plots!$B$8="Yes",QE!C207,1)*IF(Plots!$B$6="Yes",Gratings!D219,1)*IF(Plots!$B$4="Yes",Dichroics!E207*Dichroics!I207*Dichroics!L207,1)*IF(Plots!$B$9="Yes",'Detectors and demag'!J230,1)</f>
        <v>0</v>
      </c>
      <c r="E217">
        <f>IF(Plots!$B$2="Yes",Atmosphere!B205,1)*IF(Plots!$B$3="Yes",Telescope!B207,1)*IF(Plots!$B$5="Yes",Collimator_optics!B207,1)*IF(Plots!$B$7="Yes",Camera_optics!B207,1)*IF(Plots!$B$8="Yes",QE!C207,1)*IF(Plots!$B$6="Yes",Gratings!E219,1)*IF(Plots!$B$4="Yes",Dichroics!E207*Dichroics!I207*Dichroics!M207*Dichroics!P207,1)*IF(Plots!$B$9="Yes",'Detectors and demag'!K230,1)</f>
        <v>0</v>
      </c>
      <c r="F217">
        <f t="shared" si="7"/>
        <v>0.62066936309873733</v>
      </c>
      <c r="G217">
        <f t="shared" si="6"/>
        <v>0.62066936309873733</v>
      </c>
    </row>
    <row r="218" spans="1:7" x14ac:dyDescent="0.2">
      <c r="A218">
        <v>514</v>
      </c>
      <c r="B218">
        <f>IF(Plots!$B$2="Yes",Atmosphere!B206,1)*IF(Plots!$B$3="Yes",Telescope!B208,1)*IF(Plots!$B$5="Yes",Collimator_optics!B208,1)*IF(Plots!$B$7="Yes",Camera_optics!B208,1)*IF(Plots!$B$8="Yes",QE!B208,1)*IF(Plots!$B$6="Yes",Gratings!B220,1)*IF(Plots!$B$4="Yes",Dichroics!D208,1)*IF(Plots!$B$9="Yes",'Detectors and demag'!H231,1)</f>
        <v>0</v>
      </c>
      <c r="C218">
        <f>IF(Plots!$B$2="Yes",Atmosphere!B206,1)*IF(Plots!$B$3="Yes",Telescope!B208,1)*IF(Plots!$B$5="Yes",Collimator_optics!B208,1)*IF(Plots!$B$7="Yes",Camera_optics!B208,1)*IF(Plots!$B$8="Yes",QE!C208,1)*IF(Plots!$B$6="Yes",Gratings!C220,1)*IF(Plots!$B$4="Yes",Dichroics!E208*Dichroics!H208,1)*IF(Plots!$B$9="Yes",'Detectors and demag'!I231,1)</f>
        <v>0.62005440754195407</v>
      </c>
      <c r="D218">
        <f>IF(Plots!$B$2="Yes",Atmosphere!B206,1)*IF(Plots!$B$3="Yes",Telescope!B208,1)*IF(Plots!$B$5="Yes",Collimator_optics!B208,1)*IF(Plots!$B$7="Yes",Camera_optics!B208,1)*IF(Plots!$B$8="Yes",QE!C208,1)*IF(Plots!$B$6="Yes",Gratings!D220,1)*IF(Plots!$B$4="Yes",Dichroics!E208*Dichroics!I208*Dichroics!L208,1)*IF(Plots!$B$9="Yes",'Detectors and demag'!J231,1)</f>
        <v>0</v>
      </c>
      <c r="E218">
        <f>IF(Plots!$B$2="Yes",Atmosphere!B206,1)*IF(Plots!$B$3="Yes",Telescope!B208,1)*IF(Plots!$B$5="Yes",Collimator_optics!B208,1)*IF(Plots!$B$7="Yes",Camera_optics!B208,1)*IF(Plots!$B$8="Yes",QE!C208,1)*IF(Plots!$B$6="Yes",Gratings!E220,1)*IF(Plots!$B$4="Yes",Dichroics!E208*Dichroics!I208*Dichroics!M208*Dichroics!P208,1)*IF(Plots!$B$9="Yes",'Detectors and demag'!K231,1)</f>
        <v>0</v>
      </c>
      <c r="F218">
        <f t="shared" si="7"/>
        <v>0.62005440754195407</v>
      </c>
      <c r="G218">
        <f t="shared" si="6"/>
        <v>0.62005440754195407</v>
      </c>
    </row>
    <row r="219" spans="1:7" x14ac:dyDescent="0.2">
      <c r="A219">
        <v>515</v>
      </c>
      <c r="B219">
        <f>IF(Plots!$B$2="Yes",Atmosphere!B207,1)*IF(Plots!$B$3="Yes",Telescope!B209,1)*IF(Plots!$B$5="Yes",Collimator_optics!B209,1)*IF(Plots!$B$7="Yes",Camera_optics!B209,1)*IF(Plots!$B$8="Yes",QE!B209,1)*IF(Plots!$B$6="Yes",Gratings!B221,1)*IF(Plots!$B$4="Yes",Dichroics!D209,1)*IF(Plots!$B$9="Yes",'Detectors and demag'!H232,1)</f>
        <v>0</v>
      </c>
      <c r="C219">
        <f>IF(Plots!$B$2="Yes",Atmosphere!B207,1)*IF(Plots!$B$3="Yes",Telescope!B209,1)*IF(Plots!$B$5="Yes",Collimator_optics!B209,1)*IF(Plots!$B$7="Yes",Camera_optics!B209,1)*IF(Plots!$B$8="Yes",QE!C209,1)*IF(Plots!$B$6="Yes",Gratings!C221,1)*IF(Plots!$B$4="Yes",Dichroics!E209*Dichroics!H209,1)*IF(Plots!$B$9="Yes",'Detectors and demag'!I232,1)</f>
        <v>0.61956137437133507</v>
      </c>
      <c r="D219">
        <f>IF(Plots!$B$2="Yes",Atmosphere!B207,1)*IF(Plots!$B$3="Yes",Telescope!B209,1)*IF(Plots!$B$5="Yes",Collimator_optics!B209,1)*IF(Plots!$B$7="Yes",Camera_optics!B209,1)*IF(Plots!$B$8="Yes",QE!C209,1)*IF(Plots!$B$6="Yes",Gratings!D221,1)*IF(Plots!$B$4="Yes",Dichroics!E209*Dichroics!I209*Dichroics!L209,1)*IF(Plots!$B$9="Yes",'Detectors and demag'!J232,1)</f>
        <v>0</v>
      </c>
      <c r="E219">
        <f>IF(Plots!$B$2="Yes",Atmosphere!B207,1)*IF(Plots!$B$3="Yes",Telescope!B209,1)*IF(Plots!$B$5="Yes",Collimator_optics!B209,1)*IF(Plots!$B$7="Yes",Camera_optics!B209,1)*IF(Plots!$B$8="Yes",QE!C209,1)*IF(Plots!$B$6="Yes",Gratings!E221,1)*IF(Plots!$B$4="Yes",Dichroics!E209*Dichroics!I209*Dichroics!M209*Dichroics!P209,1)*IF(Plots!$B$9="Yes",'Detectors and demag'!K232,1)</f>
        <v>0</v>
      </c>
      <c r="F219">
        <f t="shared" si="7"/>
        <v>0.61956137437133507</v>
      </c>
      <c r="G219">
        <f t="shared" si="6"/>
        <v>0.61956137437133507</v>
      </c>
    </row>
    <row r="220" spans="1:7" x14ac:dyDescent="0.2">
      <c r="A220">
        <v>516</v>
      </c>
      <c r="B220">
        <f>IF(Plots!$B$2="Yes",Atmosphere!B208,1)*IF(Plots!$B$3="Yes",Telescope!B210,1)*IF(Plots!$B$5="Yes",Collimator_optics!B210,1)*IF(Plots!$B$7="Yes",Camera_optics!B210,1)*IF(Plots!$B$8="Yes",QE!B210,1)*IF(Plots!$B$6="Yes",Gratings!B222,1)*IF(Plots!$B$4="Yes",Dichroics!D210,1)*IF(Plots!$B$9="Yes",'Detectors and demag'!H233,1)</f>
        <v>0</v>
      </c>
      <c r="C220">
        <f>IF(Plots!$B$2="Yes",Atmosphere!B208,1)*IF(Plots!$B$3="Yes",Telescope!B210,1)*IF(Plots!$B$5="Yes",Collimator_optics!B210,1)*IF(Plots!$B$7="Yes",Camera_optics!B210,1)*IF(Plots!$B$8="Yes",QE!C210,1)*IF(Plots!$B$6="Yes",Gratings!C222,1)*IF(Plots!$B$4="Yes",Dichroics!E210*Dichroics!H210,1)*IF(Plots!$B$9="Yes",'Detectors and demag'!I233,1)</f>
        <v>0.61921799532830413</v>
      </c>
      <c r="D220">
        <f>IF(Plots!$B$2="Yes",Atmosphere!B208,1)*IF(Plots!$B$3="Yes",Telescope!B210,1)*IF(Plots!$B$5="Yes",Collimator_optics!B210,1)*IF(Plots!$B$7="Yes",Camera_optics!B210,1)*IF(Plots!$B$8="Yes",QE!C210,1)*IF(Plots!$B$6="Yes",Gratings!D222,1)*IF(Plots!$B$4="Yes",Dichroics!E210*Dichroics!I210*Dichroics!L210,1)*IF(Plots!$B$9="Yes",'Detectors and demag'!J233,1)</f>
        <v>0</v>
      </c>
      <c r="E220">
        <f>IF(Plots!$B$2="Yes",Atmosphere!B208,1)*IF(Plots!$B$3="Yes",Telescope!B210,1)*IF(Plots!$B$5="Yes",Collimator_optics!B210,1)*IF(Plots!$B$7="Yes",Camera_optics!B210,1)*IF(Plots!$B$8="Yes",QE!C210,1)*IF(Plots!$B$6="Yes",Gratings!E222,1)*IF(Plots!$B$4="Yes",Dichroics!E210*Dichroics!I210*Dichroics!M210*Dichroics!P210,1)*IF(Plots!$B$9="Yes",'Detectors and demag'!K233,1)</f>
        <v>0</v>
      </c>
      <c r="F220">
        <f t="shared" si="7"/>
        <v>0.61921799532830413</v>
      </c>
      <c r="G220">
        <f t="shared" si="6"/>
        <v>0.61921799532830413</v>
      </c>
    </row>
    <row r="221" spans="1:7" x14ac:dyDescent="0.2">
      <c r="A221">
        <v>517</v>
      </c>
      <c r="B221">
        <f>IF(Plots!$B$2="Yes",Atmosphere!B209,1)*IF(Plots!$B$3="Yes",Telescope!B211,1)*IF(Plots!$B$5="Yes",Collimator_optics!B211,1)*IF(Plots!$B$7="Yes",Camera_optics!B211,1)*IF(Plots!$B$8="Yes",QE!B211,1)*IF(Plots!$B$6="Yes",Gratings!B223,1)*IF(Plots!$B$4="Yes",Dichroics!D211,1)*IF(Plots!$B$9="Yes",'Detectors and demag'!H234,1)</f>
        <v>0</v>
      </c>
      <c r="C221">
        <f>IF(Plots!$B$2="Yes",Atmosphere!B209,1)*IF(Plots!$B$3="Yes",Telescope!B211,1)*IF(Plots!$B$5="Yes",Collimator_optics!B211,1)*IF(Plots!$B$7="Yes",Camera_optics!B211,1)*IF(Plots!$B$8="Yes",QE!C211,1)*IF(Plots!$B$6="Yes",Gratings!C223,1)*IF(Plots!$B$4="Yes",Dichroics!E211*Dichroics!H211,1)*IF(Plots!$B$9="Yes",'Detectors and demag'!I234,1)</f>
        <v>0.61898354231900943</v>
      </c>
      <c r="D221">
        <f>IF(Plots!$B$2="Yes",Atmosphere!B209,1)*IF(Plots!$B$3="Yes",Telescope!B211,1)*IF(Plots!$B$5="Yes",Collimator_optics!B211,1)*IF(Plots!$B$7="Yes",Camera_optics!B211,1)*IF(Plots!$B$8="Yes",QE!C211,1)*IF(Plots!$B$6="Yes",Gratings!D223,1)*IF(Plots!$B$4="Yes",Dichroics!E211*Dichroics!I211*Dichroics!L211,1)*IF(Plots!$B$9="Yes",'Detectors and demag'!J234,1)</f>
        <v>0</v>
      </c>
      <c r="E221">
        <f>IF(Plots!$B$2="Yes",Atmosphere!B209,1)*IF(Plots!$B$3="Yes",Telescope!B211,1)*IF(Plots!$B$5="Yes",Collimator_optics!B211,1)*IF(Plots!$B$7="Yes",Camera_optics!B211,1)*IF(Plots!$B$8="Yes",QE!C211,1)*IF(Plots!$B$6="Yes",Gratings!E223,1)*IF(Plots!$B$4="Yes",Dichroics!E211*Dichroics!I211*Dichroics!M211*Dichroics!P211,1)*IF(Plots!$B$9="Yes",'Detectors and demag'!K234,1)</f>
        <v>0</v>
      </c>
      <c r="F221">
        <f t="shared" si="7"/>
        <v>0.61898354231900943</v>
      </c>
      <c r="G221">
        <f t="shared" si="6"/>
        <v>0.61898354231900943</v>
      </c>
    </row>
    <row r="222" spans="1:7" x14ac:dyDescent="0.2">
      <c r="A222">
        <v>518</v>
      </c>
      <c r="B222">
        <f>IF(Plots!$B$2="Yes",Atmosphere!B210,1)*IF(Plots!$B$3="Yes",Telescope!B212,1)*IF(Plots!$B$5="Yes",Collimator_optics!B212,1)*IF(Plots!$B$7="Yes",Camera_optics!B212,1)*IF(Plots!$B$8="Yes",QE!B212,1)*IF(Plots!$B$6="Yes",Gratings!B224,1)*IF(Plots!$B$4="Yes",Dichroics!D212,1)*IF(Plots!$B$9="Yes",'Detectors and demag'!H235,1)</f>
        <v>0</v>
      </c>
      <c r="C222">
        <f>IF(Plots!$B$2="Yes",Atmosphere!B210,1)*IF(Plots!$B$3="Yes",Telescope!B212,1)*IF(Plots!$B$5="Yes",Collimator_optics!B212,1)*IF(Plots!$B$7="Yes",Camera_optics!B212,1)*IF(Plots!$B$8="Yes",QE!C212,1)*IF(Plots!$B$6="Yes",Gratings!C224,1)*IF(Plots!$B$4="Yes",Dichroics!E212*Dichroics!H212,1)*IF(Plots!$B$9="Yes",'Detectors and demag'!I235,1)</f>
        <v>0.61819338227494525</v>
      </c>
      <c r="D222">
        <f>IF(Plots!$B$2="Yes",Atmosphere!B210,1)*IF(Plots!$B$3="Yes",Telescope!B212,1)*IF(Plots!$B$5="Yes",Collimator_optics!B212,1)*IF(Plots!$B$7="Yes",Camera_optics!B212,1)*IF(Plots!$B$8="Yes",QE!C212,1)*IF(Plots!$B$6="Yes",Gratings!D224,1)*IF(Plots!$B$4="Yes",Dichroics!E212*Dichroics!I212*Dichroics!L212,1)*IF(Plots!$B$9="Yes",'Detectors and demag'!J235,1)</f>
        <v>0</v>
      </c>
      <c r="E222">
        <f>IF(Plots!$B$2="Yes",Atmosphere!B210,1)*IF(Plots!$B$3="Yes",Telescope!B212,1)*IF(Plots!$B$5="Yes",Collimator_optics!B212,1)*IF(Plots!$B$7="Yes",Camera_optics!B212,1)*IF(Plots!$B$8="Yes",QE!C212,1)*IF(Plots!$B$6="Yes",Gratings!E224,1)*IF(Plots!$B$4="Yes",Dichroics!E212*Dichroics!I212*Dichroics!M212*Dichroics!P212,1)*IF(Plots!$B$9="Yes",'Detectors and demag'!K235,1)</f>
        <v>0</v>
      </c>
      <c r="F222">
        <f t="shared" si="7"/>
        <v>0.61819338227494525</v>
      </c>
      <c r="G222">
        <f t="shared" si="6"/>
        <v>0.61819338227494525</v>
      </c>
    </row>
    <row r="223" spans="1:7" x14ac:dyDescent="0.2">
      <c r="A223">
        <v>519</v>
      </c>
      <c r="B223">
        <f>IF(Plots!$B$2="Yes",Atmosphere!B211,1)*IF(Plots!$B$3="Yes",Telescope!B213,1)*IF(Plots!$B$5="Yes",Collimator_optics!B213,1)*IF(Plots!$B$7="Yes",Camera_optics!B213,1)*IF(Plots!$B$8="Yes",QE!B213,1)*IF(Plots!$B$6="Yes",Gratings!B225,1)*IF(Plots!$B$4="Yes",Dichroics!D213,1)*IF(Plots!$B$9="Yes",'Detectors and demag'!H236,1)</f>
        <v>0</v>
      </c>
      <c r="C223">
        <f>IF(Plots!$B$2="Yes",Atmosphere!B211,1)*IF(Plots!$B$3="Yes",Telescope!B213,1)*IF(Plots!$B$5="Yes",Collimator_optics!B213,1)*IF(Plots!$B$7="Yes",Camera_optics!B213,1)*IF(Plots!$B$8="Yes",QE!C213,1)*IF(Plots!$B$6="Yes",Gratings!C225,1)*IF(Plots!$B$4="Yes",Dichroics!E213*Dichroics!H213,1)*IF(Plots!$B$9="Yes",'Detectors and demag'!I236,1)</f>
        <v>0.61492226076185352</v>
      </c>
      <c r="D223">
        <f>IF(Plots!$B$2="Yes",Atmosphere!B211,1)*IF(Plots!$B$3="Yes",Telescope!B213,1)*IF(Plots!$B$5="Yes",Collimator_optics!B213,1)*IF(Plots!$B$7="Yes",Camera_optics!B213,1)*IF(Plots!$B$8="Yes",QE!C213,1)*IF(Plots!$B$6="Yes",Gratings!D225,1)*IF(Plots!$B$4="Yes",Dichroics!E213*Dichroics!I213*Dichroics!L213,1)*IF(Plots!$B$9="Yes",'Detectors and demag'!J236,1)</f>
        <v>0</v>
      </c>
      <c r="E223">
        <f>IF(Plots!$B$2="Yes",Atmosphere!B211,1)*IF(Plots!$B$3="Yes",Telescope!B213,1)*IF(Plots!$B$5="Yes",Collimator_optics!B213,1)*IF(Plots!$B$7="Yes",Camera_optics!B213,1)*IF(Plots!$B$8="Yes",QE!C213,1)*IF(Plots!$B$6="Yes",Gratings!E225,1)*IF(Plots!$B$4="Yes",Dichroics!E213*Dichroics!I213*Dichroics!M213*Dichroics!P213,1)*IF(Plots!$B$9="Yes",'Detectors and demag'!K236,1)</f>
        <v>0</v>
      </c>
      <c r="F223">
        <f t="shared" si="7"/>
        <v>0.61492226076185352</v>
      </c>
      <c r="G223">
        <f t="shared" si="6"/>
        <v>0.61492226076185352</v>
      </c>
    </row>
    <row r="224" spans="1:7" x14ac:dyDescent="0.2">
      <c r="A224">
        <v>520</v>
      </c>
      <c r="B224">
        <f>IF(Plots!$B$2="Yes",Atmosphere!B212,1)*IF(Plots!$B$3="Yes",Telescope!B214,1)*IF(Plots!$B$5="Yes",Collimator_optics!B214,1)*IF(Plots!$B$7="Yes",Camera_optics!B214,1)*IF(Plots!$B$8="Yes",QE!B214,1)*IF(Plots!$B$6="Yes",Gratings!B226,1)*IF(Plots!$B$4="Yes",Dichroics!D214,1)*IF(Plots!$B$9="Yes",'Detectors and demag'!H237,1)</f>
        <v>0</v>
      </c>
      <c r="C224">
        <f>IF(Plots!$B$2="Yes",Atmosphere!B212,1)*IF(Plots!$B$3="Yes",Telescope!B214,1)*IF(Plots!$B$5="Yes",Collimator_optics!B214,1)*IF(Plots!$B$7="Yes",Camera_optics!B214,1)*IF(Plots!$B$8="Yes",QE!C214,1)*IF(Plots!$B$6="Yes",Gratings!C226,1)*IF(Plots!$B$4="Yes",Dichroics!E214*Dichroics!H214,1)*IF(Plots!$B$9="Yes",'Detectors and demag'!I237,1)</f>
        <v>0.60257251579171323</v>
      </c>
      <c r="D224">
        <f>IF(Plots!$B$2="Yes",Atmosphere!B212,1)*IF(Plots!$B$3="Yes",Telescope!B214,1)*IF(Plots!$B$5="Yes",Collimator_optics!B214,1)*IF(Plots!$B$7="Yes",Camera_optics!B214,1)*IF(Plots!$B$8="Yes",QE!C214,1)*IF(Plots!$B$6="Yes",Gratings!D226,1)*IF(Plots!$B$4="Yes",Dichroics!E214*Dichroics!I214*Dichroics!L214,1)*IF(Plots!$B$9="Yes",'Detectors and demag'!J237,1)</f>
        <v>0</v>
      </c>
      <c r="E224">
        <f>IF(Plots!$B$2="Yes",Atmosphere!B212,1)*IF(Plots!$B$3="Yes",Telescope!B214,1)*IF(Plots!$B$5="Yes",Collimator_optics!B214,1)*IF(Plots!$B$7="Yes",Camera_optics!B214,1)*IF(Plots!$B$8="Yes",QE!C214,1)*IF(Plots!$B$6="Yes",Gratings!E226,1)*IF(Plots!$B$4="Yes",Dichroics!E214*Dichroics!I214*Dichroics!M214*Dichroics!P214,1)*IF(Plots!$B$9="Yes",'Detectors and demag'!K237,1)</f>
        <v>0</v>
      </c>
      <c r="F224">
        <f t="shared" si="7"/>
        <v>0.60257251579171323</v>
      </c>
      <c r="G224">
        <f t="shared" si="6"/>
        <v>0.60257251579171323</v>
      </c>
    </row>
    <row r="225" spans="1:7" x14ac:dyDescent="0.2">
      <c r="A225">
        <v>521</v>
      </c>
      <c r="B225">
        <f>IF(Plots!$B$2="Yes",Atmosphere!B213,1)*IF(Plots!$B$3="Yes",Telescope!B215,1)*IF(Plots!$B$5="Yes",Collimator_optics!B215,1)*IF(Plots!$B$7="Yes",Camera_optics!B215,1)*IF(Plots!$B$8="Yes",QE!B215,1)*IF(Plots!$B$6="Yes",Gratings!B227,1)*IF(Plots!$B$4="Yes",Dichroics!D215,1)*IF(Plots!$B$9="Yes",'Detectors and demag'!H238,1)</f>
        <v>0</v>
      </c>
      <c r="C225">
        <f>IF(Plots!$B$2="Yes",Atmosphere!B213,1)*IF(Plots!$B$3="Yes",Telescope!B215,1)*IF(Plots!$B$5="Yes",Collimator_optics!B215,1)*IF(Plots!$B$7="Yes",Camera_optics!B215,1)*IF(Plots!$B$8="Yes",QE!C215,1)*IF(Plots!$B$6="Yes",Gratings!C227,1)*IF(Plots!$B$4="Yes",Dichroics!E215*Dichroics!H215,1)*IF(Plots!$B$9="Yes",'Detectors and demag'!I238,1)</f>
        <v>0.60023231952297595</v>
      </c>
      <c r="D225">
        <f>IF(Plots!$B$2="Yes",Atmosphere!B213,1)*IF(Plots!$B$3="Yes",Telescope!B215,1)*IF(Plots!$B$5="Yes",Collimator_optics!B215,1)*IF(Plots!$B$7="Yes",Camera_optics!B215,1)*IF(Plots!$B$8="Yes",QE!C215,1)*IF(Plots!$B$6="Yes",Gratings!D227,1)*IF(Plots!$B$4="Yes",Dichroics!E215*Dichroics!I215*Dichroics!L215,1)*IF(Plots!$B$9="Yes",'Detectors and demag'!J238,1)</f>
        <v>0</v>
      </c>
      <c r="E225">
        <f>IF(Plots!$B$2="Yes",Atmosphere!B213,1)*IF(Plots!$B$3="Yes",Telescope!B215,1)*IF(Plots!$B$5="Yes",Collimator_optics!B215,1)*IF(Plots!$B$7="Yes",Camera_optics!B215,1)*IF(Plots!$B$8="Yes",QE!C215,1)*IF(Plots!$B$6="Yes",Gratings!E227,1)*IF(Plots!$B$4="Yes",Dichroics!E215*Dichroics!I215*Dichroics!M215*Dichroics!P215,1)*IF(Plots!$B$9="Yes",'Detectors and demag'!K238,1)</f>
        <v>0</v>
      </c>
      <c r="F225">
        <f t="shared" si="7"/>
        <v>0.60023231952297595</v>
      </c>
      <c r="G225">
        <f t="shared" si="6"/>
        <v>0.60023231952297595</v>
      </c>
    </row>
    <row r="226" spans="1:7" x14ac:dyDescent="0.2">
      <c r="A226">
        <v>522</v>
      </c>
      <c r="B226">
        <f>IF(Plots!$B$2="Yes",Atmosphere!B214,1)*IF(Plots!$B$3="Yes",Telescope!B216,1)*IF(Plots!$B$5="Yes",Collimator_optics!B216,1)*IF(Plots!$B$7="Yes",Camera_optics!B216,1)*IF(Plots!$B$8="Yes",QE!B216,1)*IF(Plots!$B$6="Yes",Gratings!B228,1)*IF(Plots!$B$4="Yes",Dichroics!D216,1)*IF(Plots!$B$9="Yes",'Detectors and demag'!H239,1)</f>
        <v>0</v>
      </c>
      <c r="C226">
        <f>IF(Plots!$B$2="Yes",Atmosphere!B214,1)*IF(Plots!$B$3="Yes",Telescope!B216,1)*IF(Plots!$B$5="Yes",Collimator_optics!B216,1)*IF(Plots!$B$7="Yes",Camera_optics!B216,1)*IF(Plots!$B$8="Yes",QE!C216,1)*IF(Plots!$B$6="Yes",Gratings!C228,1)*IF(Plots!$B$4="Yes",Dichroics!E216*Dichroics!H216,1)*IF(Plots!$B$9="Yes",'Detectors and demag'!I239,1)</f>
        <v>0.61680240234217543</v>
      </c>
      <c r="D226">
        <f>IF(Plots!$B$2="Yes",Atmosphere!B214,1)*IF(Plots!$B$3="Yes",Telescope!B216,1)*IF(Plots!$B$5="Yes",Collimator_optics!B216,1)*IF(Plots!$B$7="Yes",Camera_optics!B216,1)*IF(Plots!$B$8="Yes",QE!C216,1)*IF(Plots!$B$6="Yes",Gratings!D228,1)*IF(Plots!$B$4="Yes",Dichroics!E216*Dichroics!I216*Dichroics!L216,1)*IF(Plots!$B$9="Yes",'Detectors and demag'!J239,1)</f>
        <v>0</v>
      </c>
      <c r="E226">
        <f>IF(Plots!$B$2="Yes",Atmosphere!B214,1)*IF(Plots!$B$3="Yes",Telescope!B216,1)*IF(Plots!$B$5="Yes",Collimator_optics!B216,1)*IF(Plots!$B$7="Yes",Camera_optics!B216,1)*IF(Plots!$B$8="Yes",QE!C216,1)*IF(Plots!$B$6="Yes",Gratings!E228,1)*IF(Plots!$B$4="Yes",Dichroics!E216*Dichroics!I216*Dichroics!M216*Dichroics!P216,1)*IF(Plots!$B$9="Yes",'Detectors and demag'!K239,1)</f>
        <v>0</v>
      </c>
      <c r="F226">
        <f t="shared" si="7"/>
        <v>0.61680240234217543</v>
      </c>
      <c r="G226">
        <f t="shared" si="6"/>
        <v>0.61680240234217543</v>
      </c>
    </row>
    <row r="227" spans="1:7" x14ac:dyDescent="0.2">
      <c r="A227">
        <v>523</v>
      </c>
      <c r="B227">
        <f>IF(Plots!$B$2="Yes",Atmosphere!B215,1)*IF(Plots!$B$3="Yes",Telescope!B217,1)*IF(Plots!$B$5="Yes",Collimator_optics!B217,1)*IF(Plots!$B$7="Yes",Camera_optics!B217,1)*IF(Plots!$B$8="Yes",QE!B217,1)*IF(Plots!$B$6="Yes",Gratings!B229,1)*IF(Plots!$B$4="Yes",Dichroics!D217,1)*IF(Plots!$B$9="Yes",'Detectors and demag'!H240,1)</f>
        <v>0</v>
      </c>
      <c r="C227">
        <f>IF(Plots!$B$2="Yes",Atmosphere!B215,1)*IF(Plots!$B$3="Yes",Telescope!B217,1)*IF(Plots!$B$5="Yes",Collimator_optics!B217,1)*IF(Plots!$B$7="Yes",Camera_optics!B217,1)*IF(Plots!$B$8="Yes",QE!C217,1)*IF(Plots!$B$6="Yes",Gratings!C229,1)*IF(Plots!$B$4="Yes",Dichroics!E217*Dichroics!H217,1)*IF(Plots!$B$9="Yes",'Detectors and demag'!I240,1)</f>
        <v>0.6247857578335646</v>
      </c>
      <c r="D227">
        <f>IF(Plots!$B$2="Yes",Atmosphere!B215,1)*IF(Plots!$B$3="Yes",Telescope!B217,1)*IF(Plots!$B$5="Yes",Collimator_optics!B217,1)*IF(Plots!$B$7="Yes",Camera_optics!B217,1)*IF(Plots!$B$8="Yes",QE!C217,1)*IF(Plots!$B$6="Yes",Gratings!D229,1)*IF(Plots!$B$4="Yes",Dichroics!E217*Dichroics!I217*Dichroics!L217,1)*IF(Plots!$B$9="Yes",'Detectors and demag'!J240,1)</f>
        <v>0</v>
      </c>
      <c r="E227">
        <f>IF(Plots!$B$2="Yes",Atmosphere!B215,1)*IF(Plots!$B$3="Yes",Telescope!B217,1)*IF(Plots!$B$5="Yes",Collimator_optics!B217,1)*IF(Plots!$B$7="Yes",Camera_optics!B217,1)*IF(Plots!$B$8="Yes",QE!C217,1)*IF(Plots!$B$6="Yes",Gratings!E229,1)*IF(Plots!$B$4="Yes",Dichroics!E217*Dichroics!I217*Dichroics!M217*Dichroics!P217,1)*IF(Plots!$B$9="Yes",'Detectors and demag'!K240,1)</f>
        <v>0</v>
      </c>
      <c r="F227">
        <f t="shared" si="7"/>
        <v>0.6247857578335646</v>
      </c>
      <c r="G227">
        <f t="shared" si="6"/>
        <v>0.6247857578335646</v>
      </c>
    </row>
    <row r="228" spans="1:7" x14ac:dyDescent="0.2">
      <c r="A228">
        <v>524</v>
      </c>
      <c r="B228">
        <f>IF(Plots!$B$2="Yes",Atmosphere!B216,1)*IF(Plots!$B$3="Yes",Telescope!B218,1)*IF(Plots!$B$5="Yes",Collimator_optics!B218,1)*IF(Plots!$B$7="Yes",Camera_optics!B218,1)*IF(Plots!$B$8="Yes",QE!B218,1)*IF(Plots!$B$6="Yes",Gratings!B230,1)*IF(Plots!$B$4="Yes",Dichroics!D218,1)*IF(Plots!$B$9="Yes",'Detectors and demag'!H241,1)</f>
        <v>0</v>
      </c>
      <c r="C228">
        <f>IF(Plots!$B$2="Yes",Atmosphere!B216,1)*IF(Plots!$B$3="Yes",Telescope!B218,1)*IF(Plots!$B$5="Yes",Collimator_optics!B218,1)*IF(Plots!$B$7="Yes",Camera_optics!B218,1)*IF(Plots!$B$8="Yes",QE!C218,1)*IF(Plots!$B$6="Yes",Gratings!C230,1)*IF(Plots!$B$4="Yes",Dichroics!E218*Dichroics!H218,1)*IF(Plots!$B$9="Yes",'Detectors and demag'!I241,1)</f>
        <v>0.62920845746287857</v>
      </c>
      <c r="D228">
        <f>IF(Plots!$B$2="Yes",Atmosphere!B216,1)*IF(Plots!$B$3="Yes",Telescope!B218,1)*IF(Plots!$B$5="Yes",Collimator_optics!B218,1)*IF(Plots!$B$7="Yes",Camera_optics!B218,1)*IF(Plots!$B$8="Yes",QE!C218,1)*IF(Plots!$B$6="Yes",Gratings!D230,1)*IF(Plots!$B$4="Yes",Dichroics!E218*Dichroics!I218*Dichroics!L218,1)*IF(Plots!$B$9="Yes",'Detectors and demag'!J241,1)</f>
        <v>0</v>
      </c>
      <c r="E228">
        <f>IF(Plots!$B$2="Yes",Atmosphere!B216,1)*IF(Plots!$B$3="Yes",Telescope!B218,1)*IF(Plots!$B$5="Yes",Collimator_optics!B218,1)*IF(Plots!$B$7="Yes",Camera_optics!B218,1)*IF(Plots!$B$8="Yes",QE!C218,1)*IF(Plots!$B$6="Yes",Gratings!E230,1)*IF(Plots!$B$4="Yes",Dichroics!E218*Dichroics!I218*Dichroics!M218*Dichroics!P218,1)*IF(Plots!$B$9="Yes",'Detectors and demag'!K241,1)</f>
        <v>0</v>
      </c>
      <c r="F228">
        <f t="shared" si="7"/>
        <v>0.62920845746287857</v>
      </c>
      <c r="G228">
        <f t="shared" si="6"/>
        <v>0.62920845746287857</v>
      </c>
    </row>
    <row r="229" spans="1:7" x14ac:dyDescent="0.2">
      <c r="A229">
        <v>525</v>
      </c>
      <c r="B229">
        <f>IF(Plots!$B$2="Yes",Atmosphere!B217,1)*IF(Plots!$B$3="Yes",Telescope!B219,1)*IF(Plots!$B$5="Yes",Collimator_optics!B219,1)*IF(Plots!$B$7="Yes",Camera_optics!B219,1)*IF(Plots!$B$8="Yes",QE!B219,1)*IF(Plots!$B$6="Yes",Gratings!B231,1)*IF(Plots!$B$4="Yes",Dichroics!D219,1)*IF(Plots!$B$9="Yes",'Detectors and demag'!H242,1)</f>
        <v>0</v>
      </c>
      <c r="C229">
        <f>IF(Plots!$B$2="Yes",Atmosphere!B217,1)*IF(Plots!$B$3="Yes",Telescope!B219,1)*IF(Plots!$B$5="Yes",Collimator_optics!B219,1)*IF(Plots!$B$7="Yes",Camera_optics!B219,1)*IF(Plots!$B$8="Yes",QE!C219,1)*IF(Plots!$B$6="Yes",Gratings!C231,1)*IF(Plots!$B$4="Yes",Dichroics!E219*Dichroics!H219,1)*IF(Plots!$B$9="Yes",'Detectors and demag'!I242,1)</f>
        <v>0.63236158900407979</v>
      </c>
      <c r="D229">
        <f>IF(Plots!$B$2="Yes",Atmosphere!B217,1)*IF(Plots!$B$3="Yes",Telescope!B219,1)*IF(Plots!$B$5="Yes",Collimator_optics!B219,1)*IF(Plots!$B$7="Yes",Camera_optics!B219,1)*IF(Plots!$B$8="Yes",QE!C219,1)*IF(Plots!$B$6="Yes",Gratings!D231,1)*IF(Plots!$B$4="Yes",Dichroics!E219*Dichroics!I219*Dichroics!L219,1)*IF(Plots!$B$9="Yes",'Detectors and demag'!J242,1)</f>
        <v>0</v>
      </c>
      <c r="E229">
        <f>IF(Plots!$B$2="Yes",Atmosphere!B217,1)*IF(Plots!$B$3="Yes",Telescope!B219,1)*IF(Plots!$B$5="Yes",Collimator_optics!B219,1)*IF(Plots!$B$7="Yes",Camera_optics!B219,1)*IF(Plots!$B$8="Yes",QE!C219,1)*IF(Plots!$B$6="Yes",Gratings!E231,1)*IF(Plots!$B$4="Yes",Dichroics!E219*Dichroics!I219*Dichroics!M219*Dichroics!P219,1)*IF(Plots!$B$9="Yes",'Detectors and demag'!K242,1)</f>
        <v>0</v>
      </c>
      <c r="F229">
        <f t="shared" si="7"/>
        <v>0.63236158900407979</v>
      </c>
      <c r="G229">
        <f t="shared" si="6"/>
        <v>0.63236158900407979</v>
      </c>
    </row>
    <row r="230" spans="1:7" x14ac:dyDescent="0.2">
      <c r="A230">
        <v>526</v>
      </c>
      <c r="B230">
        <f>IF(Plots!$B$2="Yes",Atmosphere!B218,1)*IF(Plots!$B$3="Yes",Telescope!B220,1)*IF(Plots!$B$5="Yes",Collimator_optics!B220,1)*IF(Plots!$B$7="Yes",Camera_optics!B220,1)*IF(Plots!$B$8="Yes",QE!B220,1)*IF(Plots!$B$6="Yes",Gratings!B232,1)*IF(Plots!$B$4="Yes",Dichroics!D220,1)*IF(Plots!$B$9="Yes",'Detectors and demag'!H243,1)</f>
        <v>0</v>
      </c>
      <c r="C230">
        <f>IF(Plots!$B$2="Yes",Atmosphere!B218,1)*IF(Plots!$B$3="Yes",Telescope!B220,1)*IF(Plots!$B$5="Yes",Collimator_optics!B220,1)*IF(Plots!$B$7="Yes",Camera_optics!B220,1)*IF(Plots!$B$8="Yes",QE!C220,1)*IF(Plots!$B$6="Yes",Gratings!C232,1)*IF(Plots!$B$4="Yes",Dichroics!E220*Dichroics!H220,1)*IF(Plots!$B$9="Yes",'Detectors and demag'!I243,1)</f>
        <v>0.634926064219415</v>
      </c>
      <c r="D230">
        <f>IF(Plots!$B$2="Yes",Atmosphere!B218,1)*IF(Plots!$B$3="Yes",Telescope!B220,1)*IF(Plots!$B$5="Yes",Collimator_optics!B220,1)*IF(Plots!$B$7="Yes",Camera_optics!B220,1)*IF(Plots!$B$8="Yes",QE!C220,1)*IF(Plots!$B$6="Yes",Gratings!D232,1)*IF(Plots!$B$4="Yes",Dichroics!E220*Dichroics!I220*Dichroics!L220,1)*IF(Plots!$B$9="Yes",'Detectors and demag'!J243,1)</f>
        <v>0</v>
      </c>
      <c r="E230">
        <f>IF(Plots!$B$2="Yes",Atmosphere!B218,1)*IF(Plots!$B$3="Yes",Telescope!B220,1)*IF(Plots!$B$5="Yes",Collimator_optics!B220,1)*IF(Plots!$B$7="Yes",Camera_optics!B220,1)*IF(Plots!$B$8="Yes",QE!C220,1)*IF(Plots!$B$6="Yes",Gratings!E232,1)*IF(Plots!$B$4="Yes",Dichroics!E220*Dichroics!I220*Dichroics!M220*Dichroics!P220,1)*IF(Plots!$B$9="Yes",'Detectors and demag'!K243,1)</f>
        <v>0</v>
      </c>
      <c r="F230">
        <f t="shared" si="7"/>
        <v>0.634926064219415</v>
      </c>
      <c r="G230">
        <f t="shared" si="6"/>
        <v>0.634926064219415</v>
      </c>
    </row>
    <row r="231" spans="1:7" x14ac:dyDescent="0.2">
      <c r="A231">
        <v>527</v>
      </c>
      <c r="B231">
        <f>IF(Plots!$B$2="Yes",Atmosphere!B219,1)*IF(Plots!$B$3="Yes",Telescope!B221,1)*IF(Plots!$B$5="Yes",Collimator_optics!B221,1)*IF(Plots!$B$7="Yes",Camera_optics!B221,1)*IF(Plots!$B$8="Yes",QE!B221,1)*IF(Plots!$B$6="Yes",Gratings!B233,1)*IF(Plots!$B$4="Yes",Dichroics!D221,1)*IF(Plots!$B$9="Yes",'Detectors and demag'!H244,1)</f>
        <v>0</v>
      </c>
      <c r="C231">
        <f>IF(Plots!$B$2="Yes",Atmosphere!B219,1)*IF(Plots!$B$3="Yes",Telescope!B221,1)*IF(Plots!$B$5="Yes",Collimator_optics!B221,1)*IF(Plots!$B$7="Yes",Camera_optics!B221,1)*IF(Plots!$B$8="Yes",QE!C221,1)*IF(Plots!$B$6="Yes",Gratings!C233,1)*IF(Plots!$B$4="Yes",Dichroics!E221*Dichroics!H221,1)*IF(Plots!$B$9="Yes",'Detectors and demag'!I244,1)</f>
        <v>0.63690695306303835</v>
      </c>
      <c r="D231">
        <f>IF(Plots!$B$2="Yes",Atmosphere!B219,1)*IF(Plots!$B$3="Yes",Telescope!B221,1)*IF(Plots!$B$5="Yes",Collimator_optics!B221,1)*IF(Plots!$B$7="Yes",Camera_optics!B221,1)*IF(Plots!$B$8="Yes",QE!C221,1)*IF(Plots!$B$6="Yes",Gratings!D233,1)*IF(Plots!$B$4="Yes",Dichroics!E221*Dichroics!I221*Dichroics!L221,1)*IF(Plots!$B$9="Yes",'Detectors and demag'!J244,1)</f>
        <v>0</v>
      </c>
      <c r="E231">
        <f>IF(Plots!$B$2="Yes",Atmosphere!B219,1)*IF(Plots!$B$3="Yes",Telescope!B221,1)*IF(Plots!$B$5="Yes",Collimator_optics!B221,1)*IF(Plots!$B$7="Yes",Camera_optics!B221,1)*IF(Plots!$B$8="Yes",QE!C221,1)*IF(Plots!$B$6="Yes",Gratings!E233,1)*IF(Plots!$B$4="Yes",Dichroics!E221*Dichroics!I221*Dichroics!M221*Dichroics!P221,1)*IF(Plots!$B$9="Yes",'Detectors and demag'!K244,1)</f>
        <v>0</v>
      </c>
      <c r="F231">
        <f t="shared" si="7"/>
        <v>0.63690695306303835</v>
      </c>
      <c r="G231">
        <f t="shared" si="6"/>
        <v>0.63690695306303835</v>
      </c>
    </row>
    <row r="232" spans="1:7" x14ac:dyDescent="0.2">
      <c r="A232">
        <v>528</v>
      </c>
      <c r="B232">
        <f>IF(Plots!$B$2="Yes",Atmosphere!B220,1)*IF(Plots!$B$3="Yes",Telescope!B222,1)*IF(Plots!$B$5="Yes",Collimator_optics!B222,1)*IF(Plots!$B$7="Yes",Camera_optics!B222,1)*IF(Plots!$B$8="Yes",QE!B222,1)*IF(Plots!$B$6="Yes",Gratings!B234,1)*IF(Plots!$B$4="Yes",Dichroics!D222,1)*IF(Plots!$B$9="Yes",'Detectors and demag'!H245,1)</f>
        <v>0</v>
      </c>
      <c r="C232">
        <f>IF(Plots!$B$2="Yes",Atmosphere!B220,1)*IF(Plots!$B$3="Yes",Telescope!B222,1)*IF(Plots!$B$5="Yes",Collimator_optics!B222,1)*IF(Plots!$B$7="Yes",Camera_optics!B222,1)*IF(Plots!$B$8="Yes",QE!C222,1)*IF(Plots!$B$6="Yes",Gratings!C234,1)*IF(Plots!$B$4="Yes",Dichroics!E222*Dichroics!H222,1)*IF(Plots!$B$9="Yes",'Detectors and demag'!I245,1)</f>
        <v>0.63851825951264518</v>
      </c>
      <c r="D232">
        <f>IF(Plots!$B$2="Yes",Atmosphere!B220,1)*IF(Plots!$B$3="Yes",Telescope!B222,1)*IF(Plots!$B$5="Yes",Collimator_optics!B222,1)*IF(Plots!$B$7="Yes",Camera_optics!B222,1)*IF(Plots!$B$8="Yes",QE!C222,1)*IF(Plots!$B$6="Yes",Gratings!D234,1)*IF(Plots!$B$4="Yes",Dichroics!E222*Dichroics!I222*Dichroics!L222,1)*IF(Plots!$B$9="Yes",'Detectors and demag'!J245,1)</f>
        <v>0</v>
      </c>
      <c r="E232">
        <f>IF(Plots!$B$2="Yes",Atmosphere!B220,1)*IF(Plots!$B$3="Yes",Telescope!B222,1)*IF(Plots!$B$5="Yes",Collimator_optics!B222,1)*IF(Plots!$B$7="Yes",Camera_optics!B222,1)*IF(Plots!$B$8="Yes",QE!C222,1)*IF(Plots!$B$6="Yes",Gratings!E234,1)*IF(Plots!$B$4="Yes",Dichroics!E222*Dichroics!I222*Dichroics!M222*Dichroics!P222,1)*IF(Plots!$B$9="Yes",'Detectors and demag'!K245,1)</f>
        <v>0</v>
      </c>
      <c r="F232">
        <f t="shared" si="7"/>
        <v>0.63851825951264518</v>
      </c>
      <c r="G232">
        <f t="shared" si="6"/>
        <v>0.63851825951264518</v>
      </c>
    </row>
    <row r="233" spans="1:7" x14ac:dyDescent="0.2">
      <c r="A233">
        <v>529</v>
      </c>
      <c r="B233">
        <f>IF(Plots!$B$2="Yes",Atmosphere!B221,1)*IF(Plots!$B$3="Yes",Telescope!B223,1)*IF(Plots!$B$5="Yes",Collimator_optics!B223,1)*IF(Plots!$B$7="Yes",Camera_optics!B223,1)*IF(Plots!$B$8="Yes",QE!B223,1)*IF(Plots!$B$6="Yes",Gratings!B235,1)*IF(Plots!$B$4="Yes",Dichroics!D223,1)*IF(Plots!$B$9="Yes",'Detectors and demag'!H246,1)</f>
        <v>0</v>
      </c>
      <c r="C233">
        <f>IF(Plots!$B$2="Yes",Atmosphere!B221,1)*IF(Plots!$B$3="Yes",Telescope!B223,1)*IF(Plots!$B$5="Yes",Collimator_optics!B223,1)*IF(Plots!$B$7="Yes",Camera_optics!B223,1)*IF(Plots!$B$8="Yes",QE!C223,1)*IF(Plots!$B$6="Yes",Gratings!C235,1)*IF(Plots!$B$4="Yes",Dichroics!E223*Dichroics!H223,1)*IF(Plots!$B$9="Yes",'Detectors and demag'!I246,1)</f>
        <v>0.63960882694777133</v>
      </c>
      <c r="D233">
        <f>IF(Plots!$B$2="Yes",Atmosphere!B221,1)*IF(Plots!$B$3="Yes",Telescope!B223,1)*IF(Plots!$B$5="Yes",Collimator_optics!B223,1)*IF(Plots!$B$7="Yes",Camera_optics!B223,1)*IF(Plots!$B$8="Yes",QE!C223,1)*IF(Plots!$B$6="Yes",Gratings!D235,1)*IF(Plots!$B$4="Yes",Dichroics!E223*Dichroics!I223*Dichroics!L223,1)*IF(Plots!$B$9="Yes",'Detectors and demag'!J246,1)</f>
        <v>0</v>
      </c>
      <c r="E233">
        <f>IF(Plots!$B$2="Yes",Atmosphere!B221,1)*IF(Plots!$B$3="Yes",Telescope!B223,1)*IF(Plots!$B$5="Yes",Collimator_optics!B223,1)*IF(Plots!$B$7="Yes",Camera_optics!B223,1)*IF(Plots!$B$8="Yes",QE!C223,1)*IF(Plots!$B$6="Yes",Gratings!E235,1)*IF(Plots!$B$4="Yes",Dichroics!E223*Dichroics!I223*Dichroics!M223*Dichroics!P223,1)*IF(Plots!$B$9="Yes",'Detectors and demag'!K246,1)</f>
        <v>0</v>
      </c>
      <c r="F233">
        <f t="shared" si="7"/>
        <v>0.63960882694777133</v>
      </c>
      <c r="G233">
        <f t="shared" si="6"/>
        <v>0.63960882694777133</v>
      </c>
    </row>
    <row r="234" spans="1:7" x14ac:dyDescent="0.2">
      <c r="A234">
        <v>530</v>
      </c>
      <c r="B234">
        <f>IF(Plots!$B$2="Yes",Atmosphere!B222,1)*IF(Plots!$B$3="Yes",Telescope!B224,1)*IF(Plots!$B$5="Yes",Collimator_optics!B224,1)*IF(Plots!$B$7="Yes",Camera_optics!B224,1)*IF(Plots!$B$8="Yes",QE!B224,1)*IF(Plots!$B$6="Yes",Gratings!B236,1)*IF(Plots!$B$4="Yes",Dichroics!D224,1)*IF(Plots!$B$9="Yes",'Detectors and demag'!H247,1)</f>
        <v>0</v>
      </c>
      <c r="C234">
        <f>IF(Plots!$B$2="Yes",Atmosphere!B222,1)*IF(Plots!$B$3="Yes",Telescope!B224,1)*IF(Plots!$B$5="Yes",Collimator_optics!B224,1)*IF(Plots!$B$7="Yes",Camera_optics!B224,1)*IF(Plots!$B$8="Yes",QE!C224,1)*IF(Plots!$B$6="Yes",Gratings!C236,1)*IF(Plots!$B$4="Yes",Dichroics!E224*Dichroics!H224,1)*IF(Plots!$B$9="Yes",'Detectors and demag'!I247,1)</f>
        <v>0.64027412885087209</v>
      </c>
      <c r="D234">
        <f>IF(Plots!$B$2="Yes",Atmosphere!B222,1)*IF(Plots!$B$3="Yes",Telescope!B224,1)*IF(Plots!$B$5="Yes",Collimator_optics!B224,1)*IF(Plots!$B$7="Yes",Camera_optics!B224,1)*IF(Plots!$B$8="Yes",QE!C224,1)*IF(Plots!$B$6="Yes",Gratings!D236,1)*IF(Plots!$B$4="Yes",Dichroics!E224*Dichroics!I224*Dichroics!L224,1)*IF(Plots!$B$9="Yes",'Detectors and demag'!J247,1)</f>
        <v>0</v>
      </c>
      <c r="E234">
        <f>IF(Plots!$B$2="Yes",Atmosphere!B222,1)*IF(Plots!$B$3="Yes",Telescope!B224,1)*IF(Plots!$B$5="Yes",Collimator_optics!B224,1)*IF(Plots!$B$7="Yes",Camera_optics!B224,1)*IF(Plots!$B$8="Yes",QE!C224,1)*IF(Plots!$B$6="Yes",Gratings!E236,1)*IF(Plots!$B$4="Yes",Dichroics!E224*Dichroics!I224*Dichroics!M224*Dichroics!P224,1)*IF(Plots!$B$9="Yes",'Detectors and demag'!K247,1)</f>
        <v>0</v>
      </c>
      <c r="F234">
        <f t="shared" si="7"/>
        <v>0.64027412885087209</v>
      </c>
      <c r="G234">
        <f t="shared" si="6"/>
        <v>0.64027412885087209</v>
      </c>
    </row>
    <row r="235" spans="1:7" x14ac:dyDescent="0.2">
      <c r="A235">
        <v>531</v>
      </c>
      <c r="B235">
        <f>IF(Plots!$B$2="Yes",Atmosphere!B223,1)*IF(Plots!$B$3="Yes",Telescope!B225,1)*IF(Plots!$B$5="Yes",Collimator_optics!B225,1)*IF(Plots!$B$7="Yes",Camera_optics!B225,1)*IF(Plots!$B$8="Yes",QE!B225,1)*IF(Plots!$B$6="Yes",Gratings!B237,1)*IF(Plots!$B$4="Yes",Dichroics!D225,1)*IF(Plots!$B$9="Yes",'Detectors and demag'!H248,1)</f>
        <v>0</v>
      </c>
      <c r="C235">
        <f>IF(Plots!$B$2="Yes",Atmosphere!B223,1)*IF(Plots!$B$3="Yes",Telescope!B225,1)*IF(Plots!$B$5="Yes",Collimator_optics!B225,1)*IF(Plots!$B$7="Yes",Camera_optics!B225,1)*IF(Plots!$B$8="Yes",QE!C225,1)*IF(Plots!$B$6="Yes",Gratings!C237,1)*IF(Plots!$B$4="Yes",Dichroics!E225*Dichroics!H225,1)*IF(Plots!$B$9="Yes",'Detectors and demag'!I248,1)</f>
        <v>0.64061652520830759</v>
      </c>
      <c r="D235">
        <f>IF(Plots!$B$2="Yes",Atmosphere!B223,1)*IF(Plots!$B$3="Yes",Telescope!B225,1)*IF(Plots!$B$5="Yes",Collimator_optics!B225,1)*IF(Plots!$B$7="Yes",Camera_optics!B225,1)*IF(Plots!$B$8="Yes",QE!C225,1)*IF(Plots!$B$6="Yes",Gratings!D237,1)*IF(Plots!$B$4="Yes",Dichroics!E225*Dichroics!I225*Dichroics!L225,1)*IF(Plots!$B$9="Yes",'Detectors and demag'!J248,1)</f>
        <v>0</v>
      </c>
      <c r="E235">
        <f>IF(Plots!$B$2="Yes",Atmosphere!B223,1)*IF(Plots!$B$3="Yes",Telescope!B225,1)*IF(Plots!$B$5="Yes",Collimator_optics!B225,1)*IF(Plots!$B$7="Yes",Camera_optics!B225,1)*IF(Plots!$B$8="Yes",QE!C225,1)*IF(Plots!$B$6="Yes",Gratings!E237,1)*IF(Plots!$B$4="Yes",Dichroics!E225*Dichroics!I225*Dichroics!M225*Dichroics!P225,1)*IF(Plots!$B$9="Yes",'Detectors and demag'!K248,1)</f>
        <v>0</v>
      </c>
      <c r="F235">
        <f t="shared" si="7"/>
        <v>0.64061652520830759</v>
      </c>
      <c r="G235">
        <f t="shared" si="6"/>
        <v>0.64061652520830759</v>
      </c>
    </row>
    <row r="236" spans="1:7" x14ac:dyDescent="0.2">
      <c r="A236">
        <v>532</v>
      </c>
      <c r="B236">
        <f>IF(Plots!$B$2="Yes",Atmosphere!B224,1)*IF(Plots!$B$3="Yes",Telescope!B226,1)*IF(Plots!$B$5="Yes",Collimator_optics!B226,1)*IF(Plots!$B$7="Yes",Camera_optics!B226,1)*IF(Plots!$B$8="Yes",QE!B226,1)*IF(Plots!$B$6="Yes",Gratings!B238,1)*IF(Plots!$B$4="Yes",Dichroics!D226,1)*IF(Plots!$B$9="Yes",'Detectors and demag'!H249,1)</f>
        <v>0</v>
      </c>
      <c r="C236">
        <f>IF(Plots!$B$2="Yes",Atmosphere!B224,1)*IF(Plots!$B$3="Yes",Telescope!B226,1)*IF(Plots!$B$5="Yes",Collimator_optics!B226,1)*IF(Plots!$B$7="Yes",Camera_optics!B226,1)*IF(Plots!$B$8="Yes",QE!C226,1)*IF(Plots!$B$6="Yes",Gratings!C238,1)*IF(Plots!$B$4="Yes",Dichroics!E226*Dichroics!H226,1)*IF(Plots!$B$9="Yes",'Detectors and demag'!I249,1)</f>
        <v>0.64049525380955341</v>
      </c>
      <c r="D236">
        <f>IF(Plots!$B$2="Yes",Atmosphere!B224,1)*IF(Plots!$B$3="Yes",Telescope!B226,1)*IF(Plots!$B$5="Yes",Collimator_optics!B226,1)*IF(Plots!$B$7="Yes",Camera_optics!B226,1)*IF(Plots!$B$8="Yes",QE!C226,1)*IF(Plots!$B$6="Yes",Gratings!D238,1)*IF(Plots!$B$4="Yes",Dichroics!E226*Dichroics!I226*Dichroics!L226,1)*IF(Plots!$B$9="Yes",'Detectors and demag'!J249,1)</f>
        <v>0</v>
      </c>
      <c r="E236">
        <f>IF(Plots!$B$2="Yes",Atmosphere!B224,1)*IF(Plots!$B$3="Yes",Telescope!B226,1)*IF(Plots!$B$5="Yes",Collimator_optics!B226,1)*IF(Plots!$B$7="Yes",Camera_optics!B226,1)*IF(Plots!$B$8="Yes",QE!C226,1)*IF(Plots!$B$6="Yes",Gratings!E238,1)*IF(Plots!$B$4="Yes",Dichroics!E226*Dichroics!I226*Dichroics!M226*Dichroics!P226,1)*IF(Plots!$B$9="Yes",'Detectors and demag'!K249,1)</f>
        <v>0</v>
      </c>
      <c r="F236">
        <f t="shared" si="7"/>
        <v>0.64049525380955341</v>
      </c>
      <c r="G236">
        <f t="shared" si="6"/>
        <v>0.64049525380955341</v>
      </c>
    </row>
    <row r="237" spans="1:7" x14ac:dyDescent="0.2">
      <c r="A237">
        <v>533</v>
      </c>
      <c r="B237">
        <f>IF(Plots!$B$2="Yes",Atmosphere!B225,1)*IF(Plots!$B$3="Yes",Telescope!B227,1)*IF(Plots!$B$5="Yes",Collimator_optics!B227,1)*IF(Plots!$B$7="Yes",Camera_optics!B227,1)*IF(Plots!$B$8="Yes",QE!B227,1)*IF(Plots!$B$6="Yes",Gratings!B239,1)*IF(Plots!$B$4="Yes",Dichroics!D227,1)*IF(Plots!$B$9="Yes",'Detectors and demag'!H250,1)</f>
        <v>0</v>
      </c>
      <c r="C237">
        <f>IF(Plots!$B$2="Yes",Atmosphere!B225,1)*IF(Plots!$B$3="Yes",Telescope!B227,1)*IF(Plots!$B$5="Yes",Collimator_optics!B227,1)*IF(Plots!$B$7="Yes",Camera_optics!B227,1)*IF(Plots!$B$8="Yes",QE!C227,1)*IF(Plots!$B$6="Yes",Gratings!C239,1)*IF(Plots!$B$4="Yes",Dichroics!E227*Dichroics!H227,1)*IF(Plots!$B$9="Yes",'Detectors and demag'!I250,1)</f>
        <v>0.64008632642050689</v>
      </c>
      <c r="D237">
        <f>IF(Plots!$B$2="Yes",Atmosphere!B225,1)*IF(Plots!$B$3="Yes",Telescope!B227,1)*IF(Plots!$B$5="Yes",Collimator_optics!B227,1)*IF(Plots!$B$7="Yes",Camera_optics!B227,1)*IF(Plots!$B$8="Yes",QE!C227,1)*IF(Plots!$B$6="Yes",Gratings!D239,1)*IF(Plots!$B$4="Yes",Dichroics!E227*Dichroics!I227*Dichroics!L227,1)*IF(Plots!$B$9="Yes",'Detectors and demag'!J250,1)</f>
        <v>0</v>
      </c>
      <c r="E237">
        <f>IF(Plots!$B$2="Yes",Atmosphere!B225,1)*IF(Plots!$B$3="Yes",Telescope!B227,1)*IF(Plots!$B$5="Yes",Collimator_optics!B227,1)*IF(Plots!$B$7="Yes",Camera_optics!B227,1)*IF(Plots!$B$8="Yes",QE!C227,1)*IF(Plots!$B$6="Yes",Gratings!E239,1)*IF(Plots!$B$4="Yes",Dichroics!E227*Dichroics!I227*Dichroics!M227*Dichroics!P227,1)*IF(Plots!$B$9="Yes",'Detectors and demag'!K250,1)</f>
        <v>0</v>
      </c>
      <c r="F237">
        <f t="shared" si="7"/>
        <v>0.64008632642050689</v>
      </c>
      <c r="G237">
        <f t="shared" si="6"/>
        <v>0.64008632642050689</v>
      </c>
    </row>
    <row r="238" spans="1:7" x14ac:dyDescent="0.2">
      <c r="A238">
        <v>534</v>
      </c>
      <c r="B238">
        <f>IF(Plots!$B$2="Yes",Atmosphere!B226,1)*IF(Plots!$B$3="Yes",Telescope!B228,1)*IF(Plots!$B$5="Yes",Collimator_optics!B228,1)*IF(Plots!$B$7="Yes",Camera_optics!B228,1)*IF(Plots!$B$8="Yes",QE!B228,1)*IF(Plots!$B$6="Yes",Gratings!B240,1)*IF(Plots!$B$4="Yes",Dichroics!D228,1)*IF(Plots!$B$9="Yes",'Detectors and demag'!H251,1)</f>
        <v>0</v>
      </c>
      <c r="C238">
        <f>IF(Plots!$B$2="Yes",Atmosphere!B226,1)*IF(Plots!$B$3="Yes",Telescope!B228,1)*IF(Plots!$B$5="Yes",Collimator_optics!B228,1)*IF(Plots!$B$7="Yes",Camera_optics!B228,1)*IF(Plots!$B$8="Yes",QE!C228,1)*IF(Plots!$B$6="Yes",Gratings!C240,1)*IF(Plots!$B$4="Yes",Dichroics!E228*Dichroics!H228,1)*IF(Plots!$B$9="Yes",'Detectors and demag'!I251,1)</f>
        <v>0.63897625863848007</v>
      </c>
      <c r="D238">
        <f>IF(Plots!$B$2="Yes",Atmosphere!B226,1)*IF(Plots!$B$3="Yes",Telescope!B228,1)*IF(Plots!$B$5="Yes",Collimator_optics!B228,1)*IF(Plots!$B$7="Yes",Camera_optics!B228,1)*IF(Plots!$B$8="Yes",QE!C228,1)*IF(Plots!$B$6="Yes",Gratings!D240,1)*IF(Plots!$B$4="Yes",Dichroics!E228*Dichroics!I228*Dichroics!L228,1)*IF(Plots!$B$9="Yes",'Detectors and demag'!J251,1)</f>
        <v>0</v>
      </c>
      <c r="E238">
        <f>IF(Plots!$B$2="Yes",Atmosphere!B226,1)*IF(Plots!$B$3="Yes",Telescope!B228,1)*IF(Plots!$B$5="Yes",Collimator_optics!B228,1)*IF(Plots!$B$7="Yes",Camera_optics!B228,1)*IF(Plots!$B$8="Yes",QE!C228,1)*IF(Plots!$B$6="Yes",Gratings!E240,1)*IF(Plots!$B$4="Yes",Dichroics!E228*Dichroics!I228*Dichroics!M228*Dichroics!P228,1)*IF(Plots!$B$9="Yes",'Detectors and demag'!K251,1)</f>
        <v>0</v>
      </c>
      <c r="F238">
        <f t="shared" si="7"/>
        <v>0.63897625863848007</v>
      </c>
      <c r="G238">
        <f t="shared" si="6"/>
        <v>0.63897625863848007</v>
      </c>
    </row>
    <row r="239" spans="1:7" x14ac:dyDescent="0.2">
      <c r="A239">
        <v>535</v>
      </c>
      <c r="B239">
        <f>IF(Plots!$B$2="Yes",Atmosphere!B227,1)*IF(Plots!$B$3="Yes",Telescope!B229,1)*IF(Plots!$B$5="Yes",Collimator_optics!B229,1)*IF(Plots!$B$7="Yes",Camera_optics!B229,1)*IF(Plots!$B$8="Yes",QE!B229,1)*IF(Plots!$B$6="Yes",Gratings!B241,1)*IF(Plots!$B$4="Yes",Dichroics!D229,1)*IF(Plots!$B$9="Yes",'Detectors and demag'!H252,1)</f>
        <v>0</v>
      </c>
      <c r="C239">
        <f>IF(Plots!$B$2="Yes",Atmosphere!B227,1)*IF(Plots!$B$3="Yes",Telescope!B229,1)*IF(Plots!$B$5="Yes",Collimator_optics!B229,1)*IF(Plots!$B$7="Yes",Camera_optics!B229,1)*IF(Plots!$B$8="Yes",QE!C229,1)*IF(Plots!$B$6="Yes",Gratings!C241,1)*IF(Plots!$B$4="Yes",Dichroics!E229*Dichroics!H229,1)*IF(Plots!$B$9="Yes",'Detectors and demag'!I252,1)</f>
        <v>0.63716979308306065</v>
      </c>
      <c r="D239">
        <f>IF(Plots!$B$2="Yes",Atmosphere!B227,1)*IF(Plots!$B$3="Yes",Telescope!B229,1)*IF(Plots!$B$5="Yes",Collimator_optics!B229,1)*IF(Plots!$B$7="Yes",Camera_optics!B229,1)*IF(Plots!$B$8="Yes",QE!C229,1)*IF(Plots!$B$6="Yes",Gratings!D241,1)*IF(Plots!$B$4="Yes",Dichroics!E229*Dichroics!I229*Dichroics!L229,1)*IF(Plots!$B$9="Yes",'Detectors and demag'!J252,1)</f>
        <v>0</v>
      </c>
      <c r="E239">
        <f>IF(Plots!$B$2="Yes",Atmosphere!B227,1)*IF(Plots!$B$3="Yes",Telescope!B229,1)*IF(Plots!$B$5="Yes",Collimator_optics!B229,1)*IF(Plots!$B$7="Yes",Camera_optics!B229,1)*IF(Plots!$B$8="Yes",QE!C229,1)*IF(Plots!$B$6="Yes",Gratings!E241,1)*IF(Plots!$B$4="Yes",Dichroics!E229*Dichroics!I229*Dichroics!M229*Dichroics!P229,1)*IF(Plots!$B$9="Yes",'Detectors and demag'!K252,1)</f>
        <v>0</v>
      </c>
      <c r="F239">
        <f t="shared" si="7"/>
        <v>0.63716979308306065</v>
      </c>
      <c r="G239">
        <f t="shared" si="6"/>
        <v>0.63716979308306065</v>
      </c>
    </row>
    <row r="240" spans="1:7" x14ac:dyDescent="0.2">
      <c r="A240">
        <v>536</v>
      </c>
      <c r="B240">
        <f>IF(Plots!$B$2="Yes",Atmosphere!B228,1)*IF(Plots!$B$3="Yes",Telescope!B230,1)*IF(Plots!$B$5="Yes",Collimator_optics!B230,1)*IF(Plots!$B$7="Yes",Camera_optics!B230,1)*IF(Plots!$B$8="Yes",QE!B230,1)*IF(Plots!$B$6="Yes",Gratings!B242,1)*IF(Plots!$B$4="Yes",Dichroics!D230,1)*IF(Plots!$B$9="Yes",'Detectors and demag'!H253,1)</f>
        <v>0</v>
      </c>
      <c r="C240">
        <f>IF(Plots!$B$2="Yes",Atmosphere!B228,1)*IF(Plots!$B$3="Yes",Telescope!B230,1)*IF(Plots!$B$5="Yes",Collimator_optics!B230,1)*IF(Plots!$B$7="Yes",Camera_optics!B230,1)*IF(Plots!$B$8="Yes",QE!C230,1)*IF(Plots!$B$6="Yes",Gratings!C242,1)*IF(Plots!$B$4="Yes",Dichroics!E230*Dichroics!H230,1)*IF(Plots!$B$9="Yes",'Detectors and demag'!I253,1)</f>
        <v>0.63688425565355067</v>
      </c>
      <c r="D240">
        <f>IF(Plots!$B$2="Yes",Atmosphere!B228,1)*IF(Plots!$B$3="Yes",Telescope!B230,1)*IF(Plots!$B$5="Yes",Collimator_optics!B230,1)*IF(Plots!$B$7="Yes",Camera_optics!B230,1)*IF(Plots!$B$8="Yes",QE!C230,1)*IF(Plots!$B$6="Yes",Gratings!D242,1)*IF(Plots!$B$4="Yes",Dichroics!E230*Dichroics!I230*Dichroics!L230,1)*IF(Plots!$B$9="Yes",'Detectors and demag'!J253,1)</f>
        <v>0</v>
      </c>
      <c r="E240">
        <f>IF(Plots!$B$2="Yes",Atmosphere!B228,1)*IF(Plots!$B$3="Yes",Telescope!B230,1)*IF(Plots!$B$5="Yes",Collimator_optics!B230,1)*IF(Plots!$B$7="Yes",Camera_optics!B230,1)*IF(Plots!$B$8="Yes",QE!C230,1)*IF(Plots!$B$6="Yes",Gratings!E242,1)*IF(Plots!$B$4="Yes",Dichroics!E230*Dichroics!I230*Dichroics!M230*Dichroics!P230,1)*IF(Plots!$B$9="Yes",'Detectors and demag'!K253,1)</f>
        <v>0</v>
      </c>
      <c r="F240">
        <f t="shared" si="7"/>
        <v>0.63688425565355067</v>
      </c>
      <c r="G240">
        <f t="shared" si="6"/>
        <v>0.63688425565355067</v>
      </c>
    </row>
    <row r="241" spans="1:7" x14ac:dyDescent="0.2">
      <c r="A241">
        <v>537</v>
      </c>
      <c r="B241">
        <f>IF(Plots!$B$2="Yes",Atmosphere!B229,1)*IF(Plots!$B$3="Yes",Telescope!B231,1)*IF(Plots!$B$5="Yes",Collimator_optics!B231,1)*IF(Plots!$B$7="Yes",Camera_optics!B231,1)*IF(Plots!$B$8="Yes",QE!B231,1)*IF(Plots!$B$6="Yes",Gratings!B243,1)*IF(Plots!$B$4="Yes",Dichroics!D231,1)*IF(Plots!$B$9="Yes",'Detectors and demag'!H254,1)</f>
        <v>0</v>
      </c>
      <c r="C241">
        <f>IF(Plots!$B$2="Yes",Atmosphere!B229,1)*IF(Plots!$B$3="Yes",Telescope!B231,1)*IF(Plots!$B$5="Yes",Collimator_optics!B231,1)*IF(Plots!$B$7="Yes",Camera_optics!B231,1)*IF(Plots!$B$8="Yes",QE!C231,1)*IF(Plots!$B$6="Yes",Gratings!C243,1)*IF(Plots!$B$4="Yes",Dichroics!E231*Dichroics!H231,1)*IF(Plots!$B$9="Yes",'Detectors and demag'!I254,1)</f>
        <v>0.63514543566542569</v>
      </c>
      <c r="D241">
        <f>IF(Plots!$B$2="Yes",Atmosphere!B229,1)*IF(Plots!$B$3="Yes",Telescope!B231,1)*IF(Plots!$B$5="Yes",Collimator_optics!B231,1)*IF(Plots!$B$7="Yes",Camera_optics!B231,1)*IF(Plots!$B$8="Yes",QE!C231,1)*IF(Plots!$B$6="Yes",Gratings!D243,1)*IF(Plots!$B$4="Yes",Dichroics!E231*Dichroics!I231*Dichroics!L231,1)*IF(Plots!$B$9="Yes",'Detectors and demag'!J254,1)</f>
        <v>0</v>
      </c>
      <c r="E241">
        <f>IF(Plots!$B$2="Yes",Atmosphere!B229,1)*IF(Plots!$B$3="Yes",Telescope!B231,1)*IF(Plots!$B$5="Yes",Collimator_optics!B231,1)*IF(Plots!$B$7="Yes",Camera_optics!B231,1)*IF(Plots!$B$8="Yes",QE!C231,1)*IF(Plots!$B$6="Yes",Gratings!E243,1)*IF(Plots!$B$4="Yes",Dichroics!E231*Dichroics!I231*Dichroics!M231*Dichroics!P231,1)*IF(Plots!$B$9="Yes",'Detectors and demag'!K254,1)</f>
        <v>0</v>
      </c>
      <c r="F241">
        <f t="shared" si="7"/>
        <v>0.63514543566542569</v>
      </c>
      <c r="G241">
        <f t="shared" si="6"/>
        <v>0.63514543566542569</v>
      </c>
    </row>
    <row r="242" spans="1:7" x14ac:dyDescent="0.2">
      <c r="A242">
        <v>538</v>
      </c>
      <c r="B242">
        <f>IF(Plots!$B$2="Yes",Atmosphere!B230,1)*IF(Plots!$B$3="Yes",Telescope!B232,1)*IF(Plots!$B$5="Yes",Collimator_optics!B232,1)*IF(Plots!$B$7="Yes",Camera_optics!B232,1)*IF(Plots!$B$8="Yes",QE!B232,1)*IF(Plots!$B$6="Yes",Gratings!B244,1)*IF(Plots!$B$4="Yes",Dichroics!D232,1)*IF(Plots!$B$9="Yes",'Detectors and demag'!H255,1)</f>
        <v>0</v>
      </c>
      <c r="C242">
        <f>IF(Plots!$B$2="Yes",Atmosphere!B230,1)*IF(Plots!$B$3="Yes",Telescope!B232,1)*IF(Plots!$B$5="Yes",Collimator_optics!B232,1)*IF(Plots!$B$7="Yes",Camera_optics!B232,1)*IF(Plots!$B$8="Yes",QE!C232,1)*IF(Plots!$B$6="Yes",Gratings!C244,1)*IF(Plots!$B$4="Yes",Dichroics!E232*Dichroics!H232,1)*IF(Plots!$B$9="Yes",'Detectors and demag'!I255,1)</f>
        <v>0.63282983621261912</v>
      </c>
      <c r="D242">
        <f>IF(Plots!$B$2="Yes",Atmosphere!B230,1)*IF(Plots!$B$3="Yes",Telescope!B232,1)*IF(Plots!$B$5="Yes",Collimator_optics!B232,1)*IF(Plots!$B$7="Yes",Camera_optics!B232,1)*IF(Plots!$B$8="Yes",QE!C232,1)*IF(Plots!$B$6="Yes",Gratings!D244,1)*IF(Plots!$B$4="Yes",Dichroics!E232*Dichroics!I232*Dichroics!L232,1)*IF(Plots!$B$9="Yes",'Detectors and demag'!J255,1)</f>
        <v>0</v>
      </c>
      <c r="E242">
        <f>IF(Plots!$B$2="Yes",Atmosphere!B230,1)*IF(Plots!$B$3="Yes",Telescope!B232,1)*IF(Plots!$B$5="Yes",Collimator_optics!B232,1)*IF(Plots!$B$7="Yes",Camera_optics!B232,1)*IF(Plots!$B$8="Yes",QE!C232,1)*IF(Plots!$B$6="Yes",Gratings!E244,1)*IF(Plots!$B$4="Yes",Dichroics!E232*Dichroics!I232*Dichroics!M232*Dichroics!P232,1)*IF(Plots!$B$9="Yes",'Detectors and demag'!K255,1)</f>
        <v>0</v>
      </c>
      <c r="F242">
        <f t="shared" si="7"/>
        <v>0.63282983621261912</v>
      </c>
      <c r="G242">
        <f t="shared" si="6"/>
        <v>0.63282983621261912</v>
      </c>
    </row>
    <row r="243" spans="1:7" x14ac:dyDescent="0.2">
      <c r="A243">
        <v>539</v>
      </c>
      <c r="B243">
        <f>IF(Plots!$B$2="Yes",Atmosphere!B231,1)*IF(Plots!$B$3="Yes",Telescope!B233,1)*IF(Plots!$B$5="Yes",Collimator_optics!B233,1)*IF(Plots!$B$7="Yes",Camera_optics!B233,1)*IF(Plots!$B$8="Yes",QE!B233,1)*IF(Plots!$B$6="Yes",Gratings!B245,1)*IF(Plots!$B$4="Yes",Dichroics!D233,1)*IF(Plots!$B$9="Yes",'Detectors and demag'!H256,1)</f>
        <v>0</v>
      </c>
      <c r="C243">
        <f>IF(Plots!$B$2="Yes",Atmosphere!B231,1)*IF(Plots!$B$3="Yes",Telescope!B233,1)*IF(Plots!$B$5="Yes",Collimator_optics!B233,1)*IF(Plots!$B$7="Yes",Camera_optics!B233,1)*IF(Plots!$B$8="Yes",QE!C233,1)*IF(Plots!$B$6="Yes",Gratings!C245,1)*IF(Plots!$B$4="Yes",Dichroics!E233*Dichroics!H233,1)*IF(Plots!$B$9="Yes",'Detectors and demag'!I256,1)</f>
        <v>0.629557896696334</v>
      </c>
      <c r="D243">
        <f>IF(Plots!$B$2="Yes",Atmosphere!B231,1)*IF(Plots!$B$3="Yes",Telescope!B233,1)*IF(Plots!$B$5="Yes",Collimator_optics!B233,1)*IF(Plots!$B$7="Yes",Camera_optics!B233,1)*IF(Plots!$B$8="Yes",QE!C233,1)*IF(Plots!$B$6="Yes",Gratings!D245,1)*IF(Plots!$B$4="Yes",Dichroics!E233*Dichroics!I233*Dichroics!L233,1)*IF(Plots!$B$9="Yes",'Detectors and demag'!J256,1)</f>
        <v>0</v>
      </c>
      <c r="E243">
        <f>IF(Plots!$B$2="Yes",Atmosphere!B231,1)*IF(Plots!$B$3="Yes",Telescope!B233,1)*IF(Plots!$B$5="Yes",Collimator_optics!B233,1)*IF(Plots!$B$7="Yes",Camera_optics!B233,1)*IF(Plots!$B$8="Yes",QE!C233,1)*IF(Plots!$B$6="Yes",Gratings!E245,1)*IF(Plots!$B$4="Yes",Dichroics!E233*Dichroics!I233*Dichroics!M233*Dichroics!P233,1)*IF(Plots!$B$9="Yes",'Detectors and demag'!K256,1)</f>
        <v>0</v>
      </c>
      <c r="F243">
        <f t="shared" si="7"/>
        <v>0.629557896696334</v>
      </c>
      <c r="G243">
        <f t="shared" si="6"/>
        <v>0.629557896696334</v>
      </c>
    </row>
    <row r="244" spans="1:7" x14ac:dyDescent="0.2">
      <c r="A244">
        <v>540</v>
      </c>
      <c r="B244">
        <f>IF(Plots!$B$2="Yes",Atmosphere!B232,1)*IF(Plots!$B$3="Yes",Telescope!B234,1)*IF(Plots!$B$5="Yes",Collimator_optics!B234,1)*IF(Plots!$B$7="Yes",Camera_optics!B234,1)*IF(Plots!$B$8="Yes",QE!B234,1)*IF(Plots!$B$6="Yes",Gratings!B246,1)*IF(Plots!$B$4="Yes",Dichroics!D234,1)*IF(Plots!$B$9="Yes",'Detectors and demag'!H257,1)</f>
        <v>0</v>
      </c>
      <c r="C244">
        <f>IF(Plots!$B$2="Yes",Atmosphere!B232,1)*IF(Plots!$B$3="Yes",Telescope!B234,1)*IF(Plots!$B$5="Yes",Collimator_optics!B234,1)*IF(Plots!$B$7="Yes",Camera_optics!B234,1)*IF(Plots!$B$8="Yes",QE!C234,1)*IF(Plots!$B$6="Yes",Gratings!C246,1)*IF(Plots!$B$4="Yes",Dichroics!E234*Dichroics!H234,1)*IF(Plots!$B$9="Yes",'Detectors and demag'!I257,1)</f>
        <v>0.62514611948145016</v>
      </c>
      <c r="D244">
        <f>IF(Plots!$B$2="Yes",Atmosphere!B232,1)*IF(Plots!$B$3="Yes",Telescope!B234,1)*IF(Plots!$B$5="Yes",Collimator_optics!B234,1)*IF(Plots!$B$7="Yes",Camera_optics!B234,1)*IF(Plots!$B$8="Yes",QE!C234,1)*IF(Plots!$B$6="Yes",Gratings!D246,1)*IF(Plots!$B$4="Yes",Dichroics!E234*Dichroics!I234*Dichroics!L234,1)*IF(Plots!$B$9="Yes",'Detectors and demag'!J257,1)</f>
        <v>0</v>
      </c>
      <c r="E244">
        <f>IF(Plots!$B$2="Yes",Atmosphere!B232,1)*IF(Plots!$B$3="Yes",Telescope!B234,1)*IF(Plots!$B$5="Yes",Collimator_optics!B234,1)*IF(Plots!$B$7="Yes",Camera_optics!B234,1)*IF(Plots!$B$8="Yes",QE!C234,1)*IF(Plots!$B$6="Yes",Gratings!E246,1)*IF(Plots!$B$4="Yes",Dichroics!E234*Dichroics!I234*Dichroics!M234*Dichroics!P234,1)*IF(Plots!$B$9="Yes",'Detectors and demag'!K257,1)</f>
        <v>0</v>
      </c>
      <c r="F244">
        <f t="shared" si="7"/>
        <v>0.62514611948145016</v>
      </c>
      <c r="G244">
        <f t="shared" si="6"/>
        <v>0.62514611948145016</v>
      </c>
    </row>
    <row r="245" spans="1:7" x14ac:dyDescent="0.2">
      <c r="A245">
        <v>541</v>
      </c>
      <c r="B245">
        <f>IF(Plots!$B$2="Yes",Atmosphere!B233,1)*IF(Plots!$B$3="Yes",Telescope!B235,1)*IF(Plots!$B$5="Yes",Collimator_optics!B235,1)*IF(Plots!$B$7="Yes",Camera_optics!B235,1)*IF(Plots!$B$8="Yes",QE!B235,1)*IF(Plots!$B$6="Yes",Gratings!B247,1)*IF(Plots!$B$4="Yes",Dichroics!D235,1)*IF(Plots!$B$9="Yes",'Detectors and demag'!H258,1)</f>
        <v>0</v>
      </c>
      <c r="C245">
        <f>IF(Plots!$B$2="Yes",Atmosphere!B233,1)*IF(Plots!$B$3="Yes",Telescope!B235,1)*IF(Plots!$B$5="Yes",Collimator_optics!B235,1)*IF(Plots!$B$7="Yes",Camera_optics!B235,1)*IF(Plots!$B$8="Yes",QE!C235,1)*IF(Plots!$B$6="Yes",Gratings!C247,1)*IF(Plots!$B$4="Yes",Dichroics!E235*Dichroics!H235,1)*IF(Plots!$B$9="Yes",'Detectors and demag'!I258,1)</f>
        <v>0.61962451850121114</v>
      </c>
      <c r="D245">
        <f>IF(Plots!$B$2="Yes",Atmosphere!B233,1)*IF(Plots!$B$3="Yes",Telescope!B235,1)*IF(Plots!$B$5="Yes",Collimator_optics!B235,1)*IF(Plots!$B$7="Yes",Camera_optics!B235,1)*IF(Plots!$B$8="Yes",QE!C235,1)*IF(Plots!$B$6="Yes",Gratings!D247,1)*IF(Plots!$B$4="Yes",Dichroics!E235*Dichroics!I235*Dichroics!L235,1)*IF(Plots!$B$9="Yes",'Detectors and demag'!J258,1)</f>
        <v>0</v>
      </c>
      <c r="E245">
        <f>IF(Plots!$B$2="Yes",Atmosphere!B233,1)*IF(Plots!$B$3="Yes",Telescope!B235,1)*IF(Plots!$B$5="Yes",Collimator_optics!B235,1)*IF(Plots!$B$7="Yes",Camera_optics!B235,1)*IF(Plots!$B$8="Yes",QE!C235,1)*IF(Plots!$B$6="Yes",Gratings!E247,1)*IF(Plots!$B$4="Yes",Dichroics!E235*Dichroics!I235*Dichroics!M235*Dichroics!P235,1)*IF(Plots!$B$9="Yes",'Detectors and demag'!K258,1)</f>
        <v>0</v>
      </c>
      <c r="F245">
        <f t="shared" si="7"/>
        <v>0.61962451850121114</v>
      </c>
      <c r="G245">
        <f t="shared" si="6"/>
        <v>0.61962451850121114</v>
      </c>
    </row>
    <row r="246" spans="1:7" x14ac:dyDescent="0.2">
      <c r="A246">
        <v>542</v>
      </c>
      <c r="B246">
        <f>IF(Plots!$B$2="Yes",Atmosphere!B234,1)*IF(Plots!$B$3="Yes",Telescope!B236,1)*IF(Plots!$B$5="Yes",Collimator_optics!B236,1)*IF(Plots!$B$7="Yes",Camera_optics!B236,1)*IF(Plots!$B$8="Yes",QE!B236,1)*IF(Plots!$B$6="Yes",Gratings!B248,1)*IF(Plots!$B$4="Yes",Dichroics!D236,1)*IF(Plots!$B$9="Yes",'Detectors and demag'!H259,1)</f>
        <v>0</v>
      </c>
      <c r="C246">
        <f>IF(Plots!$B$2="Yes",Atmosphere!B234,1)*IF(Plots!$B$3="Yes",Telescope!B236,1)*IF(Plots!$B$5="Yes",Collimator_optics!B236,1)*IF(Plots!$B$7="Yes",Camera_optics!B236,1)*IF(Plots!$B$8="Yes",QE!C236,1)*IF(Plots!$B$6="Yes",Gratings!C248,1)*IF(Plots!$B$4="Yes",Dichroics!E236*Dichroics!H236,1)*IF(Plots!$B$9="Yes",'Detectors and demag'!I259,1)</f>
        <v>0.61516257348855008</v>
      </c>
      <c r="D246">
        <f>IF(Plots!$B$2="Yes",Atmosphere!B234,1)*IF(Plots!$B$3="Yes",Telescope!B236,1)*IF(Plots!$B$5="Yes",Collimator_optics!B236,1)*IF(Plots!$B$7="Yes",Camera_optics!B236,1)*IF(Plots!$B$8="Yes",QE!C236,1)*IF(Plots!$B$6="Yes",Gratings!D248,1)*IF(Plots!$B$4="Yes",Dichroics!E236*Dichroics!I236*Dichroics!L236,1)*IF(Plots!$B$9="Yes",'Detectors and demag'!J259,1)</f>
        <v>0</v>
      </c>
      <c r="E246">
        <f>IF(Plots!$B$2="Yes",Atmosphere!B234,1)*IF(Plots!$B$3="Yes",Telescope!B236,1)*IF(Plots!$B$5="Yes",Collimator_optics!B236,1)*IF(Plots!$B$7="Yes",Camera_optics!B236,1)*IF(Plots!$B$8="Yes",QE!C236,1)*IF(Plots!$B$6="Yes",Gratings!E248,1)*IF(Plots!$B$4="Yes",Dichroics!E236*Dichroics!I236*Dichroics!M236*Dichroics!P236,1)*IF(Plots!$B$9="Yes",'Detectors and demag'!K259,1)</f>
        <v>0</v>
      </c>
      <c r="F246">
        <f t="shared" si="7"/>
        <v>0.61516257348855008</v>
      </c>
      <c r="G246">
        <f t="shared" si="6"/>
        <v>0.61516257348855008</v>
      </c>
    </row>
    <row r="247" spans="1:7" x14ac:dyDescent="0.2">
      <c r="A247">
        <v>543</v>
      </c>
      <c r="B247">
        <f>IF(Plots!$B$2="Yes",Atmosphere!B235,1)*IF(Plots!$B$3="Yes",Telescope!B237,1)*IF(Plots!$B$5="Yes",Collimator_optics!B237,1)*IF(Plots!$B$7="Yes",Camera_optics!B237,1)*IF(Plots!$B$8="Yes",QE!B237,1)*IF(Plots!$B$6="Yes",Gratings!B249,1)*IF(Plots!$B$4="Yes",Dichroics!D237,1)*IF(Plots!$B$9="Yes",'Detectors and demag'!H260,1)</f>
        <v>0</v>
      </c>
      <c r="C247">
        <f>IF(Plots!$B$2="Yes",Atmosphere!B235,1)*IF(Plots!$B$3="Yes",Telescope!B237,1)*IF(Plots!$B$5="Yes",Collimator_optics!B237,1)*IF(Plots!$B$7="Yes",Camera_optics!B237,1)*IF(Plots!$B$8="Yes",QE!C237,1)*IF(Plots!$B$6="Yes",Gratings!C249,1)*IF(Plots!$B$4="Yes",Dichroics!E237*Dichroics!H237,1)*IF(Plots!$B$9="Yes",'Detectors and demag'!I260,1)</f>
        <v>0.61364188287341925</v>
      </c>
      <c r="D247">
        <f>IF(Plots!$B$2="Yes",Atmosphere!B235,1)*IF(Plots!$B$3="Yes",Telescope!B237,1)*IF(Plots!$B$5="Yes",Collimator_optics!B237,1)*IF(Plots!$B$7="Yes",Camera_optics!B237,1)*IF(Plots!$B$8="Yes",QE!C237,1)*IF(Plots!$B$6="Yes",Gratings!D249,1)*IF(Plots!$B$4="Yes",Dichroics!E237*Dichroics!I237*Dichroics!L237,1)*IF(Plots!$B$9="Yes",'Detectors and demag'!J260,1)</f>
        <v>0</v>
      </c>
      <c r="E247">
        <f>IF(Plots!$B$2="Yes",Atmosphere!B235,1)*IF(Plots!$B$3="Yes",Telescope!B237,1)*IF(Plots!$B$5="Yes",Collimator_optics!B237,1)*IF(Plots!$B$7="Yes",Camera_optics!B237,1)*IF(Plots!$B$8="Yes",QE!C237,1)*IF(Plots!$B$6="Yes",Gratings!E249,1)*IF(Plots!$B$4="Yes",Dichroics!E237*Dichroics!I237*Dichroics!M237*Dichroics!P237,1)*IF(Plots!$B$9="Yes",'Detectors and demag'!K260,1)</f>
        <v>0</v>
      </c>
      <c r="F247">
        <f t="shared" si="7"/>
        <v>0.61364188287341925</v>
      </c>
      <c r="G247">
        <f t="shared" si="6"/>
        <v>0.61364188287341925</v>
      </c>
    </row>
    <row r="248" spans="1:7" x14ac:dyDescent="0.2">
      <c r="A248">
        <v>544</v>
      </c>
      <c r="B248">
        <f>IF(Plots!$B$2="Yes",Atmosphere!B236,1)*IF(Plots!$B$3="Yes",Telescope!B238,1)*IF(Plots!$B$5="Yes",Collimator_optics!B238,1)*IF(Plots!$B$7="Yes",Camera_optics!B238,1)*IF(Plots!$B$8="Yes",QE!B238,1)*IF(Plots!$B$6="Yes",Gratings!B250,1)*IF(Plots!$B$4="Yes",Dichroics!D238,1)*IF(Plots!$B$9="Yes",'Detectors and demag'!H261,1)</f>
        <v>0</v>
      </c>
      <c r="C248">
        <f>IF(Plots!$B$2="Yes",Atmosphere!B236,1)*IF(Plots!$B$3="Yes",Telescope!B238,1)*IF(Plots!$B$5="Yes",Collimator_optics!B238,1)*IF(Plots!$B$7="Yes",Camera_optics!B238,1)*IF(Plots!$B$8="Yes",QE!C238,1)*IF(Plots!$B$6="Yes",Gratings!C250,1)*IF(Plots!$B$4="Yes",Dichroics!E238*Dichroics!H238,1)*IF(Plots!$B$9="Yes",'Detectors and demag'!I261,1)</f>
        <v>0.61506273702644743</v>
      </c>
      <c r="D248">
        <f>IF(Plots!$B$2="Yes",Atmosphere!B236,1)*IF(Plots!$B$3="Yes",Telescope!B238,1)*IF(Plots!$B$5="Yes",Collimator_optics!B238,1)*IF(Plots!$B$7="Yes",Camera_optics!B238,1)*IF(Plots!$B$8="Yes",QE!C238,1)*IF(Plots!$B$6="Yes",Gratings!D250,1)*IF(Plots!$B$4="Yes",Dichroics!E238*Dichroics!I238*Dichroics!L238,1)*IF(Plots!$B$9="Yes",'Detectors and demag'!J261,1)</f>
        <v>0</v>
      </c>
      <c r="E248">
        <f>IF(Plots!$B$2="Yes",Atmosphere!B236,1)*IF(Plots!$B$3="Yes",Telescope!B238,1)*IF(Plots!$B$5="Yes",Collimator_optics!B238,1)*IF(Plots!$B$7="Yes",Camera_optics!B238,1)*IF(Plots!$B$8="Yes",QE!C238,1)*IF(Plots!$B$6="Yes",Gratings!E250,1)*IF(Plots!$B$4="Yes",Dichroics!E238*Dichroics!I238*Dichroics!M238*Dichroics!P238,1)*IF(Plots!$B$9="Yes",'Detectors and demag'!K261,1)</f>
        <v>0</v>
      </c>
      <c r="F248">
        <f t="shared" si="7"/>
        <v>0.61506273702644743</v>
      </c>
      <c r="G248">
        <f t="shared" si="6"/>
        <v>0.61506273702644743</v>
      </c>
    </row>
    <row r="249" spans="1:7" x14ac:dyDescent="0.2">
      <c r="A249">
        <v>545</v>
      </c>
      <c r="B249">
        <f>IF(Plots!$B$2="Yes",Atmosphere!B237,1)*IF(Plots!$B$3="Yes",Telescope!B239,1)*IF(Plots!$B$5="Yes",Collimator_optics!B239,1)*IF(Plots!$B$7="Yes",Camera_optics!B239,1)*IF(Plots!$B$8="Yes",QE!B239,1)*IF(Plots!$B$6="Yes",Gratings!B251,1)*IF(Plots!$B$4="Yes",Dichroics!D239,1)*IF(Plots!$B$9="Yes",'Detectors and demag'!H262,1)</f>
        <v>0</v>
      </c>
      <c r="C249">
        <f>IF(Plots!$B$2="Yes",Atmosphere!B237,1)*IF(Plots!$B$3="Yes",Telescope!B239,1)*IF(Plots!$B$5="Yes",Collimator_optics!B239,1)*IF(Plots!$B$7="Yes",Camera_optics!B239,1)*IF(Plots!$B$8="Yes",QE!C239,1)*IF(Plots!$B$6="Yes",Gratings!C251,1)*IF(Plots!$B$4="Yes",Dichroics!E239*Dichroics!H239,1)*IF(Plots!$B$9="Yes",'Detectors and demag'!I262,1)</f>
        <v>0.61758975095397783</v>
      </c>
      <c r="D249">
        <f>IF(Plots!$B$2="Yes",Atmosphere!B237,1)*IF(Plots!$B$3="Yes",Telescope!B239,1)*IF(Plots!$B$5="Yes",Collimator_optics!B239,1)*IF(Plots!$B$7="Yes",Camera_optics!B239,1)*IF(Plots!$B$8="Yes",QE!C239,1)*IF(Plots!$B$6="Yes",Gratings!D251,1)*IF(Plots!$B$4="Yes",Dichroics!E239*Dichroics!I239*Dichroics!L239,1)*IF(Plots!$B$9="Yes",'Detectors and demag'!J262,1)</f>
        <v>0</v>
      </c>
      <c r="E249">
        <f>IF(Plots!$B$2="Yes",Atmosphere!B237,1)*IF(Plots!$B$3="Yes",Telescope!B239,1)*IF(Plots!$B$5="Yes",Collimator_optics!B239,1)*IF(Plots!$B$7="Yes",Camera_optics!B239,1)*IF(Plots!$B$8="Yes",QE!C239,1)*IF(Plots!$B$6="Yes",Gratings!E251,1)*IF(Plots!$B$4="Yes",Dichroics!E239*Dichroics!I239*Dichroics!M239*Dichroics!P239,1)*IF(Plots!$B$9="Yes",'Detectors and demag'!K262,1)</f>
        <v>0</v>
      </c>
      <c r="F249">
        <f t="shared" si="7"/>
        <v>0.61758975095397783</v>
      </c>
      <c r="G249">
        <f t="shared" si="6"/>
        <v>0.61758975095397783</v>
      </c>
    </row>
    <row r="250" spans="1:7" x14ac:dyDescent="0.2">
      <c r="A250">
        <v>546</v>
      </c>
      <c r="B250">
        <f>IF(Plots!$B$2="Yes",Atmosphere!B238,1)*IF(Plots!$B$3="Yes",Telescope!B240,1)*IF(Plots!$B$5="Yes",Collimator_optics!B240,1)*IF(Plots!$B$7="Yes",Camera_optics!B240,1)*IF(Plots!$B$8="Yes",QE!B240,1)*IF(Plots!$B$6="Yes",Gratings!B252,1)*IF(Plots!$B$4="Yes",Dichroics!D240,1)*IF(Plots!$B$9="Yes",'Detectors and demag'!H263,1)</f>
        <v>0</v>
      </c>
      <c r="C250">
        <f>IF(Plots!$B$2="Yes",Atmosphere!B238,1)*IF(Plots!$B$3="Yes",Telescope!B240,1)*IF(Plots!$B$5="Yes",Collimator_optics!B240,1)*IF(Plots!$B$7="Yes",Camera_optics!B240,1)*IF(Plots!$B$8="Yes",QE!C240,1)*IF(Plots!$B$6="Yes",Gratings!C252,1)*IF(Plots!$B$4="Yes",Dichroics!E240*Dichroics!H240,1)*IF(Plots!$B$9="Yes",'Detectors and demag'!I263,1)</f>
        <v>0.61984638196887254</v>
      </c>
      <c r="D250">
        <f>IF(Plots!$B$2="Yes",Atmosphere!B238,1)*IF(Plots!$B$3="Yes",Telescope!B240,1)*IF(Plots!$B$5="Yes",Collimator_optics!B240,1)*IF(Plots!$B$7="Yes",Camera_optics!B240,1)*IF(Plots!$B$8="Yes",QE!C240,1)*IF(Plots!$B$6="Yes",Gratings!D252,1)*IF(Plots!$B$4="Yes",Dichroics!E240*Dichroics!I240*Dichroics!L240,1)*IF(Plots!$B$9="Yes",'Detectors and demag'!J263,1)</f>
        <v>0</v>
      </c>
      <c r="E250">
        <f>IF(Plots!$B$2="Yes",Atmosphere!B238,1)*IF(Plots!$B$3="Yes",Telescope!B240,1)*IF(Plots!$B$5="Yes",Collimator_optics!B240,1)*IF(Plots!$B$7="Yes",Camera_optics!B240,1)*IF(Plots!$B$8="Yes",QE!C240,1)*IF(Plots!$B$6="Yes",Gratings!E252,1)*IF(Plots!$B$4="Yes",Dichroics!E240*Dichroics!I240*Dichroics!M240*Dichroics!P240,1)*IF(Plots!$B$9="Yes",'Detectors and demag'!K263,1)</f>
        <v>0</v>
      </c>
      <c r="F250">
        <f t="shared" si="7"/>
        <v>0.61984638196887254</v>
      </c>
      <c r="G250">
        <f t="shared" si="6"/>
        <v>0.61984638196887254</v>
      </c>
    </row>
    <row r="251" spans="1:7" x14ac:dyDescent="0.2">
      <c r="A251">
        <v>547</v>
      </c>
      <c r="B251">
        <f>IF(Plots!$B$2="Yes",Atmosphere!B239,1)*IF(Plots!$B$3="Yes",Telescope!B241,1)*IF(Plots!$B$5="Yes",Collimator_optics!B241,1)*IF(Plots!$B$7="Yes",Camera_optics!B241,1)*IF(Plots!$B$8="Yes",QE!B241,1)*IF(Plots!$B$6="Yes",Gratings!B253,1)*IF(Plots!$B$4="Yes",Dichroics!D241,1)*IF(Plots!$B$9="Yes",'Detectors and demag'!H264,1)</f>
        <v>0</v>
      </c>
      <c r="C251">
        <f>IF(Plots!$B$2="Yes",Atmosphere!B239,1)*IF(Plots!$B$3="Yes",Telescope!B241,1)*IF(Plots!$B$5="Yes",Collimator_optics!B241,1)*IF(Plots!$B$7="Yes",Camera_optics!B241,1)*IF(Plots!$B$8="Yes",QE!C241,1)*IF(Plots!$B$6="Yes",Gratings!C253,1)*IF(Plots!$B$4="Yes",Dichroics!E241*Dichroics!H241,1)*IF(Plots!$B$9="Yes",'Detectors and demag'!I264,1)</f>
        <v>0.62153628872097355</v>
      </c>
      <c r="D251">
        <f>IF(Plots!$B$2="Yes",Atmosphere!B239,1)*IF(Plots!$B$3="Yes",Telescope!B241,1)*IF(Plots!$B$5="Yes",Collimator_optics!B241,1)*IF(Plots!$B$7="Yes",Camera_optics!B241,1)*IF(Plots!$B$8="Yes",QE!C241,1)*IF(Plots!$B$6="Yes",Gratings!D253,1)*IF(Plots!$B$4="Yes",Dichroics!E241*Dichroics!I241*Dichroics!L241,1)*IF(Plots!$B$9="Yes",'Detectors and demag'!J264,1)</f>
        <v>0</v>
      </c>
      <c r="E251">
        <f>IF(Plots!$B$2="Yes",Atmosphere!B239,1)*IF(Plots!$B$3="Yes",Telescope!B241,1)*IF(Plots!$B$5="Yes",Collimator_optics!B241,1)*IF(Plots!$B$7="Yes",Camera_optics!B241,1)*IF(Plots!$B$8="Yes",QE!C241,1)*IF(Plots!$B$6="Yes",Gratings!E253,1)*IF(Plots!$B$4="Yes",Dichroics!E241*Dichroics!I241*Dichroics!M241*Dichroics!P241,1)*IF(Plots!$B$9="Yes",'Detectors and demag'!K264,1)</f>
        <v>0</v>
      </c>
      <c r="F251">
        <f t="shared" si="7"/>
        <v>0.62153628872097355</v>
      </c>
      <c r="G251">
        <f t="shared" si="6"/>
        <v>0.62153628872097355</v>
      </c>
    </row>
    <row r="252" spans="1:7" x14ac:dyDescent="0.2">
      <c r="A252">
        <v>548</v>
      </c>
      <c r="B252">
        <f>IF(Plots!$B$2="Yes",Atmosphere!B240,1)*IF(Plots!$B$3="Yes",Telescope!B242,1)*IF(Plots!$B$5="Yes",Collimator_optics!B242,1)*IF(Plots!$B$7="Yes",Camera_optics!B242,1)*IF(Plots!$B$8="Yes",QE!B242,1)*IF(Plots!$B$6="Yes",Gratings!B254,1)*IF(Plots!$B$4="Yes",Dichroics!D242,1)*IF(Plots!$B$9="Yes",'Detectors and demag'!H265,1)</f>
        <v>0</v>
      </c>
      <c r="C252">
        <f>IF(Plots!$B$2="Yes",Atmosphere!B240,1)*IF(Plots!$B$3="Yes",Telescope!B242,1)*IF(Plots!$B$5="Yes",Collimator_optics!B242,1)*IF(Plots!$B$7="Yes",Camera_optics!B242,1)*IF(Plots!$B$8="Yes",QE!C242,1)*IF(Plots!$B$6="Yes",Gratings!C254,1)*IF(Plots!$B$4="Yes",Dichroics!E242*Dichroics!H242,1)*IF(Plots!$B$9="Yes",'Detectors and demag'!I265,1)</f>
        <v>0.62254410837360086</v>
      </c>
      <c r="D252">
        <f>IF(Plots!$B$2="Yes",Atmosphere!B240,1)*IF(Plots!$B$3="Yes",Telescope!B242,1)*IF(Plots!$B$5="Yes",Collimator_optics!B242,1)*IF(Plots!$B$7="Yes",Camera_optics!B242,1)*IF(Plots!$B$8="Yes",QE!C242,1)*IF(Plots!$B$6="Yes",Gratings!D254,1)*IF(Plots!$B$4="Yes",Dichroics!E242*Dichroics!I242*Dichroics!L242,1)*IF(Plots!$B$9="Yes",'Detectors and demag'!J265,1)</f>
        <v>0</v>
      </c>
      <c r="E252">
        <f>IF(Plots!$B$2="Yes",Atmosphere!B240,1)*IF(Plots!$B$3="Yes",Telescope!B242,1)*IF(Plots!$B$5="Yes",Collimator_optics!B242,1)*IF(Plots!$B$7="Yes",Camera_optics!B242,1)*IF(Plots!$B$8="Yes",QE!C242,1)*IF(Plots!$B$6="Yes",Gratings!E254,1)*IF(Plots!$B$4="Yes",Dichroics!E242*Dichroics!I242*Dichroics!M242*Dichroics!P242,1)*IF(Plots!$B$9="Yes",'Detectors and demag'!K265,1)</f>
        <v>0</v>
      </c>
      <c r="F252">
        <f t="shared" si="7"/>
        <v>0.62254410837360086</v>
      </c>
      <c r="G252">
        <f t="shared" si="6"/>
        <v>0.62254410837360086</v>
      </c>
    </row>
    <row r="253" spans="1:7" x14ac:dyDescent="0.2">
      <c r="A253">
        <v>549</v>
      </c>
      <c r="B253">
        <f>IF(Plots!$B$2="Yes",Atmosphere!B241,1)*IF(Plots!$B$3="Yes",Telescope!B243,1)*IF(Plots!$B$5="Yes",Collimator_optics!B243,1)*IF(Plots!$B$7="Yes",Camera_optics!B243,1)*IF(Plots!$B$8="Yes",QE!B243,1)*IF(Plots!$B$6="Yes",Gratings!B255,1)*IF(Plots!$B$4="Yes",Dichroics!D243,1)*IF(Plots!$B$9="Yes",'Detectors and demag'!H266,1)</f>
        <v>0</v>
      </c>
      <c r="C253">
        <f>IF(Plots!$B$2="Yes",Atmosphere!B241,1)*IF(Plots!$B$3="Yes",Telescope!B243,1)*IF(Plots!$B$5="Yes",Collimator_optics!B243,1)*IF(Plots!$B$7="Yes",Camera_optics!B243,1)*IF(Plots!$B$8="Yes",QE!C243,1)*IF(Plots!$B$6="Yes",Gratings!C255,1)*IF(Plots!$B$4="Yes",Dichroics!E243*Dichroics!H243,1)*IF(Plots!$B$9="Yes",'Detectors and demag'!I266,1)</f>
        <v>0.62293735892399804</v>
      </c>
      <c r="D253">
        <f>IF(Plots!$B$2="Yes",Atmosphere!B241,1)*IF(Plots!$B$3="Yes",Telescope!B243,1)*IF(Plots!$B$5="Yes",Collimator_optics!B243,1)*IF(Plots!$B$7="Yes",Camera_optics!B243,1)*IF(Plots!$B$8="Yes",QE!C243,1)*IF(Plots!$B$6="Yes",Gratings!D255,1)*IF(Plots!$B$4="Yes",Dichroics!E243*Dichroics!I243*Dichroics!L243,1)*IF(Plots!$B$9="Yes",'Detectors and demag'!J266,1)</f>
        <v>0</v>
      </c>
      <c r="E253">
        <f>IF(Plots!$B$2="Yes",Atmosphere!B241,1)*IF(Plots!$B$3="Yes",Telescope!B243,1)*IF(Plots!$B$5="Yes",Collimator_optics!B243,1)*IF(Plots!$B$7="Yes",Camera_optics!B243,1)*IF(Plots!$B$8="Yes",QE!C243,1)*IF(Plots!$B$6="Yes",Gratings!E255,1)*IF(Plots!$B$4="Yes",Dichroics!E243*Dichroics!I243*Dichroics!M243*Dichroics!P243,1)*IF(Plots!$B$9="Yes",'Detectors and demag'!K266,1)</f>
        <v>0</v>
      </c>
      <c r="F253">
        <f t="shared" si="7"/>
        <v>0.62293735892399804</v>
      </c>
      <c r="G253">
        <f t="shared" si="6"/>
        <v>0.62293735892399804</v>
      </c>
    </row>
    <row r="254" spans="1:7" x14ac:dyDescent="0.2">
      <c r="A254">
        <v>550</v>
      </c>
      <c r="B254">
        <f>IF(Plots!$B$2="Yes",Atmosphere!B242,1)*IF(Plots!$B$3="Yes",Telescope!B244,1)*IF(Plots!$B$5="Yes",Collimator_optics!B244,1)*IF(Plots!$B$7="Yes",Camera_optics!B244,1)*IF(Plots!$B$8="Yes",QE!B244,1)*IF(Plots!$B$6="Yes",Gratings!B256,1)*IF(Plots!$B$4="Yes",Dichroics!D244,1)*IF(Plots!$B$9="Yes",'Detectors and demag'!H267,1)</f>
        <v>0</v>
      </c>
      <c r="C254">
        <f>IF(Plots!$B$2="Yes",Atmosphere!B242,1)*IF(Plots!$B$3="Yes",Telescope!B244,1)*IF(Plots!$B$5="Yes",Collimator_optics!B244,1)*IF(Plots!$B$7="Yes",Camera_optics!B244,1)*IF(Plots!$B$8="Yes",QE!C244,1)*IF(Plots!$B$6="Yes",Gratings!C256,1)*IF(Plots!$B$4="Yes",Dichroics!E244*Dichroics!H244,1)*IF(Plots!$B$9="Yes",'Detectors and demag'!I267,1)</f>
        <v>0.62269648725170812</v>
      </c>
      <c r="D254">
        <f>IF(Plots!$B$2="Yes",Atmosphere!B242,1)*IF(Plots!$B$3="Yes",Telescope!B244,1)*IF(Plots!$B$5="Yes",Collimator_optics!B244,1)*IF(Plots!$B$7="Yes",Camera_optics!B244,1)*IF(Plots!$B$8="Yes",QE!C244,1)*IF(Plots!$B$6="Yes",Gratings!D256,1)*IF(Plots!$B$4="Yes",Dichroics!E244*Dichroics!I244*Dichroics!L244,1)*IF(Plots!$B$9="Yes",'Detectors and demag'!J267,1)</f>
        <v>0</v>
      </c>
      <c r="E254">
        <f>IF(Plots!$B$2="Yes",Atmosphere!B242,1)*IF(Plots!$B$3="Yes",Telescope!B244,1)*IF(Plots!$B$5="Yes",Collimator_optics!B244,1)*IF(Plots!$B$7="Yes",Camera_optics!B244,1)*IF(Plots!$B$8="Yes",QE!C244,1)*IF(Plots!$B$6="Yes",Gratings!E256,1)*IF(Plots!$B$4="Yes",Dichroics!E244*Dichroics!I244*Dichroics!M244*Dichroics!P244,1)*IF(Plots!$B$9="Yes",'Detectors and demag'!K267,1)</f>
        <v>0</v>
      </c>
      <c r="F254">
        <f t="shared" si="7"/>
        <v>0.62269648725170812</v>
      </c>
      <c r="G254">
        <f t="shared" si="6"/>
        <v>0.62269648725170812</v>
      </c>
    </row>
    <row r="255" spans="1:7" x14ac:dyDescent="0.2">
      <c r="A255">
        <v>551</v>
      </c>
      <c r="B255">
        <f>IF(Plots!$B$2="Yes",Atmosphere!B243,1)*IF(Plots!$B$3="Yes",Telescope!B245,1)*IF(Plots!$B$5="Yes",Collimator_optics!B245,1)*IF(Plots!$B$7="Yes",Camera_optics!B245,1)*IF(Plots!$B$8="Yes",QE!B245,1)*IF(Plots!$B$6="Yes",Gratings!B257,1)*IF(Plots!$B$4="Yes",Dichroics!D245,1)*IF(Plots!$B$9="Yes",'Detectors and demag'!H268,1)</f>
        <v>0</v>
      </c>
      <c r="C255">
        <f>IF(Plots!$B$2="Yes",Atmosphere!B243,1)*IF(Plots!$B$3="Yes",Telescope!B245,1)*IF(Plots!$B$5="Yes",Collimator_optics!B245,1)*IF(Plots!$B$7="Yes",Camera_optics!B245,1)*IF(Plots!$B$8="Yes",QE!C245,1)*IF(Plots!$B$6="Yes",Gratings!C257,1)*IF(Plots!$B$4="Yes",Dichroics!E245*Dichroics!H245,1)*IF(Plots!$B$9="Yes",'Detectors and demag'!I268,1)</f>
        <v>0.62201381005387901</v>
      </c>
      <c r="D255">
        <f>IF(Plots!$B$2="Yes",Atmosphere!B243,1)*IF(Plots!$B$3="Yes",Telescope!B245,1)*IF(Plots!$B$5="Yes",Collimator_optics!B245,1)*IF(Plots!$B$7="Yes",Camera_optics!B245,1)*IF(Plots!$B$8="Yes",QE!C245,1)*IF(Plots!$B$6="Yes",Gratings!D257,1)*IF(Plots!$B$4="Yes",Dichroics!E245*Dichroics!I245*Dichroics!L245,1)*IF(Plots!$B$9="Yes",'Detectors and demag'!J268,1)</f>
        <v>0</v>
      </c>
      <c r="E255">
        <f>IF(Plots!$B$2="Yes",Atmosphere!B243,1)*IF(Plots!$B$3="Yes",Telescope!B245,1)*IF(Plots!$B$5="Yes",Collimator_optics!B245,1)*IF(Plots!$B$7="Yes",Camera_optics!B245,1)*IF(Plots!$B$8="Yes",QE!C245,1)*IF(Plots!$B$6="Yes",Gratings!E257,1)*IF(Plots!$B$4="Yes",Dichroics!E245*Dichroics!I245*Dichroics!M245*Dichroics!P245,1)*IF(Plots!$B$9="Yes",'Detectors and demag'!K268,1)</f>
        <v>0</v>
      </c>
      <c r="F255">
        <f t="shared" si="7"/>
        <v>0.62201381005387901</v>
      </c>
      <c r="G255">
        <f t="shared" si="6"/>
        <v>0.62201381005387901</v>
      </c>
    </row>
    <row r="256" spans="1:7" x14ac:dyDescent="0.2">
      <c r="A256">
        <v>552</v>
      </c>
      <c r="B256">
        <f>IF(Plots!$B$2="Yes",Atmosphere!B244,1)*IF(Plots!$B$3="Yes",Telescope!B246,1)*IF(Plots!$B$5="Yes",Collimator_optics!B246,1)*IF(Plots!$B$7="Yes",Camera_optics!B246,1)*IF(Plots!$B$8="Yes",QE!B246,1)*IF(Plots!$B$6="Yes",Gratings!B258,1)*IF(Plots!$B$4="Yes",Dichroics!D246,1)*IF(Plots!$B$9="Yes",'Detectors and demag'!H269,1)</f>
        <v>0</v>
      </c>
      <c r="C256">
        <f>IF(Plots!$B$2="Yes",Atmosphere!B244,1)*IF(Plots!$B$3="Yes",Telescope!B246,1)*IF(Plots!$B$5="Yes",Collimator_optics!B246,1)*IF(Plots!$B$7="Yes",Camera_optics!B246,1)*IF(Plots!$B$8="Yes",QE!C246,1)*IF(Plots!$B$6="Yes",Gratings!C258,1)*IF(Plots!$B$4="Yes",Dichroics!E246*Dichroics!H246,1)*IF(Plots!$B$9="Yes",'Detectors and demag'!I269,1)</f>
        <v>0.62081989741765109</v>
      </c>
      <c r="D256">
        <f>IF(Plots!$B$2="Yes",Atmosphere!B244,1)*IF(Plots!$B$3="Yes",Telescope!B246,1)*IF(Plots!$B$5="Yes",Collimator_optics!B246,1)*IF(Plots!$B$7="Yes",Camera_optics!B246,1)*IF(Plots!$B$8="Yes",QE!C246,1)*IF(Plots!$B$6="Yes",Gratings!D258,1)*IF(Plots!$B$4="Yes",Dichroics!E246*Dichroics!I246*Dichroics!L246,1)*IF(Plots!$B$9="Yes",'Detectors and demag'!J269,1)</f>
        <v>0</v>
      </c>
      <c r="E256">
        <f>IF(Plots!$B$2="Yes",Atmosphere!B244,1)*IF(Plots!$B$3="Yes",Telescope!B246,1)*IF(Plots!$B$5="Yes",Collimator_optics!B246,1)*IF(Plots!$B$7="Yes",Camera_optics!B246,1)*IF(Plots!$B$8="Yes",QE!C246,1)*IF(Plots!$B$6="Yes",Gratings!E258,1)*IF(Plots!$B$4="Yes",Dichroics!E246*Dichroics!I246*Dichroics!M246*Dichroics!P246,1)*IF(Plots!$B$9="Yes",'Detectors and demag'!K269,1)</f>
        <v>0</v>
      </c>
      <c r="F256">
        <f t="shared" si="7"/>
        <v>0.62081989741765109</v>
      </c>
      <c r="G256">
        <f t="shared" si="6"/>
        <v>0.62081989741765109</v>
      </c>
    </row>
    <row r="257" spans="1:10" x14ac:dyDescent="0.2">
      <c r="A257">
        <v>553</v>
      </c>
      <c r="B257">
        <f>IF(Plots!$B$2="Yes",Atmosphere!B245,1)*IF(Plots!$B$3="Yes",Telescope!B247,1)*IF(Plots!$B$5="Yes",Collimator_optics!B247,1)*IF(Plots!$B$7="Yes",Camera_optics!B247,1)*IF(Plots!$B$8="Yes",QE!B247,1)*IF(Plots!$B$6="Yes",Gratings!B259,1)*IF(Plots!$B$4="Yes",Dichroics!D247,1)*IF(Plots!$B$9="Yes",'Detectors and demag'!H270,1)</f>
        <v>0</v>
      </c>
      <c r="C257">
        <f>IF(Plots!$B$2="Yes",Atmosphere!B245,1)*IF(Plots!$B$3="Yes",Telescope!B247,1)*IF(Plots!$B$5="Yes",Collimator_optics!B247,1)*IF(Plots!$B$7="Yes",Camera_optics!B247,1)*IF(Plots!$B$8="Yes",QE!C247,1)*IF(Plots!$B$6="Yes",Gratings!C259,1)*IF(Plots!$B$4="Yes",Dichroics!E247*Dichroics!H247,1)*IF(Plots!$B$9="Yes",'Detectors and demag'!I270,1)</f>
        <v>0.61902127360294001</v>
      </c>
      <c r="D257">
        <f>IF(Plots!$B$2="Yes",Atmosphere!B245,1)*IF(Plots!$B$3="Yes",Telescope!B247,1)*IF(Plots!$B$5="Yes",Collimator_optics!B247,1)*IF(Plots!$B$7="Yes",Camera_optics!B247,1)*IF(Plots!$B$8="Yes",QE!C247,1)*IF(Plots!$B$6="Yes",Gratings!D259,1)*IF(Plots!$B$4="Yes",Dichroics!E247*Dichroics!I247*Dichroics!L247,1)*IF(Plots!$B$9="Yes",'Detectors and demag'!J270,1)</f>
        <v>0</v>
      </c>
      <c r="E257">
        <f>IF(Plots!$B$2="Yes",Atmosphere!B245,1)*IF(Plots!$B$3="Yes",Telescope!B247,1)*IF(Plots!$B$5="Yes",Collimator_optics!B247,1)*IF(Plots!$B$7="Yes",Camera_optics!B247,1)*IF(Plots!$B$8="Yes",QE!C247,1)*IF(Plots!$B$6="Yes",Gratings!E259,1)*IF(Plots!$B$4="Yes",Dichroics!E247*Dichroics!I247*Dichroics!M247*Dichroics!P247,1)*IF(Plots!$B$9="Yes",'Detectors and demag'!K270,1)</f>
        <v>0</v>
      </c>
      <c r="F257">
        <f t="shared" si="7"/>
        <v>0.61902127360294001</v>
      </c>
      <c r="G257">
        <f t="shared" ref="G257:G320" si="8">F257</f>
        <v>0.61902127360294001</v>
      </c>
    </row>
    <row r="258" spans="1:10" x14ac:dyDescent="0.2">
      <c r="A258">
        <v>554</v>
      </c>
      <c r="B258">
        <f>IF(Plots!$B$2="Yes",Atmosphere!B246,1)*IF(Plots!$B$3="Yes",Telescope!B248,1)*IF(Plots!$B$5="Yes",Collimator_optics!B248,1)*IF(Plots!$B$7="Yes",Camera_optics!B248,1)*IF(Plots!$B$8="Yes",QE!B248,1)*IF(Plots!$B$6="Yes",Gratings!B260,1)*IF(Plots!$B$4="Yes",Dichroics!D248,1)*IF(Plots!$B$9="Yes",'Detectors and demag'!H271,1)</f>
        <v>0</v>
      </c>
      <c r="C258">
        <f>IF(Plots!$B$2="Yes",Atmosphere!B246,1)*IF(Plots!$B$3="Yes",Telescope!B248,1)*IF(Plots!$B$5="Yes",Collimator_optics!B248,1)*IF(Plots!$B$7="Yes",Camera_optics!B248,1)*IF(Plots!$B$8="Yes",QE!C248,1)*IF(Plots!$B$6="Yes",Gratings!C260,1)*IF(Plots!$B$4="Yes",Dichroics!E248*Dichroics!H248,1)*IF(Plots!$B$9="Yes",'Detectors and demag'!I271,1)</f>
        <v>0.61672945186457728</v>
      </c>
      <c r="D258">
        <f>IF(Plots!$B$2="Yes",Atmosphere!B246,1)*IF(Plots!$B$3="Yes",Telescope!B248,1)*IF(Plots!$B$5="Yes",Collimator_optics!B248,1)*IF(Plots!$B$7="Yes",Camera_optics!B248,1)*IF(Plots!$B$8="Yes",QE!C248,1)*IF(Plots!$B$6="Yes",Gratings!D260,1)*IF(Plots!$B$4="Yes",Dichroics!E248*Dichroics!I248*Dichroics!L248,1)*IF(Plots!$B$9="Yes",'Detectors and demag'!J271,1)</f>
        <v>0</v>
      </c>
      <c r="E258">
        <f>IF(Plots!$B$2="Yes",Atmosphere!B246,1)*IF(Plots!$B$3="Yes",Telescope!B248,1)*IF(Plots!$B$5="Yes",Collimator_optics!B248,1)*IF(Plots!$B$7="Yes",Camera_optics!B248,1)*IF(Plots!$B$8="Yes",QE!C248,1)*IF(Plots!$B$6="Yes",Gratings!E260,1)*IF(Plots!$B$4="Yes",Dichroics!E248*Dichroics!I248*Dichroics!M248*Dichroics!P248,1)*IF(Plots!$B$9="Yes",'Detectors and demag'!K271,1)</f>
        <v>0</v>
      </c>
      <c r="F258">
        <f t="shared" si="7"/>
        <v>0.61672945186457728</v>
      </c>
      <c r="G258">
        <f t="shared" si="8"/>
        <v>0.61672945186457728</v>
      </c>
    </row>
    <row r="259" spans="1:10" x14ac:dyDescent="0.2">
      <c r="A259">
        <v>555</v>
      </c>
      <c r="B259">
        <f>IF(Plots!$B$2="Yes",Atmosphere!B247,1)*IF(Plots!$B$3="Yes",Telescope!B249,1)*IF(Plots!$B$5="Yes",Collimator_optics!B249,1)*IF(Plots!$B$7="Yes",Camera_optics!B249,1)*IF(Plots!$B$8="Yes",QE!B249,1)*IF(Plots!$B$6="Yes",Gratings!B261,1)*IF(Plots!$B$4="Yes",Dichroics!D249,1)*IF(Plots!$B$9="Yes",'Detectors and demag'!H272,1)</f>
        <v>0</v>
      </c>
      <c r="C259">
        <f>IF(Plots!$B$2="Yes",Atmosphere!B247,1)*IF(Plots!$B$3="Yes",Telescope!B249,1)*IF(Plots!$B$5="Yes",Collimator_optics!B249,1)*IF(Plots!$B$7="Yes",Camera_optics!B249,1)*IF(Plots!$B$8="Yes",QE!C249,1)*IF(Plots!$B$6="Yes",Gratings!C261,1)*IF(Plots!$B$4="Yes",Dichroics!E249*Dichroics!H249,1)*IF(Plots!$B$9="Yes",'Detectors and demag'!I272,1)</f>
        <v>0.61379001625559071</v>
      </c>
      <c r="D259">
        <f>IF(Plots!$B$2="Yes",Atmosphere!B247,1)*IF(Plots!$B$3="Yes",Telescope!B249,1)*IF(Plots!$B$5="Yes",Collimator_optics!B249,1)*IF(Plots!$B$7="Yes",Camera_optics!B249,1)*IF(Plots!$B$8="Yes",QE!C249,1)*IF(Plots!$B$6="Yes",Gratings!D261,1)*IF(Plots!$B$4="Yes",Dichroics!E249*Dichroics!I249*Dichroics!L249,1)*IF(Plots!$B$9="Yes",'Detectors and demag'!J272,1)</f>
        <v>0</v>
      </c>
      <c r="E259">
        <f>IF(Plots!$B$2="Yes",Atmosphere!B247,1)*IF(Plots!$B$3="Yes",Telescope!B249,1)*IF(Plots!$B$5="Yes",Collimator_optics!B249,1)*IF(Plots!$B$7="Yes",Camera_optics!B249,1)*IF(Plots!$B$8="Yes",QE!C249,1)*IF(Plots!$B$6="Yes",Gratings!E261,1)*IF(Plots!$B$4="Yes",Dichroics!E249*Dichroics!I249*Dichroics!M249*Dichroics!P249,1)*IF(Plots!$B$9="Yes",'Detectors and demag'!K272,1)</f>
        <v>0</v>
      </c>
      <c r="F259">
        <f t="shared" si="7"/>
        <v>0.61379001625559071</v>
      </c>
      <c r="G259">
        <f t="shared" si="8"/>
        <v>0.61379001625559071</v>
      </c>
    </row>
    <row r="260" spans="1:10" x14ac:dyDescent="0.2">
      <c r="A260">
        <v>556</v>
      </c>
      <c r="B260">
        <f>IF(Plots!$B$2="Yes",Atmosphere!B248,1)*IF(Plots!$B$3="Yes",Telescope!B250,1)*IF(Plots!$B$5="Yes",Collimator_optics!B250,1)*IF(Plots!$B$7="Yes",Camera_optics!B250,1)*IF(Plots!$B$8="Yes",QE!B250,1)*IF(Plots!$B$6="Yes",Gratings!B262,1)*IF(Plots!$B$4="Yes",Dichroics!D250,1)*IF(Plots!$B$9="Yes",'Detectors and demag'!H273,1)</f>
        <v>0</v>
      </c>
      <c r="C260">
        <f>IF(Plots!$B$2="Yes",Atmosphere!B248,1)*IF(Plots!$B$3="Yes",Telescope!B250,1)*IF(Plots!$B$5="Yes",Collimator_optics!B250,1)*IF(Plots!$B$7="Yes",Camera_optics!B250,1)*IF(Plots!$B$8="Yes",QE!C250,1)*IF(Plots!$B$6="Yes",Gratings!C262,1)*IF(Plots!$B$4="Yes",Dichroics!E250*Dichroics!H250,1)*IF(Plots!$B$9="Yes",'Detectors and demag'!I273,1)</f>
        <v>0.60994888372655265</v>
      </c>
      <c r="D260">
        <f>IF(Plots!$B$2="Yes",Atmosphere!B248,1)*IF(Plots!$B$3="Yes",Telescope!B250,1)*IF(Plots!$B$5="Yes",Collimator_optics!B250,1)*IF(Plots!$B$7="Yes",Camera_optics!B250,1)*IF(Plots!$B$8="Yes",QE!C250,1)*IF(Plots!$B$6="Yes",Gratings!D262,1)*IF(Plots!$B$4="Yes",Dichroics!E250*Dichroics!I250*Dichroics!L250,1)*IF(Plots!$B$9="Yes",'Detectors and demag'!J273,1)</f>
        <v>0</v>
      </c>
      <c r="E260">
        <f>IF(Plots!$B$2="Yes",Atmosphere!B248,1)*IF(Plots!$B$3="Yes",Telescope!B250,1)*IF(Plots!$B$5="Yes",Collimator_optics!B250,1)*IF(Plots!$B$7="Yes",Camera_optics!B250,1)*IF(Plots!$B$8="Yes",QE!C250,1)*IF(Plots!$B$6="Yes",Gratings!E262,1)*IF(Plots!$B$4="Yes",Dichroics!E250*Dichroics!I250*Dichroics!M250*Dichroics!P250,1)*IF(Plots!$B$9="Yes",'Detectors and demag'!K273,1)</f>
        <v>0</v>
      </c>
      <c r="F260">
        <f t="shared" si="7"/>
        <v>0.60994888372655265</v>
      </c>
      <c r="G260">
        <f t="shared" si="8"/>
        <v>0.60994888372655265</v>
      </c>
    </row>
    <row r="261" spans="1:10" x14ac:dyDescent="0.2">
      <c r="A261">
        <v>557</v>
      </c>
      <c r="B261">
        <f>IF(Plots!$B$2="Yes",Atmosphere!B249,1)*IF(Plots!$B$3="Yes",Telescope!B251,1)*IF(Plots!$B$5="Yes",Collimator_optics!B251,1)*IF(Plots!$B$7="Yes",Camera_optics!B251,1)*IF(Plots!$B$8="Yes",QE!B251,1)*IF(Plots!$B$6="Yes",Gratings!B263,1)*IF(Plots!$B$4="Yes",Dichroics!D251,1)*IF(Plots!$B$9="Yes",'Detectors and demag'!H274,1)</f>
        <v>0</v>
      </c>
      <c r="C261">
        <f>IF(Plots!$B$2="Yes",Atmosphere!B249,1)*IF(Plots!$B$3="Yes",Telescope!B251,1)*IF(Plots!$B$5="Yes",Collimator_optics!B251,1)*IF(Plots!$B$7="Yes",Camera_optics!B251,1)*IF(Plots!$B$8="Yes",QE!C251,1)*IF(Plots!$B$6="Yes",Gratings!C263,1)*IF(Plots!$B$4="Yes",Dichroics!E251*Dichroics!H251,1)*IF(Plots!$B$9="Yes",'Detectors and demag'!I274,1)</f>
        <v>0.60504875598791763</v>
      </c>
      <c r="D261">
        <f>IF(Plots!$B$2="Yes",Atmosphere!B249,1)*IF(Plots!$B$3="Yes",Telescope!B251,1)*IF(Plots!$B$5="Yes",Collimator_optics!B251,1)*IF(Plots!$B$7="Yes",Camera_optics!B251,1)*IF(Plots!$B$8="Yes",QE!C251,1)*IF(Plots!$B$6="Yes",Gratings!D263,1)*IF(Plots!$B$4="Yes",Dichroics!E251*Dichroics!I251*Dichroics!L251,1)*IF(Plots!$B$9="Yes",'Detectors and demag'!J274,1)</f>
        <v>0</v>
      </c>
      <c r="E261">
        <f>IF(Plots!$B$2="Yes",Atmosphere!B249,1)*IF(Plots!$B$3="Yes",Telescope!B251,1)*IF(Plots!$B$5="Yes",Collimator_optics!B251,1)*IF(Plots!$B$7="Yes",Camera_optics!B251,1)*IF(Plots!$B$8="Yes",QE!C251,1)*IF(Plots!$B$6="Yes",Gratings!E263,1)*IF(Plots!$B$4="Yes",Dichroics!E251*Dichroics!I251*Dichroics!M251*Dichroics!P251,1)*IF(Plots!$B$9="Yes",'Detectors and demag'!K274,1)</f>
        <v>0</v>
      </c>
      <c r="F261">
        <f t="shared" si="7"/>
        <v>0.60504875598791763</v>
      </c>
      <c r="G261">
        <f t="shared" si="8"/>
        <v>0.60504875598791763</v>
      </c>
    </row>
    <row r="262" spans="1:10" x14ac:dyDescent="0.2">
      <c r="A262">
        <v>558</v>
      </c>
      <c r="B262">
        <f>IF(Plots!$B$2="Yes",Atmosphere!B250,1)*IF(Plots!$B$3="Yes",Telescope!B252,1)*IF(Plots!$B$5="Yes",Collimator_optics!B252,1)*IF(Plots!$B$7="Yes",Camera_optics!B252,1)*IF(Plots!$B$8="Yes",QE!B252,1)*IF(Plots!$B$6="Yes",Gratings!B264,1)*IF(Plots!$B$4="Yes",Dichroics!D252,1)*IF(Plots!$B$9="Yes",'Detectors and demag'!H275,1)</f>
        <v>0</v>
      </c>
      <c r="C262">
        <f>IF(Plots!$B$2="Yes",Atmosphere!B250,1)*IF(Plots!$B$3="Yes",Telescope!B252,1)*IF(Plots!$B$5="Yes",Collimator_optics!B252,1)*IF(Plots!$B$7="Yes",Camera_optics!B252,1)*IF(Plots!$B$8="Yes",QE!C252,1)*IF(Plots!$B$6="Yes",Gratings!C264,1)*IF(Plots!$B$4="Yes",Dichroics!E252*Dichroics!H252,1)*IF(Plots!$B$9="Yes",'Detectors and demag'!I275,1)</f>
        <v>0.59889859073838791</v>
      </c>
      <c r="D262">
        <f>IF(Plots!$B$2="Yes",Atmosphere!B250,1)*IF(Plots!$B$3="Yes",Telescope!B252,1)*IF(Plots!$B$5="Yes",Collimator_optics!B252,1)*IF(Plots!$B$7="Yes",Camera_optics!B252,1)*IF(Plots!$B$8="Yes",QE!C252,1)*IF(Plots!$B$6="Yes",Gratings!D264,1)*IF(Plots!$B$4="Yes",Dichroics!E252*Dichroics!I252*Dichroics!L252,1)*IF(Plots!$B$9="Yes",'Detectors and demag'!J275,1)</f>
        <v>0</v>
      </c>
      <c r="E262">
        <f>IF(Plots!$B$2="Yes",Atmosphere!B250,1)*IF(Plots!$B$3="Yes",Telescope!B252,1)*IF(Plots!$B$5="Yes",Collimator_optics!B252,1)*IF(Plots!$B$7="Yes",Camera_optics!B252,1)*IF(Plots!$B$8="Yes",QE!C252,1)*IF(Plots!$B$6="Yes",Gratings!E264,1)*IF(Plots!$B$4="Yes",Dichroics!E252*Dichroics!I252*Dichroics!M252*Dichroics!P252,1)*IF(Plots!$B$9="Yes",'Detectors and demag'!K275,1)</f>
        <v>0</v>
      </c>
      <c r="F262">
        <f t="shared" si="7"/>
        <v>0.59889859073838791</v>
      </c>
      <c r="G262">
        <f t="shared" si="8"/>
        <v>0.59889859073838791</v>
      </c>
    </row>
    <row r="263" spans="1:10" x14ac:dyDescent="0.2">
      <c r="A263">
        <v>559</v>
      </c>
      <c r="B263">
        <f>IF(Plots!$B$2="Yes",Atmosphere!B251,1)*IF(Plots!$B$3="Yes",Telescope!B253,1)*IF(Plots!$B$5="Yes",Collimator_optics!B253,1)*IF(Plots!$B$7="Yes",Camera_optics!B253,1)*IF(Plots!$B$8="Yes",QE!B253,1)*IF(Plots!$B$6="Yes",Gratings!B265,1)*IF(Plots!$B$4="Yes",Dichroics!D253,1)*IF(Plots!$B$9="Yes",'Detectors and demag'!H276,1)</f>
        <v>0</v>
      </c>
      <c r="C263">
        <f>IF(Plots!$B$2="Yes",Atmosphere!B251,1)*IF(Plots!$B$3="Yes",Telescope!B253,1)*IF(Plots!$B$5="Yes",Collimator_optics!B253,1)*IF(Plots!$B$7="Yes",Camera_optics!B253,1)*IF(Plots!$B$8="Yes",QE!C253,1)*IF(Plots!$B$6="Yes",Gratings!C265,1)*IF(Plots!$B$4="Yes",Dichroics!E253*Dichroics!H253,1)*IF(Plots!$B$9="Yes",'Detectors and demag'!I276,1)</f>
        <v>0.59098535334803093</v>
      </c>
      <c r="D263">
        <f>IF(Plots!$B$2="Yes",Atmosphere!B251,1)*IF(Plots!$B$3="Yes",Telescope!B253,1)*IF(Plots!$B$5="Yes",Collimator_optics!B253,1)*IF(Plots!$B$7="Yes",Camera_optics!B253,1)*IF(Plots!$B$8="Yes",QE!C253,1)*IF(Plots!$B$6="Yes",Gratings!D265,1)*IF(Plots!$B$4="Yes",Dichroics!E253*Dichroics!I253*Dichroics!L253,1)*IF(Plots!$B$9="Yes",'Detectors and demag'!J276,1)</f>
        <v>0</v>
      </c>
      <c r="E263">
        <f>IF(Plots!$B$2="Yes",Atmosphere!B251,1)*IF(Plots!$B$3="Yes",Telescope!B253,1)*IF(Plots!$B$5="Yes",Collimator_optics!B253,1)*IF(Plots!$B$7="Yes",Camera_optics!B253,1)*IF(Plots!$B$8="Yes",QE!C253,1)*IF(Plots!$B$6="Yes",Gratings!E265,1)*IF(Plots!$B$4="Yes",Dichroics!E253*Dichroics!I253*Dichroics!M253*Dichroics!P253,1)*IF(Plots!$B$9="Yes",'Detectors and demag'!K276,1)</f>
        <v>0</v>
      </c>
      <c r="F263">
        <f t="shared" si="7"/>
        <v>0.59098535334803093</v>
      </c>
      <c r="G263">
        <f t="shared" si="8"/>
        <v>0.59098535334803093</v>
      </c>
    </row>
    <row r="264" spans="1:10" x14ac:dyDescent="0.2">
      <c r="A264">
        <v>560</v>
      </c>
      <c r="B264">
        <f>IF(Plots!$B$2="Yes",Atmosphere!B252,1)*IF(Plots!$B$3="Yes",Telescope!B254,1)*IF(Plots!$B$5="Yes",Collimator_optics!B254,1)*IF(Plots!$B$7="Yes",Camera_optics!B254,1)*IF(Plots!$B$8="Yes",QE!B254,1)*IF(Plots!$B$6="Yes",Gratings!B266,1)*IF(Plots!$B$4="Yes",Dichroics!D254,1)*IF(Plots!$B$9="Yes",'Detectors and demag'!H277,1)</f>
        <v>0</v>
      </c>
      <c r="C264">
        <f>IF(Plots!$B$2="Yes",Atmosphere!B252,1)*IF(Plots!$B$3="Yes",Telescope!B254,1)*IF(Plots!$B$5="Yes",Collimator_optics!B254,1)*IF(Plots!$B$7="Yes",Camera_optics!B254,1)*IF(Plots!$B$8="Yes",QE!C254,1)*IF(Plots!$B$6="Yes",Gratings!C266,1)*IF(Plots!$B$4="Yes",Dichroics!E254*Dichroics!H254,1)*IF(Plots!$B$9="Yes",'Detectors and demag'!I277,1)</f>
        <v>0.58080467042365569</v>
      </c>
      <c r="D264">
        <f>IF(Plots!$B$2="Yes",Atmosphere!B252,1)*IF(Plots!$B$3="Yes",Telescope!B254,1)*IF(Plots!$B$5="Yes",Collimator_optics!B254,1)*IF(Plots!$B$7="Yes",Camera_optics!B254,1)*IF(Plots!$B$8="Yes",QE!C254,1)*IF(Plots!$B$6="Yes",Gratings!D266,1)*IF(Plots!$B$4="Yes",Dichroics!E254*Dichroics!I254*Dichroics!L254,1)*IF(Plots!$B$9="Yes",'Detectors and demag'!J277,1)</f>
        <v>0</v>
      </c>
      <c r="E264">
        <f>IF(Plots!$B$2="Yes",Atmosphere!B252,1)*IF(Plots!$B$3="Yes",Telescope!B254,1)*IF(Plots!$B$5="Yes",Collimator_optics!B254,1)*IF(Plots!$B$7="Yes",Camera_optics!B254,1)*IF(Plots!$B$8="Yes",QE!C254,1)*IF(Plots!$B$6="Yes",Gratings!E266,1)*IF(Plots!$B$4="Yes",Dichroics!E254*Dichroics!I254*Dichroics!M254*Dichroics!P254,1)*IF(Plots!$B$9="Yes",'Detectors and demag'!K277,1)</f>
        <v>0</v>
      </c>
      <c r="F264">
        <f t="shared" si="7"/>
        <v>0.58080467042365569</v>
      </c>
      <c r="G264">
        <f t="shared" si="8"/>
        <v>0.58080467042365569</v>
      </c>
    </row>
    <row r="265" spans="1:10" x14ac:dyDescent="0.2">
      <c r="A265">
        <v>561</v>
      </c>
      <c r="B265">
        <f>IF(Plots!$B$2="Yes",Atmosphere!B253,1)*IF(Plots!$B$3="Yes",Telescope!B255,1)*IF(Plots!$B$5="Yes",Collimator_optics!B255,1)*IF(Plots!$B$7="Yes",Camera_optics!B255,1)*IF(Plots!$B$8="Yes",QE!B255,1)*IF(Plots!$B$6="Yes",Gratings!B267,1)*IF(Plots!$B$4="Yes",Dichroics!D255,1)*IF(Plots!$B$9="Yes",'Detectors and demag'!H278,1)</f>
        <v>0</v>
      </c>
      <c r="C265">
        <f>IF(Plots!$B$2="Yes",Atmosphere!B253,1)*IF(Plots!$B$3="Yes",Telescope!B255,1)*IF(Plots!$B$5="Yes",Collimator_optics!B255,1)*IF(Plots!$B$7="Yes",Camera_optics!B255,1)*IF(Plots!$B$8="Yes",QE!C255,1)*IF(Plots!$B$6="Yes",Gratings!C267,1)*IF(Plots!$B$4="Yes",Dichroics!E255*Dichroics!H255,1)*IF(Plots!$B$9="Yes",'Detectors and demag'!I278,1)</f>
        <v>0.56755388947388696</v>
      </c>
      <c r="D265">
        <f>IF(Plots!$B$2="Yes",Atmosphere!B253,1)*IF(Plots!$B$3="Yes",Telescope!B255,1)*IF(Plots!$B$5="Yes",Collimator_optics!B255,1)*IF(Plots!$B$7="Yes",Camera_optics!B255,1)*IF(Plots!$B$8="Yes",QE!C255,1)*IF(Plots!$B$6="Yes",Gratings!D267,1)*IF(Plots!$B$4="Yes",Dichroics!E255*Dichroics!I255*Dichroics!L255,1)*IF(Plots!$B$9="Yes",'Detectors and demag'!J278,1)</f>
        <v>4.4460800764459726E-2</v>
      </c>
      <c r="E265">
        <f>IF(Plots!$B$2="Yes",Atmosphere!B253,1)*IF(Plots!$B$3="Yes",Telescope!B255,1)*IF(Plots!$B$5="Yes",Collimator_optics!B255,1)*IF(Plots!$B$7="Yes",Camera_optics!B255,1)*IF(Plots!$B$8="Yes",QE!C255,1)*IF(Plots!$B$6="Yes",Gratings!E267,1)*IF(Plots!$B$4="Yes",Dichroics!E255*Dichroics!I255*Dichroics!M255*Dichroics!P255,1)*IF(Plots!$B$9="Yes",'Detectors and demag'!K278,1)</f>
        <v>0</v>
      </c>
      <c r="F265">
        <f t="shared" si="7"/>
        <v>0.61201469023834665</v>
      </c>
      <c r="G265">
        <f t="shared" si="8"/>
        <v>0.61201469023834665</v>
      </c>
    </row>
    <row r="266" spans="1:10" x14ac:dyDescent="0.2">
      <c r="A266">
        <v>562</v>
      </c>
      <c r="B266">
        <f>IF(Plots!$B$2="Yes",Atmosphere!B254,1)*IF(Plots!$B$3="Yes",Telescope!B256,1)*IF(Plots!$B$5="Yes",Collimator_optics!B256,1)*IF(Plots!$B$7="Yes",Camera_optics!B256,1)*IF(Plots!$B$8="Yes",QE!B256,1)*IF(Plots!$B$6="Yes",Gratings!B268,1)*IF(Plots!$B$4="Yes",Dichroics!D256,1)*IF(Plots!$B$9="Yes",'Detectors and demag'!H279,1)</f>
        <v>0</v>
      </c>
      <c r="C266">
        <f>IF(Plots!$B$2="Yes",Atmosphere!B254,1)*IF(Plots!$B$3="Yes",Telescope!B256,1)*IF(Plots!$B$5="Yes",Collimator_optics!B256,1)*IF(Plots!$B$7="Yes",Camera_optics!B256,1)*IF(Plots!$B$8="Yes",QE!C256,1)*IF(Plots!$B$6="Yes",Gratings!C268,1)*IF(Plots!$B$4="Yes",Dichroics!E256*Dichroics!H256,1)*IF(Plots!$B$9="Yes",'Detectors and demag'!I279,1)</f>
        <v>0.55000375136938928</v>
      </c>
      <c r="D266">
        <f>IF(Plots!$B$2="Yes",Atmosphere!B254,1)*IF(Plots!$B$3="Yes",Telescope!B256,1)*IF(Plots!$B$5="Yes",Collimator_optics!B256,1)*IF(Plots!$B$7="Yes",Camera_optics!B256,1)*IF(Plots!$B$8="Yes",QE!C256,1)*IF(Plots!$B$6="Yes",Gratings!D268,1)*IF(Plots!$B$4="Yes",Dichroics!E256*Dichroics!I256*Dichroics!L256,1)*IF(Plots!$B$9="Yes",'Detectors and demag'!J279,1)</f>
        <v>5.9428372604720905E-2</v>
      </c>
      <c r="E266">
        <f>IF(Plots!$B$2="Yes",Atmosphere!B254,1)*IF(Plots!$B$3="Yes",Telescope!B256,1)*IF(Plots!$B$5="Yes",Collimator_optics!B256,1)*IF(Plots!$B$7="Yes",Camera_optics!B256,1)*IF(Plots!$B$8="Yes",QE!C256,1)*IF(Plots!$B$6="Yes",Gratings!E268,1)*IF(Plots!$B$4="Yes",Dichroics!E256*Dichroics!I256*Dichroics!M256*Dichroics!P256,1)*IF(Plots!$B$9="Yes",'Detectors and demag'!K279,1)</f>
        <v>0</v>
      </c>
      <c r="F266">
        <f t="shared" si="7"/>
        <v>0.60943212397411017</v>
      </c>
      <c r="G266">
        <f t="shared" si="8"/>
        <v>0.60943212397411017</v>
      </c>
    </row>
    <row r="267" spans="1:10" x14ac:dyDescent="0.2">
      <c r="A267">
        <v>563</v>
      </c>
      <c r="B267">
        <f>IF(Plots!$B$2="Yes",Atmosphere!B255,1)*IF(Plots!$B$3="Yes",Telescope!B257,1)*IF(Plots!$B$5="Yes",Collimator_optics!B257,1)*IF(Plots!$B$7="Yes",Camera_optics!B257,1)*IF(Plots!$B$8="Yes",QE!B257,1)*IF(Plots!$B$6="Yes",Gratings!B269,1)*IF(Plots!$B$4="Yes",Dichroics!D257,1)*IF(Plots!$B$9="Yes",'Detectors and demag'!H280,1)</f>
        <v>0</v>
      </c>
      <c r="C267">
        <f>IF(Plots!$B$2="Yes",Atmosphere!B255,1)*IF(Plots!$B$3="Yes",Telescope!B257,1)*IF(Plots!$B$5="Yes",Collimator_optics!B257,1)*IF(Plots!$B$7="Yes",Camera_optics!B257,1)*IF(Plots!$B$8="Yes",QE!C257,1)*IF(Plots!$B$6="Yes",Gratings!C269,1)*IF(Plots!$B$4="Yes",Dichroics!E257*Dichroics!H257,1)*IF(Plots!$B$9="Yes",'Detectors and demag'!I280,1)</f>
        <v>0.52625079099237926</v>
      </c>
      <c r="D267">
        <f>IF(Plots!$B$2="Yes",Atmosphere!B255,1)*IF(Plots!$B$3="Yes",Telescope!B257,1)*IF(Plots!$B$5="Yes",Collimator_optics!B257,1)*IF(Plots!$B$7="Yes",Camera_optics!B257,1)*IF(Plots!$B$8="Yes",QE!C257,1)*IF(Plots!$B$6="Yes",Gratings!D269,1)*IF(Plots!$B$4="Yes",Dichroics!E257*Dichroics!I257*Dichroics!L257,1)*IF(Plots!$B$9="Yes",'Detectors and demag'!J280,1)</f>
        <v>8.0087335246948527E-2</v>
      </c>
      <c r="E267">
        <f>IF(Plots!$B$2="Yes",Atmosphere!B255,1)*IF(Plots!$B$3="Yes",Telescope!B257,1)*IF(Plots!$B$5="Yes",Collimator_optics!B257,1)*IF(Plots!$B$7="Yes",Camera_optics!B257,1)*IF(Plots!$B$8="Yes",QE!C257,1)*IF(Plots!$B$6="Yes",Gratings!E269,1)*IF(Plots!$B$4="Yes",Dichroics!E257*Dichroics!I257*Dichroics!M257*Dichroics!P257,1)*IF(Plots!$B$9="Yes",'Detectors and demag'!K280,1)</f>
        <v>0</v>
      </c>
      <c r="F267">
        <f t="shared" si="7"/>
        <v>0.60633812623932781</v>
      </c>
      <c r="G267">
        <f t="shared" si="8"/>
        <v>0.60633812623932781</v>
      </c>
    </row>
    <row r="268" spans="1:10" x14ac:dyDescent="0.2">
      <c r="A268">
        <v>564</v>
      </c>
      <c r="B268">
        <f>IF(Plots!$B$2="Yes",Atmosphere!B256,1)*IF(Plots!$B$3="Yes",Telescope!B258,1)*IF(Plots!$B$5="Yes",Collimator_optics!B258,1)*IF(Plots!$B$7="Yes",Camera_optics!B258,1)*IF(Plots!$B$8="Yes",QE!B258,1)*IF(Plots!$B$6="Yes",Gratings!B270,1)*IF(Plots!$B$4="Yes",Dichroics!D258,1)*IF(Plots!$B$9="Yes",'Detectors and demag'!H281,1)</f>
        <v>0</v>
      </c>
      <c r="C268">
        <f>IF(Plots!$B$2="Yes",Atmosphere!B256,1)*IF(Plots!$B$3="Yes",Telescope!B258,1)*IF(Plots!$B$5="Yes",Collimator_optics!B258,1)*IF(Plots!$B$7="Yes",Camera_optics!B258,1)*IF(Plots!$B$8="Yes",QE!C258,1)*IF(Plots!$B$6="Yes",Gratings!C270,1)*IF(Plots!$B$4="Yes",Dichroics!E258*Dichroics!H258,1)*IF(Plots!$B$9="Yes",'Detectors and demag'!I281,1)</f>
        <v>0.49499035822476978</v>
      </c>
      <c r="D268">
        <f>IF(Plots!$B$2="Yes",Atmosphere!B256,1)*IF(Plots!$B$3="Yes",Telescope!B258,1)*IF(Plots!$B$5="Yes",Collimator_optics!B258,1)*IF(Plots!$B$7="Yes",Camera_optics!B258,1)*IF(Plots!$B$8="Yes",QE!C258,1)*IF(Plots!$B$6="Yes",Gratings!D270,1)*IF(Plots!$B$4="Yes",Dichroics!E258*Dichroics!I258*Dichroics!L258,1)*IF(Plots!$B$9="Yes",'Detectors and demag'!J281,1)</f>
        <v>0.10749490982299195</v>
      </c>
      <c r="E268">
        <f>IF(Plots!$B$2="Yes",Atmosphere!B256,1)*IF(Plots!$B$3="Yes",Telescope!B258,1)*IF(Plots!$B$5="Yes",Collimator_optics!B258,1)*IF(Plots!$B$7="Yes",Camera_optics!B258,1)*IF(Plots!$B$8="Yes",QE!C258,1)*IF(Plots!$B$6="Yes",Gratings!E270,1)*IF(Plots!$B$4="Yes",Dichroics!E258*Dichroics!I258*Dichroics!M258*Dichroics!P258,1)*IF(Plots!$B$9="Yes",'Detectors and demag'!K281,1)</f>
        <v>0</v>
      </c>
      <c r="F268">
        <f t="shared" si="7"/>
        <v>0.6024852680477617</v>
      </c>
      <c r="G268">
        <f t="shared" si="8"/>
        <v>0.6024852680477617</v>
      </c>
    </row>
    <row r="269" spans="1:10" x14ac:dyDescent="0.2">
      <c r="A269">
        <v>565</v>
      </c>
      <c r="B269">
        <f>IF(Plots!$B$2="Yes",Atmosphere!B257,1)*IF(Plots!$B$3="Yes",Telescope!B259,1)*IF(Plots!$B$5="Yes",Collimator_optics!B259,1)*IF(Plots!$B$7="Yes",Camera_optics!B259,1)*IF(Plots!$B$8="Yes",QE!B259,1)*IF(Plots!$B$6="Yes",Gratings!B271,1)*IF(Plots!$B$4="Yes",Dichroics!D259,1)*IF(Plots!$B$9="Yes",'Detectors and demag'!H282,1)</f>
        <v>0</v>
      </c>
      <c r="C269">
        <f>IF(Plots!$B$2="Yes",Atmosphere!B257,1)*IF(Plots!$B$3="Yes",Telescope!B259,1)*IF(Plots!$B$5="Yes",Collimator_optics!B259,1)*IF(Plots!$B$7="Yes",Camera_optics!B259,1)*IF(Plots!$B$8="Yes",QE!C259,1)*IF(Plots!$B$6="Yes",Gratings!C271,1)*IF(Plots!$B$4="Yes",Dichroics!E259*Dichroics!H259,1)*IF(Plots!$B$9="Yes",'Detectors and demag'!I282,1)</f>
        <v>0.45613825161717497</v>
      </c>
      <c r="D269">
        <f>IF(Plots!$B$2="Yes",Atmosphere!B257,1)*IF(Plots!$B$3="Yes",Telescope!B259,1)*IF(Plots!$B$5="Yes",Collimator_optics!B259,1)*IF(Plots!$B$7="Yes",Camera_optics!B259,1)*IF(Plots!$B$8="Yes",QE!C259,1)*IF(Plots!$B$6="Yes",Gratings!D271,1)*IF(Plots!$B$4="Yes",Dichroics!E259*Dichroics!I259*Dichroics!L259,1)*IF(Plots!$B$9="Yes",'Detectors and demag'!J282,1)</f>
        <v>0.14200253653730954</v>
      </c>
      <c r="E269">
        <f>IF(Plots!$B$2="Yes",Atmosphere!B257,1)*IF(Plots!$B$3="Yes",Telescope!B259,1)*IF(Plots!$B$5="Yes",Collimator_optics!B259,1)*IF(Plots!$B$7="Yes",Camera_optics!B259,1)*IF(Plots!$B$8="Yes",QE!C259,1)*IF(Plots!$B$6="Yes",Gratings!E271,1)*IF(Plots!$B$4="Yes",Dichroics!E259*Dichroics!I259*Dichroics!M259*Dichroics!P259,1)*IF(Plots!$B$9="Yes",'Detectors and demag'!K282,1)</f>
        <v>0</v>
      </c>
      <c r="F269">
        <f t="shared" si="7"/>
        <v>0.59814078815448446</v>
      </c>
      <c r="G269">
        <f t="shared" si="8"/>
        <v>0.59814078815448446</v>
      </c>
    </row>
    <row r="270" spans="1:10" x14ac:dyDescent="0.2">
      <c r="A270">
        <v>566</v>
      </c>
      <c r="B270">
        <f>IF(Plots!$B$2="Yes",Atmosphere!B258,1)*IF(Plots!$B$3="Yes",Telescope!B260,1)*IF(Plots!$B$5="Yes",Collimator_optics!B260,1)*IF(Plots!$B$7="Yes",Camera_optics!B260,1)*IF(Plots!$B$8="Yes",QE!B260,1)*IF(Plots!$B$6="Yes",Gratings!B272,1)*IF(Plots!$B$4="Yes",Dichroics!D260,1)*IF(Plots!$B$9="Yes",'Detectors and demag'!H283,1)</f>
        <v>0</v>
      </c>
      <c r="C270">
        <f>IF(Plots!$B$2="Yes",Atmosphere!B258,1)*IF(Plots!$B$3="Yes",Telescope!B260,1)*IF(Plots!$B$5="Yes",Collimator_optics!B260,1)*IF(Plots!$B$7="Yes",Camera_optics!B260,1)*IF(Plots!$B$8="Yes",QE!C260,1)*IF(Plots!$B$6="Yes",Gratings!C272,1)*IF(Plots!$B$4="Yes",Dichroics!E260*Dichroics!H260,1)*IF(Plots!$B$9="Yes",'Detectors and demag'!I283,1)</f>
        <v>0.41258699875025429</v>
      </c>
      <c r="D270">
        <f>IF(Plots!$B$2="Yes",Atmosphere!B258,1)*IF(Plots!$B$3="Yes",Telescope!B260,1)*IF(Plots!$B$5="Yes",Collimator_optics!B260,1)*IF(Plots!$B$7="Yes",Camera_optics!B260,1)*IF(Plots!$B$8="Yes",QE!C260,1)*IF(Plots!$B$6="Yes",Gratings!D272,1)*IF(Plots!$B$4="Yes",Dichroics!E260*Dichroics!I260*Dichroics!L260,1)*IF(Plots!$B$9="Yes",'Detectors and demag'!J283,1)</f>
        <v>0.18121478244760278</v>
      </c>
      <c r="E270">
        <f>IF(Plots!$B$2="Yes",Atmosphere!B258,1)*IF(Plots!$B$3="Yes",Telescope!B260,1)*IF(Plots!$B$5="Yes",Collimator_optics!B260,1)*IF(Plots!$B$7="Yes",Camera_optics!B260,1)*IF(Plots!$B$8="Yes",QE!C260,1)*IF(Plots!$B$6="Yes",Gratings!E272,1)*IF(Plots!$B$4="Yes",Dichroics!E260*Dichroics!I260*Dichroics!M260*Dichroics!P260,1)*IF(Plots!$B$9="Yes",'Detectors and demag'!K283,1)</f>
        <v>0</v>
      </c>
      <c r="F270">
        <f t="shared" si="7"/>
        <v>0.59380178119785709</v>
      </c>
      <c r="G270">
        <f t="shared" si="8"/>
        <v>0.59380178119785709</v>
      </c>
      <c r="I270" t="s">
        <v>75</v>
      </c>
      <c r="J270">
        <f>AVERAGE(D290:D474)</f>
        <v>0.68321672114474907</v>
      </c>
    </row>
    <row r="271" spans="1:10" x14ac:dyDescent="0.2">
      <c r="A271">
        <v>567</v>
      </c>
      <c r="B271">
        <f>IF(Plots!$B$2="Yes",Atmosphere!B259,1)*IF(Plots!$B$3="Yes",Telescope!B261,1)*IF(Plots!$B$5="Yes",Collimator_optics!B261,1)*IF(Plots!$B$7="Yes",Camera_optics!B261,1)*IF(Plots!$B$8="Yes",QE!B261,1)*IF(Plots!$B$6="Yes",Gratings!B273,1)*IF(Plots!$B$4="Yes",Dichroics!D261,1)*IF(Plots!$B$9="Yes",'Detectors and demag'!H284,1)</f>
        <v>0</v>
      </c>
      <c r="C271">
        <f>IF(Plots!$B$2="Yes",Atmosphere!B259,1)*IF(Plots!$B$3="Yes",Telescope!B261,1)*IF(Plots!$B$5="Yes",Collimator_optics!B261,1)*IF(Plots!$B$7="Yes",Camera_optics!B261,1)*IF(Plots!$B$8="Yes",QE!C261,1)*IF(Plots!$B$6="Yes",Gratings!C273,1)*IF(Plots!$B$4="Yes",Dichroics!E261*Dichroics!H261,1)*IF(Plots!$B$9="Yes",'Detectors and demag'!I284,1)</f>
        <v>0.37126965353655383</v>
      </c>
      <c r="D271">
        <f>IF(Plots!$B$2="Yes",Atmosphere!B259,1)*IF(Plots!$B$3="Yes",Telescope!B261,1)*IF(Plots!$B$5="Yes",Collimator_optics!B261,1)*IF(Plots!$B$7="Yes",Camera_optics!B261,1)*IF(Plots!$B$8="Yes",QE!C261,1)*IF(Plots!$B$6="Yes",Gratings!D273,1)*IF(Plots!$B$4="Yes",Dichroics!E261*Dichroics!I261*Dichroics!L261,1)*IF(Plots!$B$9="Yes",'Detectors and demag'!J284,1)</f>
        <v>0.21904608838194609</v>
      </c>
      <c r="E271">
        <f>IF(Plots!$B$2="Yes",Atmosphere!B259,1)*IF(Plots!$B$3="Yes",Telescope!B261,1)*IF(Plots!$B$5="Yes",Collimator_optics!B261,1)*IF(Plots!$B$7="Yes",Camera_optics!B261,1)*IF(Plots!$B$8="Yes",QE!C261,1)*IF(Plots!$B$6="Yes",Gratings!E273,1)*IF(Plots!$B$4="Yes",Dichroics!E261*Dichroics!I261*Dichroics!M261*Dichroics!P261,1)*IF(Plots!$B$9="Yes",'Detectors and demag'!K284,1)</f>
        <v>0</v>
      </c>
      <c r="F271">
        <f t="shared" ref="F271:F334" si="9">SUM(B271:E271)</f>
        <v>0.59031574191849989</v>
      </c>
      <c r="G271">
        <f t="shared" si="8"/>
        <v>0.59031574191849989</v>
      </c>
      <c r="J271">
        <f>AVERAGE(D265:D498)</f>
        <v>0.59622258380757742</v>
      </c>
    </row>
    <row r="272" spans="1:10" x14ac:dyDescent="0.2">
      <c r="A272">
        <v>568</v>
      </c>
      <c r="B272">
        <f>IF(Plots!$B$2="Yes",Atmosphere!B260,1)*IF(Plots!$B$3="Yes",Telescope!B262,1)*IF(Plots!$B$5="Yes",Collimator_optics!B262,1)*IF(Plots!$B$7="Yes",Camera_optics!B262,1)*IF(Plots!$B$8="Yes",QE!B262,1)*IF(Plots!$B$6="Yes",Gratings!B274,1)*IF(Plots!$B$4="Yes",Dichroics!D262,1)*IF(Plots!$B$9="Yes",'Detectors and demag'!H285,1)</f>
        <v>0</v>
      </c>
      <c r="C272">
        <f>IF(Plots!$B$2="Yes",Atmosphere!B260,1)*IF(Plots!$B$3="Yes",Telescope!B262,1)*IF(Plots!$B$5="Yes",Collimator_optics!B262,1)*IF(Plots!$B$7="Yes",Camera_optics!B262,1)*IF(Plots!$B$8="Yes",QE!C262,1)*IF(Plots!$B$6="Yes",Gratings!C274,1)*IF(Plots!$B$4="Yes",Dichroics!E262*Dichroics!H262,1)*IF(Plots!$B$9="Yes",'Detectors and demag'!I285,1)</f>
        <v>0.34131768419463554</v>
      </c>
      <c r="D272">
        <f>IF(Plots!$B$2="Yes",Atmosphere!B260,1)*IF(Plots!$B$3="Yes",Telescope!B262,1)*IF(Plots!$B$5="Yes",Collimator_optics!B262,1)*IF(Plots!$B$7="Yes",Camera_optics!B262,1)*IF(Plots!$B$8="Yes",QE!C262,1)*IF(Plots!$B$6="Yes",Gratings!D274,1)*IF(Plots!$B$4="Yes",Dichroics!E262*Dichroics!I262*Dichroics!L262,1)*IF(Plots!$B$9="Yes",'Detectors and demag'!J285,1)</f>
        <v>0.2470225719533819</v>
      </c>
      <c r="E272">
        <f>IF(Plots!$B$2="Yes",Atmosphere!B260,1)*IF(Plots!$B$3="Yes",Telescope!B262,1)*IF(Plots!$B$5="Yes",Collimator_optics!B262,1)*IF(Plots!$B$7="Yes",Camera_optics!B262,1)*IF(Plots!$B$8="Yes",QE!C262,1)*IF(Plots!$B$6="Yes",Gratings!E274,1)*IF(Plots!$B$4="Yes",Dichroics!E262*Dichroics!I262*Dichroics!M262*Dichroics!P262,1)*IF(Plots!$B$9="Yes",'Detectors and demag'!K285,1)</f>
        <v>0</v>
      </c>
      <c r="F272">
        <f t="shared" si="9"/>
        <v>0.58834025614801744</v>
      </c>
      <c r="G272">
        <f t="shared" si="8"/>
        <v>0.58834025614801744</v>
      </c>
    </row>
    <row r="273" spans="1:7" x14ac:dyDescent="0.2">
      <c r="A273">
        <v>569</v>
      </c>
      <c r="B273">
        <f>IF(Plots!$B$2="Yes",Atmosphere!B261,1)*IF(Plots!$B$3="Yes",Telescope!B263,1)*IF(Plots!$B$5="Yes",Collimator_optics!B263,1)*IF(Plots!$B$7="Yes",Camera_optics!B263,1)*IF(Plots!$B$8="Yes",QE!B263,1)*IF(Plots!$B$6="Yes",Gratings!B275,1)*IF(Plots!$B$4="Yes",Dichroics!D263,1)*IF(Plots!$B$9="Yes",'Detectors and demag'!H286,1)</f>
        <v>0</v>
      </c>
      <c r="C273">
        <f>IF(Plots!$B$2="Yes",Atmosphere!B261,1)*IF(Plots!$B$3="Yes",Telescope!B263,1)*IF(Plots!$B$5="Yes",Collimator_optics!B263,1)*IF(Plots!$B$7="Yes",Camera_optics!B263,1)*IF(Plots!$B$8="Yes",QE!C263,1)*IF(Plots!$B$6="Yes",Gratings!C275,1)*IF(Plots!$B$4="Yes",Dichroics!E263*Dichroics!H263,1)*IF(Plots!$B$9="Yes",'Detectors and demag'!I286,1)</f>
        <v>0.32733804453673626</v>
      </c>
      <c r="D273">
        <f>IF(Plots!$B$2="Yes",Atmosphere!B261,1)*IF(Plots!$B$3="Yes",Telescope!B263,1)*IF(Plots!$B$5="Yes",Collimator_optics!B263,1)*IF(Plots!$B$7="Yes",Camera_optics!B263,1)*IF(Plots!$B$8="Yes",QE!C263,1)*IF(Plots!$B$6="Yes",Gratings!D275,1)*IF(Plots!$B$4="Yes",Dichroics!E263*Dichroics!I263*Dichroics!L263,1)*IF(Plots!$B$9="Yes",'Detectors and demag'!J286,1)</f>
        <v>0.26077810684755626</v>
      </c>
      <c r="E273">
        <f>IF(Plots!$B$2="Yes",Atmosphere!B261,1)*IF(Plots!$B$3="Yes",Telescope!B263,1)*IF(Plots!$B$5="Yes",Collimator_optics!B263,1)*IF(Plots!$B$7="Yes",Camera_optics!B263,1)*IF(Plots!$B$8="Yes",QE!C263,1)*IF(Plots!$B$6="Yes",Gratings!E275,1)*IF(Plots!$B$4="Yes",Dichroics!E263*Dichroics!I263*Dichroics!M263*Dichroics!P263,1)*IF(Plots!$B$9="Yes",'Detectors and demag'!K286,1)</f>
        <v>0</v>
      </c>
      <c r="F273">
        <f t="shared" si="9"/>
        <v>0.58811615138429252</v>
      </c>
      <c r="G273">
        <f t="shared" si="8"/>
        <v>0.58811615138429252</v>
      </c>
    </row>
    <row r="274" spans="1:7" x14ac:dyDescent="0.2">
      <c r="A274">
        <v>570</v>
      </c>
      <c r="B274">
        <f>IF(Plots!$B$2="Yes",Atmosphere!B262,1)*IF(Plots!$B$3="Yes",Telescope!B264,1)*IF(Plots!$B$5="Yes",Collimator_optics!B264,1)*IF(Plots!$B$7="Yes",Camera_optics!B264,1)*IF(Plots!$B$8="Yes",QE!B264,1)*IF(Plots!$B$6="Yes",Gratings!B276,1)*IF(Plots!$B$4="Yes",Dichroics!D264,1)*IF(Plots!$B$9="Yes",'Detectors and demag'!H287,1)</f>
        <v>0</v>
      </c>
      <c r="C274">
        <f>IF(Plots!$B$2="Yes",Atmosphere!B262,1)*IF(Plots!$B$3="Yes",Telescope!B264,1)*IF(Plots!$B$5="Yes",Collimator_optics!B264,1)*IF(Plots!$B$7="Yes",Camera_optics!B264,1)*IF(Plots!$B$8="Yes",QE!C264,1)*IF(Plots!$B$6="Yes",Gratings!C276,1)*IF(Plots!$B$4="Yes",Dichroics!E264*Dichroics!H264,1)*IF(Plots!$B$9="Yes",'Detectors and demag'!I287,1)</f>
        <v>0.32544891417393224</v>
      </c>
      <c r="D274">
        <f>IF(Plots!$B$2="Yes",Atmosphere!B262,1)*IF(Plots!$B$3="Yes",Telescope!B264,1)*IF(Plots!$B$5="Yes",Collimator_optics!B264,1)*IF(Plots!$B$7="Yes",Camera_optics!B264,1)*IF(Plots!$B$8="Yes",QE!C264,1)*IF(Plots!$B$6="Yes",Gratings!D276,1)*IF(Plots!$B$4="Yes",Dichroics!E264*Dichroics!I264*Dichroics!L264,1)*IF(Plots!$B$9="Yes",'Detectors and demag'!J287,1)</f>
        <v>0.26358099718479328</v>
      </c>
      <c r="E274">
        <f>IF(Plots!$B$2="Yes",Atmosphere!B262,1)*IF(Plots!$B$3="Yes",Telescope!B264,1)*IF(Plots!$B$5="Yes",Collimator_optics!B264,1)*IF(Plots!$B$7="Yes",Camera_optics!B264,1)*IF(Plots!$B$8="Yes",QE!C264,1)*IF(Plots!$B$6="Yes",Gratings!E276,1)*IF(Plots!$B$4="Yes",Dichroics!E264*Dichroics!I264*Dichroics!M264*Dichroics!P264,1)*IF(Plots!$B$9="Yes",'Detectors and demag'!K287,1)</f>
        <v>0</v>
      </c>
      <c r="F274">
        <f t="shared" si="9"/>
        <v>0.58902991135872551</v>
      </c>
      <c r="G274">
        <f t="shared" si="8"/>
        <v>0.58902991135872551</v>
      </c>
    </row>
    <row r="275" spans="1:7" x14ac:dyDescent="0.2">
      <c r="A275">
        <v>571</v>
      </c>
      <c r="B275">
        <f>IF(Plots!$B$2="Yes",Atmosphere!B263,1)*IF(Plots!$B$3="Yes",Telescope!B265,1)*IF(Plots!$B$5="Yes",Collimator_optics!B265,1)*IF(Plots!$B$7="Yes",Camera_optics!B265,1)*IF(Plots!$B$8="Yes",QE!B265,1)*IF(Plots!$B$6="Yes",Gratings!B277,1)*IF(Plots!$B$4="Yes",Dichroics!D265,1)*IF(Plots!$B$9="Yes",'Detectors and demag'!H288,1)</f>
        <v>0</v>
      </c>
      <c r="C275">
        <f>IF(Plots!$B$2="Yes",Atmosphere!B263,1)*IF(Plots!$B$3="Yes",Telescope!B265,1)*IF(Plots!$B$5="Yes",Collimator_optics!B265,1)*IF(Plots!$B$7="Yes",Camera_optics!B265,1)*IF(Plots!$B$8="Yes",QE!C265,1)*IF(Plots!$B$6="Yes",Gratings!C277,1)*IF(Plots!$B$4="Yes",Dichroics!E265*Dichroics!H265,1)*IF(Plots!$B$9="Yes",'Detectors and demag'!I288,1)</f>
        <v>0.32955004576792052</v>
      </c>
      <c r="D275">
        <f>IF(Plots!$B$2="Yes",Atmosphere!B263,1)*IF(Plots!$B$3="Yes",Telescope!B265,1)*IF(Plots!$B$5="Yes",Collimator_optics!B265,1)*IF(Plots!$B$7="Yes",Camera_optics!B265,1)*IF(Plots!$B$8="Yes",QE!C265,1)*IF(Plots!$B$6="Yes",Gratings!D277,1)*IF(Plots!$B$4="Yes",Dichroics!E265*Dichroics!I265*Dichroics!L265,1)*IF(Plots!$B$9="Yes",'Detectors and demag'!J288,1)</f>
        <v>0.26084982128838374</v>
      </c>
      <c r="E275">
        <f>IF(Plots!$B$2="Yes",Atmosphere!B263,1)*IF(Plots!$B$3="Yes",Telescope!B265,1)*IF(Plots!$B$5="Yes",Collimator_optics!B265,1)*IF(Plots!$B$7="Yes",Camera_optics!B265,1)*IF(Plots!$B$8="Yes",QE!C265,1)*IF(Plots!$B$6="Yes",Gratings!E277,1)*IF(Plots!$B$4="Yes",Dichroics!E265*Dichroics!I265*Dichroics!M265*Dichroics!P265,1)*IF(Plots!$B$9="Yes",'Detectors and demag'!K288,1)</f>
        <v>0</v>
      </c>
      <c r="F275">
        <f t="shared" si="9"/>
        <v>0.59039986705630421</v>
      </c>
      <c r="G275">
        <f t="shared" si="8"/>
        <v>0.59039986705630421</v>
      </c>
    </row>
    <row r="276" spans="1:7" x14ac:dyDescent="0.2">
      <c r="A276">
        <v>572</v>
      </c>
      <c r="B276">
        <f>IF(Plots!$B$2="Yes",Atmosphere!B264,1)*IF(Plots!$B$3="Yes",Telescope!B266,1)*IF(Plots!$B$5="Yes",Collimator_optics!B266,1)*IF(Plots!$B$7="Yes",Camera_optics!B266,1)*IF(Plots!$B$8="Yes",QE!B266,1)*IF(Plots!$B$6="Yes",Gratings!B278,1)*IF(Plots!$B$4="Yes",Dichroics!D266,1)*IF(Plots!$B$9="Yes",'Detectors and demag'!H289,1)</f>
        <v>0</v>
      </c>
      <c r="C276">
        <f>IF(Plots!$B$2="Yes",Atmosphere!B264,1)*IF(Plots!$B$3="Yes",Telescope!B266,1)*IF(Plots!$B$5="Yes",Collimator_optics!B266,1)*IF(Plots!$B$7="Yes",Camera_optics!B266,1)*IF(Plots!$B$8="Yes",QE!C266,1)*IF(Plots!$B$6="Yes",Gratings!C278,1)*IF(Plots!$B$4="Yes",Dichroics!E266*Dichroics!H266,1)*IF(Plots!$B$9="Yes",'Detectors and demag'!I289,1)</f>
        <v>0.33505413520161004</v>
      </c>
      <c r="D276">
        <f>IF(Plots!$B$2="Yes",Atmosphere!B264,1)*IF(Plots!$B$3="Yes",Telescope!B266,1)*IF(Plots!$B$5="Yes",Collimator_optics!B266,1)*IF(Plots!$B$7="Yes",Camera_optics!B266,1)*IF(Plots!$B$8="Yes",QE!C266,1)*IF(Plots!$B$6="Yes",Gratings!D278,1)*IF(Plots!$B$4="Yes",Dichroics!E266*Dichroics!I266*Dichroics!L266,1)*IF(Plots!$B$9="Yes",'Detectors and demag'!J289,1)</f>
        <v>0.25673921281222983</v>
      </c>
      <c r="E276">
        <f>IF(Plots!$B$2="Yes",Atmosphere!B264,1)*IF(Plots!$B$3="Yes",Telescope!B266,1)*IF(Plots!$B$5="Yes",Collimator_optics!B266,1)*IF(Plots!$B$7="Yes",Camera_optics!B266,1)*IF(Plots!$B$8="Yes",QE!C266,1)*IF(Plots!$B$6="Yes",Gratings!E278,1)*IF(Plots!$B$4="Yes",Dichroics!E266*Dichroics!I266*Dichroics!M266*Dichroics!P266,1)*IF(Plots!$B$9="Yes",'Detectors and demag'!K289,1)</f>
        <v>0</v>
      </c>
      <c r="F276">
        <f t="shared" si="9"/>
        <v>0.59179334801383987</v>
      </c>
      <c r="G276">
        <f t="shared" si="8"/>
        <v>0.59179334801383987</v>
      </c>
    </row>
    <row r="277" spans="1:7" x14ac:dyDescent="0.2">
      <c r="A277">
        <v>573</v>
      </c>
      <c r="B277">
        <f>IF(Plots!$B$2="Yes",Atmosphere!B265,1)*IF(Plots!$B$3="Yes",Telescope!B267,1)*IF(Plots!$B$5="Yes",Collimator_optics!B267,1)*IF(Plots!$B$7="Yes",Camera_optics!B267,1)*IF(Plots!$B$8="Yes",QE!B267,1)*IF(Plots!$B$6="Yes",Gratings!B279,1)*IF(Plots!$B$4="Yes",Dichroics!D267,1)*IF(Plots!$B$9="Yes",'Detectors and demag'!H290,1)</f>
        <v>0</v>
      </c>
      <c r="C277">
        <f>IF(Plots!$B$2="Yes",Atmosphere!B265,1)*IF(Plots!$B$3="Yes",Telescope!B267,1)*IF(Plots!$B$5="Yes",Collimator_optics!B267,1)*IF(Plots!$B$7="Yes",Camera_optics!B267,1)*IF(Plots!$B$8="Yes",QE!C267,1)*IF(Plots!$B$6="Yes",Gratings!C279,1)*IF(Plots!$B$4="Yes",Dichroics!E267*Dichroics!H267,1)*IF(Plots!$B$9="Yes",'Detectors and demag'!I290,1)</f>
        <v>0.33935811150694523</v>
      </c>
      <c r="D277">
        <f>IF(Plots!$B$2="Yes",Atmosphere!B265,1)*IF(Plots!$B$3="Yes",Telescope!B267,1)*IF(Plots!$B$5="Yes",Collimator_optics!B267,1)*IF(Plots!$B$7="Yes",Camera_optics!B267,1)*IF(Plots!$B$8="Yes",QE!C267,1)*IF(Plots!$B$6="Yes",Gratings!D279,1)*IF(Plots!$B$4="Yes",Dichroics!E267*Dichroics!I267*Dichroics!L267,1)*IF(Plots!$B$9="Yes",'Detectors and demag'!J290,1)</f>
        <v>0.25371982697910578</v>
      </c>
      <c r="E277">
        <f>IF(Plots!$B$2="Yes",Atmosphere!B265,1)*IF(Plots!$B$3="Yes",Telescope!B267,1)*IF(Plots!$B$5="Yes",Collimator_optics!B267,1)*IF(Plots!$B$7="Yes",Camera_optics!B267,1)*IF(Plots!$B$8="Yes",QE!C267,1)*IF(Plots!$B$6="Yes",Gratings!E279,1)*IF(Plots!$B$4="Yes",Dichroics!E267*Dichroics!I267*Dichroics!M267*Dichroics!P267,1)*IF(Plots!$B$9="Yes",'Detectors and demag'!K290,1)</f>
        <v>0</v>
      </c>
      <c r="F277">
        <f t="shared" si="9"/>
        <v>0.59307793848605095</v>
      </c>
      <c r="G277">
        <f t="shared" si="8"/>
        <v>0.59307793848605095</v>
      </c>
    </row>
    <row r="278" spans="1:7" x14ac:dyDescent="0.2">
      <c r="A278">
        <v>574</v>
      </c>
      <c r="B278">
        <f>IF(Plots!$B$2="Yes",Atmosphere!B266,1)*IF(Plots!$B$3="Yes",Telescope!B268,1)*IF(Plots!$B$5="Yes",Collimator_optics!B268,1)*IF(Plots!$B$7="Yes",Camera_optics!B268,1)*IF(Plots!$B$8="Yes",QE!B268,1)*IF(Plots!$B$6="Yes",Gratings!B280,1)*IF(Plots!$B$4="Yes",Dichroics!D268,1)*IF(Plots!$B$9="Yes",'Detectors and demag'!H291,1)</f>
        <v>0</v>
      </c>
      <c r="C278">
        <f>IF(Plots!$B$2="Yes",Atmosphere!B266,1)*IF(Plots!$B$3="Yes",Telescope!B268,1)*IF(Plots!$B$5="Yes",Collimator_optics!B268,1)*IF(Plots!$B$7="Yes",Camera_optics!B268,1)*IF(Plots!$B$8="Yes",QE!C268,1)*IF(Plots!$B$6="Yes",Gratings!C280,1)*IF(Plots!$B$4="Yes",Dichroics!E268*Dichroics!H268,1)*IF(Plots!$B$9="Yes",'Detectors and demag'!I291,1)</f>
        <v>0.3411955933545201</v>
      </c>
      <c r="D278">
        <f>IF(Plots!$B$2="Yes",Atmosphere!B266,1)*IF(Plots!$B$3="Yes",Telescope!B268,1)*IF(Plots!$B$5="Yes",Collimator_optics!B268,1)*IF(Plots!$B$7="Yes",Camera_optics!B268,1)*IF(Plots!$B$8="Yes",QE!C268,1)*IF(Plots!$B$6="Yes",Gratings!D280,1)*IF(Plots!$B$4="Yes",Dichroics!E268*Dichroics!I268*Dichroics!L268,1)*IF(Plots!$B$9="Yes",'Detectors and demag'!J291,1)</f>
        <v>0.25285423184201072</v>
      </c>
      <c r="E278">
        <f>IF(Plots!$B$2="Yes",Atmosphere!B266,1)*IF(Plots!$B$3="Yes",Telescope!B268,1)*IF(Plots!$B$5="Yes",Collimator_optics!B268,1)*IF(Plots!$B$7="Yes",Camera_optics!B268,1)*IF(Plots!$B$8="Yes",QE!C268,1)*IF(Plots!$B$6="Yes",Gratings!E280,1)*IF(Plots!$B$4="Yes",Dichroics!E268*Dichroics!I268*Dichroics!M268*Dichroics!P268,1)*IF(Plots!$B$9="Yes",'Detectors and demag'!K291,1)</f>
        <v>0</v>
      </c>
      <c r="F278">
        <f t="shared" si="9"/>
        <v>0.59404982519653082</v>
      </c>
      <c r="G278">
        <f t="shared" si="8"/>
        <v>0.59404982519653082</v>
      </c>
    </row>
    <row r="279" spans="1:7" x14ac:dyDescent="0.2">
      <c r="A279">
        <v>575</v>
      </c>
      <c r="B279">
        <f>IF(Plots!$B$2="Yes",Atmosphere!B267,1)*IF(Plots!$B$3="Yes",Telescope!B269,1)*IF(Plots!$B$5="Yes",Collimator_optics!B269,1)*IF(Plots!$B$7="Yes",Camera_optics!B269,1)*IF(Plots!$B$8="Yes",QE!B269,1)*IF(Plots!$B$6="Yes",Gratings!B281,1)*IF(Plots!$B$4="Yes",Dichroics!D269,1)*IF(Plots!$B$9="Yes",'Detectors and demag'!H292,1)</f>
        <v>0</v>
      </c>
      <c r="C279">
        <f>IF(Plots!$B$2="Yes",Atmosphere!B267,1)*IF(Plots!$B$3="Yes",Telescope!B269,1)*IF(Plots!$B$5="Yes",Collimator_optics!B269,1)*IF(Plots!$B$7="Yes",Camera_optics!B269,1)*IF(Plots!$B$8="Yes",QE!C269,1)*IF(Plots!$B$6="Yes",Gratings!C281,1)*IF(Plots!$B$4="Yes",Dichroics!E269*Dichroics!H269,1)*IF(Plots!$B$9="Yes",'Detectors and demag'!I292,1)</f>
        <v>0.34029934986386828</v>
      </c>
      <c r="D279">
        <f>IF(Plots!$B$2="Yes",Atmosphere!B267,1)*IF(Plots!$B$3="Yes",Telescope!B269,1)*IF(Plots!$B$5="Yes",Collimator_optics!B269,1)*IF(Plots!$B$7="Yes",Camera_optics!B269,1)*IF(Plots!$B$8="Yes",QE!C269,1)*IF(Plots!$B$6="Yes",Gratings!D281,1)*IF(Plots!$B$4="Yes",Dichroics!E269*Dichroics!I269*Dichroics!L269,1)*IF(Plots!$B$9="Yes",'Detectors and demag'!J292,1)</f>
        <v>0.25449060669518625</v>
      </c>
      <c r="E279">
        <f>IF(Plots!$B$2="Yes",Atmosphere!B267,1)*IF(Plots!$B$3="Yes",Telescope!B269,1)*IF(Plots!$B$5="Yes",Collimator_optics!B269,1)*IF(Plots!$B$7="Yes",Camera_optics!B269,1)*IF(Plots!$B$8="Yes",QE!C269,1)*IF(Plots!$B$6="Yes",Gratings!E281,1)*IF(Plots!$B$4="Yes",Dichroics!E269*Dichroics!I269*Dichroics!M269*Dichroics!P269,1)*IF(Plots!$B$9="Yes",'Detectors and demag'!K292,1)</f>
        <v>0</v>
      </c>
      <c r="F279">
        <f t="shared" si="9"/>
        <v>0.59478995655905453</v>
      </c>
      <c r="G279">
        <f t="shared" si="8"/>
        <v>0.59478995655905453</v>
      </c>
    </row>
    <row r="280" spans="1:7" x14ac:dyDescent="0.2">
      <c r="A280">
        <v>576</v>
      </c>
      <c r="B280">
        <f>IF(Plots!$B$2="Yes",Atmosphere!B268,1)*IF(Plots!$B$3="Yes",Telescope!B270,1)*IF(Plots!$B$5="Yes",Collimator_optics!B270,1)*IF(Plots!$B$7="Yes",Camera_optics!B270,1)*IF(Plots!$B$8="Yes",QE!B270,1)*IF(Plots!$B$6="Yes",Gratings!B282,1)*IF(Plots!$B$4="Yes",Dichroics!D270,1)*IF(Plots!$B$9="Yes",'Detectors and demag'!H293,1)</f>
        <v>0</v>
      </c>
      <c r="C280">
        <f>IF(Plots!$B$2="Yes",Atmosphere!B268,1)*IF(Plots!$B$3="Yes",Telescope!B270,1)*IF(Plots!$B$5="Yes",Collimator_optics!B270,1)*IF(Plots!$B$7="Yes",Camera_optics!B270,1)*IF(Plots!$B$8="Yes",QE!C270,1)*IF(Plots!$B$6="Yes",Gratings!C282,1)*IF(Plots!$B$4="Yes",Dichroics!E270*Dichroics!H270,1)*IF(Plots!$B$9="Yes",'Detectors and demag'!I293,1)</f>
        <v>0.33391187971091757</v>
      </c>
      <c r="D280">
        <f>IF(Plots!$B$2="Yes",Atmosphere!B268,1)*IF(Plots!$B$3="Yes",Telescope!B270,1)*IF(Plots!$B$5="Yes",Collimator_optics!B270,1)*IF(Plots!$B$7="Yes",Camera_optics!B270,1)*IF(Plots!$B$8="Yes",QE!C270,1)*IF(Plots!$B$6="Yes",Gratings!D282,1)*IF(Plots!$B$4="Yes",Dichroics!E270*Dichroics!I270*Dichroics!L270,1)*IF(Plots!$B$9="Yes",'Detectors and demag'!J293,1)</f>
        <v>0.25625753400567697</v>
      </c>
      <c r="E280">
        <f>IF(Plots!$B$2="Yes",Atmosphere!B268,1)*IF(Plots!$B$3="Yes",Telescope!B270,1)*IF(Plots!$B$5="Yes",Collimator_optics!B270,1)*IF(Plots!$B$7="Yes",Camera_optics!B270,1)*IF(Plots!$B$8="Yes",QE!C270,1)*IF(Plots!$B$6="Yes",Gratings!E282,1)*IF(Plots!$B$4="Yes",Dichroics!E270*Dichroics!I270*Dichroics!M270*Dichroics!P270,1)*IF(Plots!$B$9="Yes",'Detectors and demag'!K293,1)</f>
        <v>0</v>
      </c>
      <c r="F280">
        <f t="shared" si="9"/>
        <v>0.59016941371659448</v>
      </c>
      <c r="G280">
        <f t="shared" si="8"/>
        <v>0.59016941371659448</v>
      </c>
    </row>
    <row r="281" spans="1:7" x14ac:dyDescent="0.2">
      <c r="A281">
        <v>577</v>
      </c>
      <c r="B281">
        <f>IF(Plots!$B$2="Yes",Atmosphere!B269,1)*IF(Plots!$B$3="Yes",Telescope!B271,1)*IF(Plots!$B$5="Yes",Collimator_optics!B271,1)*IF(Plots!$B$7="Yes",Camera_optics!B271,1)*IF(Plots!$B$8="Yes",QE!B271,1)*IF(Plots!$B$6="Yes",Gratings!B283,1)*IF(Plots!$B$4="Yes",Dichroics!D271,1)*IF(Plots!$B$9="Yes",'Detectors and demag'!H294,1)</f>
        <v>0</v>
      </c>
      <c r="C281">
        <f>IF(Plots!$B$2="Yes",Atmosphere!B269,1)*IF(Plots!$B$3="Yes",Telescope!B271,1)*IF(Plots!$B$5="Yes",Collimator_optics!B271,1)*IF(Plots!$B$7="Yes",Camera_optics!B271,1)*IF(Plots!$B$8="Yes",QE!C271,1)*IF(Plots!$B$6="Yes",Gratings!C283,1)*IF(Plots!$B$4="Yes",Dichroics!E271*Dichroics!H271,1)*IF(Plots!$B$9="Yes",'Detectors and demag'!I294,1)</f>
        <v>0.32880494165923713</v>
      </c>
      <c r="D281">
        <f>IF(Plots!$B$2="Yes",Atmosphere!B269,1)*IF(Plots!$B$3="Yes",Telescope!B271,1)*IF(Plots!$B$5="Yes",Collimator_optics!B271,1)*IF(Plots!$B$7="Yes",Camera_optics!B271,1)*IF(Plots!$B$8="Yes",QE!C271,1)*IF(Plots!$B$6="Yes",Gratings!D283,1)*IF(Plots!$B$4="Yes",Dichroics!E271*Dichroics!I271*Dichroics!L271,1)*IF(Plots!$B$9="Yes",'Detectors and demag'!J294,1)</f>
        <v>0.2625976243730776</v>
      </c>
      <c r="E281">
        <f>IF(Plots!$B$2="Yes",Atmosphere!B269,1)*IF(Plots!$B$3="Yes",Telescope!B271,1)*IF(Plots!$B$5="Yes",Collimator_optics!B271,1)*IF(Plots!$B$7="Yes",Camera_optics!B271,1)*IF(Plots!$B$8="Yes",QE!C271,1)*IF(Plots!$B$6="Yes",Gratings!E283,1)*IF(Plots!$B$4="Yes",Dichroics!E271*Dichroics!I271*Dichroics!M271*Dichroics!P271,1)*IF(Plots!$B$9="Yes",'Detectors and demag'!K294,1)</f>
        <v>0</v>
      </c>
      <c r="F281">
        <f t="shared" si="9"/>
        <v>0.59140256603231478</v>
      </c>
      <c r="G281">
        <f t="shared" si="8"/>
        <v>0.59140256603231478</v>
      </c>
    </row>
    <row r="282" spans="1:7" x14ac:dyDescent="0.2">
      <c r="A282">
        <v>578</v>
      </c>
      <c r="B282">
        <f>IF(Plots!$B$2="Yes",Atmosphere!B270,1)*IF(Plots!$B$3="Yes",Telescope!B272,1)*IF(Plots!$B$5="Yes",Collimator_optics!B272,1)*IF(Plots!$B$7="Yes",Camera_optics!B272,1)*IF(Plots!$B$8="Yes",QE!B272,1)*IF(Plots!$B$6="Yes",Gratings!B284,1)*IF(Plots!$B$4="Yes",Dichroics!D272,1)*IF(Plots!$B$9="Yes",'Detectors and demag'!H295,1)</f>
        <v>0</v>
      </c>
      <c r="C282">
        <f>IF(Plots!$B$2="Yes",Atmosphere!B270,1)*IF(Plots!$B$3="Yes",Telescope!B272,1)*IF(Plots!$B$5="Yes",Collimator_optics!B272,1)*IF(Plots!$B$7="Yes",Camera_optics!B272,1)*IF(Plots!$B$8="Yes",QE!C272,1)*IF(Plots!$B$6="Yes",Gratings!C284,1)*IF(Plots!$B$4="Yes",Dichroics!E272*Dichroics!H272,1)*IF(Plots!$B$9="Yes",'Detectors and demag'!I295,1)</f>
        <v>0.32208140211458336</v>
      </c>
      <c r="D282">
        <f>IF(Plots!$B$2="Yes",Atmosphere!B270,1)*IF(Plots!$B$3="Yes",Telescope!B272,1)*IF(Plots!$B$5="Yes",Collimator_optics!B272,1)*IF(Plots!$B$7="Yes",Camera_optics!B272,1)*IF(Plots!$B$8="Yes",QE!C272,1)*IF(Plots!$B$6="Yes",Gratings!D284,1)*IF(Plots!$B$4="Yes",Dichroics!E272*Dichroics!I272*Dichroics!L272,1)*IF(Plots!$B$9="Yes",'Detectors and demag'!J295,1)</f>
        <v>0.27050603935031914</v>
      </c>
      <c r="E282">
        <f>IF(Plots!$B$2="Yes",Atmosphere!B270,1)*IF(Plots!$B$3="Yes",Telescope!B272,1)*IF(Plots!$B$5="Yes",Collimator_optics!B272,1)*IF(Plots!$B$7="Yes",Camera_optics!B272,1)*IF(Plots!$B$8="Yes",QE!C272,1)*IF(Plots!$B$6="Yes",Gratings!E284,1)*IF(Plots!$B$4="Yes",Dichroics!E272*Dichroics!I272*Dichroics!M272*Dichroics!P272,1)*IF(Plots!$B$9="Yes",'Detectors and demag'!K295,1)</f>
        <v>0</v>
      </c>
      <c r="F282">
        <f t="shared" si="9"/>
        <v>0.5925874414649025</v>
      </c>
      <c r="G282">
        <f t="shared" si="8"/>
        <v>0.5925874414649025</v>
      </c>
    </row>
    <row r="283" spans="1:7" x14ac:dyDescent="0.2">
      <c r="A283">
        <v>579</v>
      </c>
      <c r="B283">
        <f>IF(Plots!$B$2="Yes",Atmosphere!B271,1)*IF(Plots!$B$3="Yes",Telescope!B273,1)*IF(Plots!$B$5="Yes",Collimator_optics!B273,1)*IF(Plots!$B$7="Yes",Camera_optics!B273,1)*IF(Plots!$B$8="Yes",QE!B273,1)*IF(Plots!$B$6="Yes",Gratings!B285,1)*IF(Plots!$B$4="Yes",Dichroics!D273,1)*IF(Plots!$B$9="Yes",'Detectors and demag'!H296,1)</f>
        <v>0</v>
      </c>
      <c r="C283">
        <f>IF(Plots!$B$2="Yes",Atmosphere!B271,1)*IF(Plots!$B$3="Yes",Telescope!B273,1)*IF(Plots!$B$5="Yes",Collimator_optics!B273,1)*IF(Plots!$B$7="Yes",Camera_optics!B273,1)*IF(Plots!$B$8="Yes",QE!C273,1)*IF(Plots!$B$6="Yes",Gratings!C285,1)*IF(Plots!$B$4="Yes",Dichroics!E273*Dichroics!H273,1)*IF(Plots!$B$9="Yes",'Detectors and demag'!I296,1)</f>
        <v>0.31429397377936169</v>
      </c>
      <c r="D283">
        <f>IF(Plots!$B$2="Yes",Atmosphere!B271,1)*IF(Plots!$B$3="Yes",Telescope!B273,1)*IF(Plots!$B$5="Yes",Collimator_optics!B273,1)*IF(Plots!$B$7="Yes",Camera_optics!B273,1)*IF(Plots!$B$8="Yes",QE!C273,1)*IF(Plots!$B$6="Yes",Gratings!D285,1)*IF(Plots!$B$4="Yes",Dichroics!E273*Dichroics!I273*Dichroics!L273,1)*IF(Plots!$B$9="Yes",'Detectors and demag'!J296,1)</f>
        <v>0.27957896827577738</v>
      </c>
      <c r="E283">
        <f>IF(Plots!$B$2="Yes",Atmosphere!B271,1)*IF(Plots!$B$3="Yes",Telescope!B273,1)*IF(Plots!$B$5="Yes",Collimator_optics!B273,1)*IF(Plots!$B$7="Yes",Camera_optics!B273,1)*IF(Plots!$B$8="Yes",QE!C273,1)*IF(Plots!$B$6="Yes",Gratings!E285,1)*IF(Plots!$B$4="Yes",Dichroics!E273*Dichroics!I273*Dichroics!M273*Dichroics!P273,1)*IF(Plots!$B$9="Yes",'Detectors and demag'!K296,1)</f>
        <v>0</v>
      </c>
      <c r="F283">
        <f t="shared" si="9"/>
        <v>0.59387294205513907</v>
      </c>
      <c r="G283">
        <f t="shared" si="8"/>
        <v>0.59387294205513907</v>
      </c>
    </row>
    <row r="284" spans="1:7" x14ac:dyDescent="0.2">
      <c r="A284">
        <v>580</v>
      </c>
      <c r="B284">
        <f>IF(Plots!$B$2="Yes",Atmosphere!B272,1)*IF(Plots!$B$3="Yes",Telescope!B274,1)*IF(Plots!$B$5="Yes",Collimator_optics!B274,1)*IF(Plots!$B$7="Yes",Camera_optics!B274,1)*IF(Plots!$B$8="Yes",QE!B274,1)*IF(Plots!$B$6="Yes",Gratings!B286,1)*IF(Plots!$B$4="Yes",Dichroics!D274,1)*IF(Plots!$B$9="Yes",'Detectors and demag'!H297,1)</f>
        <v>0</v>
      </c>
      <c r="C284">
        <f>IF(Plots!$B$2="Yes",Atmosphere!B272,1)*IF(Plots!$B$3="Yes",Telescope!B274,1)*IF(Plots!$B$5="Yes",Collimator_optics!B274,1)*IF(Plots!$B$7="Yes",Camera_optics!B274,1)*IF(Plots!$B$8="Yes",QE!C274,1)*IF(Plots!$B$6="Yes",Gratings!C286,1)*IF(Plots!$B$4="Yes",Dichroics!E274*Dichroics!H274,1)*IF(Plots!$B$9="Yes",'Detectors and demag'!I297,1)</f>
        <v>0.30577679535382635</v>
      </c>
      <c r="D284">
        <f>IF(Plots!$B$2="Yes",Atmosphere!B272,1)*IF(Plots!$B$3="Yes",Telescope!B274,1)*IF(Plots!$B$5="Yes",Collimator_optics!B274,1)*IF(Plots!$B$7="Yes",Camera_optics!B274,1)*IF(Plots!$B$8="Yes",QE!C274,1)*IF(Plots!$B$6="Yes",Gratings!D286,1)*IF(Plots!$B$4="Yes",Dichroics!E274*Dichroics!I274*Dichroics!L274,1)*IF(Plots!$B$9="Yes",'Detectors and demag'!J297,1)</f>
        <v>0.28939909750912213</v>
      </c>
      <c r="E284">
        <f>IF(Plots!$B$2="Yes",Atmosphere!B272,1)*IF(Plots!$B$3="Yes",Telescope!B274,1)*IF(Plots!$B$5="Yes",Collimator_optics!B274,1)*IF(Plots!$B$7="Yes",Camera_optics!B274,1)*IF(Plots!$B$8="Yes",QE!C274,1)*IF(Plots!$B$6="Yes",Gratings!E286,1)*IF(Plots!$B$4="Yes",Dichroics!E274*Dichroics!I274*Dichroics!M274*Dichroics!P274,1)*IF(Plots!$B$9="Yes",'Detectors and demag'!K297,1)</f>
        <v>0</v>
      </c>
      <c r="F284">
        <f t="shared" si="9"/>
        <v>0.59517589286294847</v>
      </c>
      <c r="G284">
        <f t="shared" si="8"/>
        <v>0.59517589286294847</v>
      </c>
    </row>
    <row r="285" spans="1:7" x14ac:dyDescent="0.2">
      <c r="A285" s="14">
        <v>581</v>
      </c>
      <c r="B285" s="14">
        <f>IF(Plots!$B$2="Yes",Atmosphere!B273,1)*IF(Plots!$B$3="Yes",Telescope!B275,1)*IF(Plots!$B$5="Yes",Collimator_optics!B275,1)*IF(Plots!$B$7="Yes",Camera_optics!B275,1)*IF(Plots!$B$8="Yes",QE!B275,1)*IF(Plots!$B$6="Yes",Gratings!B287,1)*IF(Plots!$B$4="Yes",Dichroics!D275,1)*IF(Plots!$B$9="Yes",'Detectors and demag'!H298,1)</f>
        <v>0</v>
      </c>
      <c r="C285" s="14">
        <f>IF(Plots!$B$2="Yes",Atmosphere!B273,1)*IF(Plots!$B$3="Yes",Telescope!B275,1)*IF(Plots!$B$5="Yes",Collimator_optics!B275,1)*IF(Plots!$B$7="Yes",Camera_optics!B275,1)*IF(Plots!$B$8="Yes",QE!C275,1)*IF(Plots!$B$6="Yes",Gratings!C287,1)*IF(Plots!$B$4="Yes",Dichroics!E275*Dichroics!H275,1)*IF(Plots!$B$9="Yes",'Detectors and demag'!I298,1)</f>
        <v>0.29653861434615092</v>
      </c>
      <c r="D285" s="14">
        <f>IF(Plots!$B$2="Yes",Atmosphere!B273,1)*IF(Plots!$B$3="Yes",Telescope!B275,1)*IF(Plots!$B$5="Yes",Collimator_optics!B275,1)*IF(Plots!$B$7="Yes",Camera_optics!B275,1)*IF(Plots!$B$8="Yes",QE!C275,1)*IF(Plots!$B$6="Yes",Gratings!D287,1)*IF(Plots!$B$4="Yes",Dichroics!E275*Dichroics!I275*Dichroics!L275,1)*IF(Plots!$B$9="Yes",'Detectors and demag'!J298,1)</f>
        <v>0.29963571236776021</v>
      </c>
      <c r="E285">
        <f>IF(Plots!$B$2="Yes",Atmosphere!B273,1)*IF(Plots!$B$3="Yes",Telescope!B275,1)*IF(Plots!$B$5="Yes",Collimator_optics!B275,1)*IF(Plots!$B$7="Yes",Camera_optics!B275,1)*IF(Plots!$B$8="Yes",QE!C275,1)*IF(Plots!$B$6="Yes",Gratings!E287,1)*IF(Plots!$B$4="Yes",Dichroics!E275*Dichroics!I275*Dichroics!M275*Dichroics!P275,1)*IF(Plots!$B$9="Yes",'Detectors and demag'!K298,1)</f>
        <v>0</v>
      </c>
      <c r="F285">
        <f t="shared" si="9"/>
        <v>0.59617432671391113</v>
      </c>
      <c r="G285">
        <f t="shared" si="8"/>
        <v>0.59617432671391113</v>
      </c>
    </row>
    <row r="286" spans="1:7" x14ac:dyDescent="0.2">
      <c r="A286">
        <v>582</v>
      </c>
      <c r="B286">
        <f>IF(Plots!$B$2="Yes",Atmosphere!B274,1)*IF(Plots!$B$3="Yes",Telescope!B276,1)*IF(Plots!$B$5="Yes",Collimator_optics!B276,1)*IF(Plots!$B$7="Yes",Camera_optics!B276,1)*IF(Plots!$B$8="Yes",QE!B276,1)*IF(Plots!$B$6="Yes",Gratings!B288,1)*IF(Plots!$B$4="Yes",Dichroics!D276,1)*IF(Plots!$B$9="Yes",'Detectors and demag'!H299,1)</f>
        <v>0</v>
      </c>
      <c r="C286">
        <f>IF(Plots!$B$2="Yes",Atmosphere!B274,1)*IF(Plots!$B$3="Yes",Telescope!B276,1)*IF(Plots!$B$5="Yes",Collimator_optics!B276,1)*IF(Plots!$B$7="Yes",Camera_optics!B276,1)*IF(Plots!$B$8="Yes",QE!C276,1)*IF(Plots!$B$6="Yes",Gratings!C288,1)*IF(Plots!$B$4="Yes",Dichroics!E276*Dichroics!H276,1)*IF(Plots!$B$9="Yes",'Detectors and demag'!I299,1)</f>
        <v>0.28643060339116755</v>
      </c>
      <c r="D286">
        <f>IF(Plots!$B$2="Yes",Atmosphere!B274,1)*IF(Plots!$B$3="Yes",Telescope!B276,1)*IF(Plots!$B$5="Yes",Collimator_optics!B276,1)*IF(Plots!$B$7="Yes",Camera_optics!B276,1)*IF(Plots!$B$8="Yes",QE!C276,1)*IF(Plots!$B$6="Yes",Gratings!D288,1)*IF(Plots!$B$4="Yes",Dichroics!E276*Dichroics!I276*Dichroics!L276,1)*IF(Plots!$B$9="Yes",'Detectors and demag'!J299,1)</f>
        <v>0.31067318778771663</v>
      </c>
      <c r="E286">
        <f>IF(Plots!$B$2="Yes",Atmosphere!B274,1)*IF(Plots!$B$3="Yes",Telescope!B276,1)*IF(Plots!$B$5="Yes",Collimator_optics!B276,1)*IF(Plots!$B$7="Yes",Camera_optics!B276,1)*IF(Plots!$B$8="Yes",QE!C276,1)*IF(Plots!$B$6="Yes",Gratings!E288,1)*IF(Plots!$B$4="Yes",Dichroics!E276*Dichroics!I276*Dichroics!M276*Dichroics!P276,1)*IF(Plots!$B$9="Yes",'Detectors and demag'!K299,1)</f>
        <v>0</v>
      </c>
      <c r="F286">
        <f t="shared" si="9"/>
        <v>0.59710379117888412</v>
      </c>
      <c r="G286">
        <f t="shared" si="8"/>
        <v>0.59710379117888412</v>
      </c>
    </row>
    <row r="287" spans="1:7" x14ac:dyDescent="0.2">
      <c r="A287">
        <v>583</v>
      </c>
      <c r="B287">
        <f>IF(Plots!$B$2="Yes",Atmosphere!B275,1)*IF(Plots!$B$3="Yes",Telescope!B277,1)*IF(Plots!$B$5="Yes",Collimator_optics!B277,1)*IF(Plots!$B$7="Yes",Camera_optics!B277,1)*IF(Plots!$B$8="Yes",QE!B277,1)*IF(Plots!$B$6="Yes",Gratings!B289,1)*IF(Plots!$B$4="Yes",Dichroics!D277,1)*IF(Plots!$B$9="Yes",'Detectors and demag'!H300,1)</f>
        <v>0</v>
      </c>
      <c r="C287">
        <f>IF(Plots!$B$2="Yes",Atmosphere!B275,1)*IF(Plots!$B$3="Yes",Telescope!B277,1)*IF(Plots!$B$5="Yes",Collimator_optics!B277,1)*IF(Plots!$B$7="Yes",Camera_optics!B277,1)*IF(Plots!$B$8="Yes",QE!C277,1)*IF(Plots!$B$6="Yes",Gratings!C289,1)*IF(Plots!$B$4="Yes",Dichroics!E277*Dichroics!H277,1)*IF(Plots!$B$9="Yes",'Detectors and demag'!I300,1)</f>
        <v>0.27449041805005459</v>
      </c>
      <c r="D287">
        <f>IF(Plots!$B$2="Yes",Atmosphere!B275,1)*IF(Plots!$B$3="Yes",Telescope!B277,1)*IF(Plots!$B$5="Yes",Collimator_optics!B277,1)*IF(Plots!$B$7="Yes",Camera_optics!B277,1)*IF(Plots!$B$8="Yes",QE!C277,1)*IF(Plots!$B$6="Yes",Gratings!D289,1)*IF(Plots!$B$4="Yes",Dichroics!E277*Dichroics!I277*Dichroics!L277,1)*IF(Plots!$B$9="Yes",'Detectors and demag'!J300,1)</f>
        <v>0.32355910347964872</v>
      </c>
      <c r="E287">
        <f>IF(Plots!$B$2="Yes",Atmosphere!B275,1)*IF(Plots!$B$3="Yes",Telescope!B277,1)*IF(Plots!$B$5="Yes",Collimator_optics!B277,1)*IF(Plots!$B$7="Yes",Camera_optics!B277,1)*IF(Plots!$B$8="Yes",QE!C277,1)*IF(Plots!$B$6="Yes",Gratings!E289,1)*IF(Plots!$B$4="Yes",Dichroics!E277*Dichroics!I277*Dichroics!M277*Dichroics!P277,1)*IF(Plots!$B$9="Yes",'Detectors and demag'!K300,1)</f>
        <v>0</v>
      </c>
      <c r="F287">
        <f t="shared" si="9"/>
        <v>0.59804952152970325</v>
      </c>
      <c r="G287">
        <f t="shared" si="8"/>
        <v>0.59804952152970325</v>
      </c>
    </row>
    <row r="288" spans="1:7" x14ac:dyDescent="0.2">
      <c r="A288">
        <v>584</v>
      </c>
      <c r="B288">
        <f>IF(Plots!$B$2="Yes",Atmosphere!B276,1)*IF(Plots!$B$3="Yes",Telescope!B278,1)*IF(Plots!$B$5="Yes",Collimator_optics!B278,1)*IF(Plots!$B$7="Yes",Camera_optics!B278,1)*IF(Plots!$B$8="Yes",QE!B278,1)*IF(Plots!$B$6="Yes",Gratings!B290,1)*IF(Plots!$B$4="Yes",Dichroics!D278,1)*IF(Plots!$B$9="Yes",'Detectors and demag'!H301,1)</f>
        <v>0</v>
      </c>
      <c r="C288">
        <f>IF(Plots!$B$2="Yes",Atmosphere!B276,1)*IF(Plots!$B$3="Yes",Telescope!B278,1)*IF(Plots!$B$5="Yes",Collimator_optics!B278,1)*IF(Plots!$B$7="Yes",Camera_optics!B278,1)*IF(Plots!$B$8="Yes",QE!C278,1)*IF(Plots!$B$6="Yes",Gratings!C290,1)*IF(Plots!$B$4="Yes",Dichroics!E278*Dichroics!H278,1)*IF(Plots!$B$9="Yes",'Detectors and demag'!I301,1)</f>
        <v>0.25872867616544809</v>
      </c>
      <c r="D288">
        <f>IF(Plots!$B$2="Yes",Atmosphere!B276,1)*IF(Plots!$B$3="Yes",Telescope!B278,1)*IF(Plots!$B$5="Yes",Collimator_optics!B278,1)*IF(Plots!$B$7="Yes",Camera_optics!B278,1)*IF(Plots!$B$8="Yes",QE!C278,1)*IF(Plots!$B$6="Yes",Gratings!D290,1)*IF(Plots!$B$4="Yes",Dichroics!E278*Dichroics!I278*Dichroics!L278,1)*IF(Plots!$B$9="Yes",'Detectors and demag'!J301,1)</f>
        <v>0.34043119832666363</v>
      </c>
      <c r="E288">
        <f>IF(Plots!$B$2="Yes",Atmosphere!B276,1)*IF(Plots!$B$3="Yes",Telescope!B278,1)*IF(Plots!$B$5="Yes",Collimator_optics!B278,1)*IF(Plots!$B$7="Yes",Camera_optics!B278,1)*IF(Plots!$B$8="Yes",QE!C278,1)*IF(Plots!$B$6="Yes",Gratings!E290,1)*IF(Plots!$B$4="Yes",Dichroics!E278*Dichroics!I278*Dichroics!M278*Dichroics!P278,1)*IF(Plots!$B$9="Yes",'Detectors and demag'!K301,1)</f>
        <v>0</v>
      </c>
      <c r="F288">
        <f t="shared" si="9"/>
        <v>0.59915987449211172</v>
      </c>
      <c r="G288">
        <f t="shared" si="8"/>
        <v>0.59915987449211172</v>
      </c>
    </row>
    <row r="289" spans="1:7" x14ac:dyDescent="0.2">
      <c r="A289">
        <v>585</v>
      </c>
      <c r="B289">
        <f>IF(Plots!$B$2="Yes",Atmosphere!B277,1)*IF(Plots!$B$3="Yes",Telescope!B279,1)*IF(Plots!$B$5="Yes",Collimator_optics!B279,1)*IF(Plots!$B$7="Yes",Camera_optics!B279,1)*IF(Plots!$B$8="Yes",QE!B279,1)*IF(Plots!$B$6="Yes",Gratings!B291,1)*IF(Plots!$B$4="Yes",Dichroics!D279,1)*IF(Plots!$B$9="Yes",'Detectors and demag'!H302,1)</f>
        <v>0</v>
      </c>
      <c r="C289">
        <f>IF(Plots!$B$2="Yes",Atmosphere!B277,1)*IF(Plots!$B$3="Yes",Telescope!B279,1)*IF(Plots!$B$5="Yes",Collimator_optics!B279,1)*IF(Plots!$B$7="Yes",Camera_optics!B279,1)*IF(Plots!$B$8="Yes",QE!C279,1)*IF(Plots!$B$6="Yes",Gratings!C291,1)*IF(Plots!$B$4="Yes",Dichroics!E279*Dichroics!H279,1)*IF(Plots!$B$9="Yes",'Detectors and demag'!I302,1)</f>
        <v>0.23568054859945842</v>
      </c>
      <c r="D289">
        <f>IF(Plots!$B$2="Yes",Atmosphere!B277,1)*IF(Plots!$B$3="Yes",Telescope!B279,1)*IF(Plots!$B$5="Yes",Collimator_optics!B279,1)*IF(Plots!$B$7="Yes",Camera_optics!B279,1)*IF(Plots!$B$8="Yes",QE!C279,1)*IF(Plots!$B$6="Yes",Gratings!D291,1)*IF(Plots!$B$4="Yes",Dichroics!E279*Dichroics!I279*Dichroics!L279,1)*IF(Plots!$B$9="Yes",'Detectors and demag'!J302,1)</f>
        <v>0.36478567453628247</v>
      </c>
      <c r="E289">
        <f>IF(Plots!$B$2="Yes",Atmosphere!B277,1)*IF(Plots!$B$3="Yes",Telescope!B279,1)*IF(Plots!$B$5="Yes",Collimator_optics!B279,1)*IF(Plots!$B$7="Yes",Camera_optics!B279,1)*IF(Plots!$B$8="Yes",QE!C279,1)*IF(Plots!$B$6="Yes",Gratings!E291,1)*IF(Plots!$B$4="Yes",Dichroics!E279*Dichroics!I279*Dichroics!M279*Dichroics!P279,1)*IF(Plots!$B$9="Yes",'Detectors and demag'!K302,1)</f>
        <v>0</v>
      </c>
      <c r="F289">
        <f t="shared" si="9"/>
        <v>0.60046622313574094</v>
      </c>
      <c r="G289">
        <f t="shared" si="8"/>
        <v>0.60046622313574094</v>
      </c>
    </row>
    <row r="290" spans="1:7" x14ac:dyDescent="0.2">
      <c r="A290">
        <v>586</v>
      </c>
      <c r="B290">
        <f>IF(Plots!$B$2="Yes",Atmosphere!B278,1)*IF(Plots!$B$3="Yes",Telescope!B280,1)*IF(Plots!$B$5="Yes",Collimator_optics!B280,1)*IF(Plots!$B$7="Yes",Camera_optics!B280,1)*IF(Plots!$B$8="Yes",QE!B280,1)*IF(Plots!$B$6="Yes",Gratings!B292,1)*IF(Plots!$B$4="Yes",Dichroics!D280,1)*IF(Plots!$B$9="Yes",'Detectors and demag'!H303,1)</f>
        <v>0</v>
      </c>
      <c r="C290">
        <f>IF(Plots!$B$2="Yes",Atmosphere!B278,1)*IF(Plots!$B$3="Yes",Telescope!B280,1)*IF(Plots!$B$5="Yes",Collimator_optics!B280,1)*IF(Plots!$B$7="Yes",Camera_optics!B280,1)*IF(Plots!$B$8="Yes",QE!C280,1)*IF(Plots!$B$6="Yes",Gratings!C292,1)*IF(Plots!$B$4="Yes",Dichroics!E280*Dichroics!H280,1)*IF(Plots!$B$9="Yes",'Detectors and demag'!I303,1)</f>
        <v>0.20067970139976296</v>
      </c>
      <c r="D290">
        <f>IF(Plots!$B$2="Yes",Atmosphere!B278,1)*IF(Plots!$B$3="Yes",Telescope!B280,1)*IF(Plots!$B$5="Yes",Collimator_optics!B280,1)*IF(Plots!$B$7="Yes",Camera_optics!B280,1)*IF(Plots!$B$8="Yes",QE!C280,1)*IF(Plots!$B$6="Yes",Gratings!D292,1)*IF(Plots!$B$4="Yes",Dichroics!E280*Dichroics!I280*Dichroics!L280,1)*IF(Plots!$B$9="Yes",'Detectors and demag'!J303,1)</f>
        <v>0.40167765062918004</v>
      </c>
      <c r="E290">
        <f>IF(Plots!$B$2="Yes",Atmosphere!B278,1)*IF(Plots!$B$3="Yes",Telescope!B280,1)*IF(Plots!$B$5="Yes",Collimator_optics!B280,1)*IF(Plots!$B$7="Yes",Camera_optics!B280,1)*IF(Plots!$B$8="Yes",QE!C280,1)*IF(Plots!$B$6="Yes",Gratings!E292,1)*IF(Plots!$B$4="Yes",Dichroics!E280*Dichroics!I280*Dichroics!M280*Dichroics!P280,1)*IF(Plots!$B$9="Yes",'Detectors and demag'!K303,1)</f>
        <v>0</v>
      </c>
      <c r="F290">
        <f t="shared" si="9"/>
        <v>0.60235735202894303</v>
      </c>
      <c r="G290">
        <f t="shared" si="8"/>
        <v>0.60235735202894303</v>
      </c>
    </row>
    <row r="291" spans="1:7" x14ac:dyDescent="0.2">
      <c r="A291">
        <v>587</v>
      </c>
      <c r="B291">
        <f>IF(Plots!$B$2="Yes",Atmosphere!B279,1)*IF(Plots!$B$3="Yes",Telescope!B281,1)*IF(Plots!$B$5="Yes",Collimator_optics!B281,1)*IF(Plots!$B$7="Yes",Camera_optics!B281,1)*IF(Plots!$B$8="Yes",QE!B281,1)*IF(Plots!$B$6="Yes",Gratings!B293,1)*IF(Plots!$B$4="Yes",Dichroics!D281,1)*IF(Plots!$B$9="Yes",'Detectors and demag'!H304,1)</f>
        <v>0</v>
      </c>
      <c r="C291">
        <f>IF(Plots!$B$2="Yes",Atmosphere!B279,1)*IF(Plots!$B$3="Yes",Telescope!B281,1)*IF(Plots!$B$5="Yes",Collimator_optics!B281,1)*IF(Plots!$B$7="Yes",Camera_optics!B281,1)*IF(Plots!$B$8="Yes",QE!C281,1)*IF(Plots!$B$6="Yes",Gratings!C293,1)*IF(Plots!$B$4="Yes",Dichroics!E281*Dichroics!H281,1)*IF(Plots!$B$9="Yes",'Detectors and demag'!I304,1)</f>
        <v>0.15008162087525556</v>
      </c>
      <c r="D291">
        <f>IF(Plots!$B$2="Yes",Atmosphere!B279,1)*IF(Plots!$B$3="Yes",Telescope!B281,1)*IF(Plots!$B$5="Yes",Collimator_optics!B281,1)*IF(Plots!$B$7="Yes",Camera_optics!B281,1)*IF(Plots!$B$8="Yes",QE!C281,1)*IF(Plots!$B$6="Yes",Gratings!D293,1)*IF(Plots!$B$4="Yes",Dichroics!E281*Dichroics!I281*Dichroics!L281,1)*IF(Plots!$B$9="Yes",'Detectors and demag'!J304,1)</f>
        <v>0.45515778533792783</v>
      </c>
      <c r="E291">
        <f>IF(Plots!$B$2="Yes",Atmosphere!B279,1)*IF(Plots!$B$3="Yes",Telescope!B281,1)*IF(Plots!$B$5="Yes",Collimator_optics!B281,1)*IF(Plots!$B$7="Yes",Camera_optics!B281,1)*IF(Plots!$B$8="Yes",QE!C281,1)*IF(Plots!$B$6="Yes",Gratings!E293,1)*IF(Plots!$B$4="Yes",Dichroics!E281*Dichroics!I281*Dichroics!M281*Dichroics!P281,1)*IF(Plots!$B$9="Yes",'Detectors and demag'!K304,1)</f>
        <v>0</v>
      </c>
      <c r="F291">
        <f t="shared" si="9"/>
        <v>0.6052394062131834</v>
      </c>
      <c r="G291">
        <f t="shared" si="8"/>
        <v>0.6052394062131834</v>
      </c>
    </row>
    <row r="292" spans="1:7" x14ac:dyDescent="0.2">
      <c r="A292">
        <v>588</v>
      </c>
      <c r="B292">
        <f>IF(Plots!$B$2="Yes",Atmosphere!B280,1)*IF(Plots!$B$3="Yes",Telescope!B282,1)*IF(Plots!$B$5="Yes",Collimator_optics!B282,1)*IF(Plots!$B$7="Yes",Camera_optics!B282,1)*IF(Plots!$B$8="Yes",QE!B282,1)*IF(Plots!$B$6="Yes",Gratings!B294,1)*IF(Plots!$B$4="Yes",Dichroics!D282,1)*IF(Plots!$B$9="Yes",'Detectors and demag'!H305,1)</f>
        <v>0</v>
      </c>
      <c r="C292">
        <f>IF(Plots!$B$2="Yes",Atmosphere!B280,1)*IF(Plots!$B$3="Yes",Telescope!B282,1)*IF(Plots!$B$5="Yes",Collimator_optics!B282,1)*IF(Plots!$B$7="Yes",Camera_optics!B282,1)*IF(Plots!$B$8="Yes",QE!C282,1)*IF(Plots!$B$6="Yes",Gratings!C294,1)*IF(Plots!$B$4="Yes",Dichroics!E282*Dichroics!H282,1)*IF(Plots!$B$9="Yes",'Detectors and demag'!I305,1)</f>
        <v>8.8577052982799373E-2</v>
      </c>
      <c r="D292">
        <f>IF(Plots!$B$2="Yes",Atmosphere!B280,1)*IF(Plots!$B$3="Yes",Telescope!B282,1)*IF(Plots!$B$5="Yes",Collimator_optics!B282,1)*IF(Plots!$B$7="Yes",Camera_optics!B282,1)*IF(Plots!$B$8="Yes",QE!C282,1)*IF(Plots!$B$6="Yes",Gratings!D294,1)*IF(Plots!$B$4="Yes",Dichroics!E282*Dichroics!I282*Dichroics!L282,1)*IF(Plots!$B$9="Yes",'Detectors and demag'!J305,1)</f>
        <v>0.52074041369257906</v>
      </c>
      <c r="E292">
        <f>IF(Plots!$B$2="Yes",Atmosphere!B280,1)*IF(Plots!$B$3="Yes",Telescope!B282,1)*IF(Plots!$B$5="Yes",Collimator_optics!B282,1)*IF(Plots!$B$7="Yes",Camera_optics!B282,1)*IF(Plots!$B$8="Yes",QE!C282,1)*IF(Plots!$B$6="Yes",Gratings!E294,1)*IF(Plots!$B$4="Yes",Dichroics!E282*Dichroics!I282*Dichroics!M282*Dichroics!P282,1)*IF(Plots!$B$9="Yes",'Detectors and demag'!K305,1)</f>
        <v>0</v>
      </c>
      <c r="F292">
        <f t="shared" si="9"/>
        <v>0.60931746667537845</v>
      </c>
      <c r="G292">
        <f t="shared" si="8"/>
        <v>0.60931746667537845</v>
      </c>
    </row>
    <row r="293" spans="1:7" x14ac:dyDescent="0.2">
      <c r="A293">
        <v>589</v>
      </c>
      <c r="B293">
        <f>IF(Plots!$B$2="Yes",Atmosphere!B281,1)*IF(Plots!$B$3="Yes",Telescope!B283,1)*IF(Plots!$B$5="Yes",Collimator_optics!B283,1)*IF(Plots!$B$7="Yes",Camera_optics!B283,1)*IF(Plots!$B$8="Yes",QE!B283,1)*IF(Plots!$B$6="Yes",Gratings!B295,1)*IF(Plots!$B$4="Yes",Dichroics!D283,1)*IF(Plots!$B$9="Yes",'Detectors and demag'!H306,1)</f>
        <v>0</v>
      </c>
      <c r="C293">
        <f>IF(Plots!$B$2="Yes",Atmosphere!B281,1)*IF(Plots!$B$3="Yes",Telescope!B283,1)*IF(Plots!$B$5="Yes",Collimator_optics!B283,1)*IF(Plots!$B$7="Yes",Camera_optics!B283,1)*IF(Plots!$B$8="Yes",QE!C283,1)*IF(Plots!$B$6="Yes",Gratings!C295,1)*IF(Plots!$B$4="Yes",Dichroics!E283*Dichroics!H283,1)*IF(Plots!$B$9="Yes",'Detectors and demag'!I306,1)</f>
        <v>3.5140974935711188E-2</v>
      </c>
      <c r="D293">
        <f>IF(Plots!$B$2="Yes",Atmosphere!B281,1)*IF(Plots!$B$3="Yes",Telescope!B283,1)*IF(Plots!$B$5="Yes",Collimator_optics!B283,1)*IF(Plots!$B$7="Yes",Camera_optics!B283,1)*IF(Plots!$B$8="Yes",QE!C283,1)*IF(Plots!$B$6="Yes",Gratings!D295,1)*IF(Plots!$B$4="Yes",Dichroics!E283*Dichroics!I283*Dichroics!L283,1)*IF(Plots!$B$9="Yes",'Detectors and demag'!J306,1)</f>
        <v>0.57870454781185776</v>
      </c>
      <c r="E293">
        <f>IF(Plots!$B$2="Yes",Atmosphere!B281,1)*IF(Plots!$B$3="Yes",Telescope!B283,1)*IF(Plots!$B$5="Yes",Collimator_optics!B283,1)*IF(Plots!$B$7="Yes",Camera_optics!B283,1)*IF(Plots!$B$8="Yes",QE!C283,1)*IF(Plots!$B$6="Yes",Gratings!E295,1)*IF(Plots!$B$4="Yes",Dichroics!E283*Dichroics!I283*Dichroics!M283*Dichroics!P283,1)*IF(Plots!$B$9="Yes",'Detectors and demag'!K306,1)</f>
        <v>0</v>
      </c>
      <c r="F293">
        <f t="shared" si="9"/>
        <v>0.61384552274756898</v>
      </c>
      <c r="G293">
        <f t="shared" si="8"/>
        <v>0.61384552274756898</v>
      </c>
    </row>
    <row r="294" spans="1:7" x14ac:dyDescent="0.2">
      <c r="A294">
        <v>590</v>
      </c>
      <c r="B294">
        <f>IF(Plots!$B$2="Yes",Atmosphere!B282,1)*IF(Plots!$B$3="Yes",Telescope!B284,1)*IF(Plots!$B$5="Yes",Collimator_optics!B284,1)*IF(Plots!$B$7="Yes",Camera_optics!B284,1)*IF(Plots!$B$8="Yes",QE!B284,1)*IF(Plots!$B$6="Yes",Gratings!B296,1)*IF(Plots!$B$4="Yes",Dichroics!D284,1)*IF(Plots!$B$9="Yes",'Detectors and demag'!H307,1)</f>
        <v>0</v>
      </c>
      <c r="C294">
        <f>IF(Plots!$B$2="Yes",Atmosphere!B282,1)*IF(Plots!$B$3="Yes",Telescope!B284,1)*IF(Plots!$B$5="Yes",Collimator_optics!B284,1)*IF(Plots!$B$7="Yes",Camera_optics!B284,1)*IF(Plots!$B$8="Yes",QE!C284,1)*IF(Plots!$B$6="Yes",Gratings!C296,1)*IF(Plots!$B$4="Yes",Dichroics!E284*Dichroics!H284,1)*IF(Plots!$B$9="Yes",'Detectors and demag'!I307,1)</f>
        <v>8.443329723413974E-3</v>
      </c>
      <c r="D294">
        <f>IF(Plots!$B$2="Yes",Atmosphere!B282,1)*IF(Plots!$B$3="Yes",Telescope!B284,1)*IF(Plots!$B$5="Yes",Collimator_optics!B284,1)*IF(Plots!$B$7="Yes",Camera_optics!B284,1)*IF(Plots!$B$8="Yes",QE!C284,1)*IF(Plots!$B$6="Yes",Gratings!D296,1)*IF(Plots!$B$4="Yes",Dichroics!E284*Dichroics!I284*Dichroics!L284,1)*IF(Plots!$B$9="Yes",'Detectors and demag'!J307,1)</f>
        <v>0.60891790866923023</v>
      </c>
      <c r="E294">
        <f>IF(Plots!$B$2="Yes",Atmosphere!B282,1)*IF(Plots!$B$3="Yes",Telescope!B284,1)*IF(Plots!$B$5="Yes",Collimator_optics!B284,1)*IF(Plots!$B$7="Yes",Camera_optics!B284,1)*IF(Plots!$B$8="Yes",QE!C284,1)*IF(Plots!$B$6="Yes",Gratings!E296,1)*IF(Plots!$B$4="Yes",Dichroics!E284*Dichroics!I284*Dichroics!M284*Dichroics!P284,1)*IF(Plots!$B$9="Yes",'Detectors and demag'!K307,1)</f>
        <v>0</v>
      </c>
      <c r="F294">
        <f t="shared" si="9"/>
        <v>0.61736123839264423</v>
      </c>
      <c r="G294">
        <f t="shared" si="8"/>
        <v>0.61736123839264423</v>
      </c>
    </row>
    <row r="295" spans="1:7" x14ac:dyDescent="0.2">
      <c r="A295">
        <v>591</v>
      </c>
      <c r="B295">
        <f>IF(Plots!$B$2="Yes",Atmosphere!B283,1)*IF(Plots!$B$3="Yes",Telescope!B285,1)*IF(Plots!$B$5="Yes",Collimator_optics!B285,1)*IF(Plots!$B$7="Yes",Camera_optics!B285,1)*IF(Plots!$B$8="Yes",QE!B285,1)*IF(Plots!$B$6="Yes",Gratings!B297,1)*IF(Plots!$B$4="Yes",Dichroics!D285,1)*IF(Plots!$B$9="Yes",'Detectors and demag'!H308,1)</f>
        <v>0</v>
      </c>
      <c r="C295">
        <f>IF(Plots!$B$2="Yes",Atmosphere!B283,1)*IF(Plots!$B$3="Yes",Telescope!B285,1)*IF(Plots!$B$5="Yes",Collimator_optics!B285,1)*IF(Plots!$B$7="Yes",Camera_optics!B285,1)*IF(Plots!$B$8="Yes",QE!C285,1)*IF(Plots!$B$6="Yes",Gratings!C297,1)*IF(Plots!$B$4="Yes",Dichroics!E285*Dichroics!H285,1)*IF(Plots!$B$9="Yes",'Detectors and demag'!I308,1)</f>
        <v>0</v>
      </c>
      <c r="D295">
        <f>IF(Plots!$B$2="Yes",Atmosphere!B283,1)*IF(Plots!$B$3="Yes",Telescope!B285,1)*IF(Plots!$B$5="Yes",Collimator_optics!B285,1)*IF(Plots!$B$7="Yes",Camera_optics!B285,1)*IF(Plots!$B$8="Yes",QE!C285,1)*IF(Plots!$B$6="Yes",Gratings!D297,1)*IF(Plots!$B$4="Yes",Dichroics!E285*Dichroics!I285*Dichroics!L285,1)*IF(Plots!$B$9="Yes",'Detectors and demag'!J308,1)</f>
        <v>0.61289607127657042</v>
      </c>
      <c r="E295">
        <f>IF(Plots!$B$2="Yes",Atmosphere!B283,1)*IF(Plots!$B$3="Yes",Telescope!B285,1)*IF(Plots!$B$5="Yes",Collimator_optics!B285,1)*IF(Plots!$B$7="Yes",Camera_optics!B285,1)*IF(Plots!$B$8="Yes",QE!C285,1)*IF(Plots!$B$6="Yes",Gratings!E297,1)*IF(Plots!$B$4="Yes",Dichroics!E285*Dichroics!I285*Dichroics!M285*Dichroics!P285,1)*IF(Plots!$B$9="Yes",'Detectors and demag'!K308,1)</f>
        <v>0</v>
      </c>
      <c r="F295">
        <f t="shared" si="9"/>
        <v>0.61289607127657042</v>
      </c>
      <c r="G295">
        <f t="shared" si="8"/>
        <v>0.61289607127657042</v>
      </c>
    </row>
    <row r="296" spans="1:7" x14ac:dyDescent="0.2">
      <c r="A296">
        <v>592</v>
      </c>
      <c r="B296">
        <f>IF(Plots!$B$2="Yes",Atmosphere!B284,1)*IF(Plots!$B$3="Yes",Telescope!B286,1)*IF(Plots!$B$5="Yes",Collimator_optics!B286,1)*IF(Plots!$B$7="Yes",Camera_optics!B286,1)*IF(Plots!$B$8="Yes",QE!B286,1)*IF(Plots!$B$6="Yes",Gratings!B298,1)*IF(Plots!$B$4="Yes",Dichroics!D286,1)*IF(Plots!$B$9="Yes",'Detectors and demag'!H309,1)</f>
        <v>0</v>
      </c>
      <c r="C296">
        <f>IF(Plots!$B$2="Yes",Atmosphere!B284,1)*IF(Plots!$B$3="Yes",Telescope!B286,1)*IF(Plots!$B$5="Yes",Collimator_optics!B286,1)*IF(Plots!$B$7="Yes",Camera_optics!B286,1)*IF(Plots!$B$8="Yes",QE!C286,1)*IF(Plots!$B$6="Yes",Gratings!C298,1)*IF(Plots!$B$4="Yes",Dichroics!E286*Dichroics!H286,1)*IF(Plots!$B$9="Yes",'Detectors and demag'!I309,1)</f>
        <v>0</v>
      </c>
      <c r="D296">
        <f>IF(Plots!$B$2="Yes",Atmosphere!B284,1)*IF(Plots!$B$3="Yes",Telescope!B286,1)*IF(Plots!$B$5="Yes",Collimator_optics!B286,1)*IF(Plots!$B$7="Yes",Camera_optics!B286,1)*IF(Plots!$B$8="Yes",QE!C286,1)*IF(Plots!$B$6="Yes",Gratings!D298,1)*IF(Plots!$B$4="Yes",Dichroics!E286*Dichroics!I286*Dichroics!L286,1)*IF(Plots!$B$9="Yes",'Detectors and demag'!J309,1)</f>
        <v>0.60517637238849498</v>
      </c>
      <c r="E296">
        <f>IF(Plots!$B$2="Yes",Atmosphere!B284,1)*IF(Plots!$B$3="Yes",Telescope!B286,1)*IF(Plots!$B$5="Yes",Collimator_optics!B286,1)*IF(Plots!$B$7="Yes",Camera_optics!B286,1)*IF(Plots!$B$8="Yes",QE!C286,1)*IF(Plots!$B$6="Yes",Gratings!E298,1)*IF(Plots!$B$4="Yes",Dichroics!E286*Dichroics!I286*Dichroics!M286*Dichroics!P286,1)*IF(Plots!$B$9="Yes",'Detectors and demag'!K309,1)</f>
        <v>0</v>
      </c>
      <c r="F296">
        <f t="shared" si="9"/>
        <v>0.60517637238849498</v>
      </c>
      <c r="G296">
        <f t="shared" si="8"/>
        <v>0.60517637238849498</v>
      </c>
    </row>
    <row r="297" spans="1:7" x14ac:dyDescent="0.2">
      <c r="A297">
        <v>593</v>
      </c>
      <c r="B297">
        <f>IF(Plots!$B$2="Yes",Atmosphere!B285,1)*IF(Plots!$B$3="Yes",Telescope!B287,1)*IF(Plots!$B$5="Yes",Collimator_optics!B287,1)*IF(Plots!$B$7="Yes",Camera_optics!B287,1)*IF(Plots!$B$8="Yes",QE!B287,1)*IF(Plots!$B$6="Yes",Gratings!B299,1)*IF(Plots!$B$4="Yes",Dichroics!D287,1)*IF(Plots!$B$9="Yes",'Detectors and demag'!H310,1)</f>
        <v>0</v>
      </c>
      <c r="C297">
        <f>IF(Plots!$B$2="Yes",Atmosphere!B285,1)*IF(Plots!$B$3="Yes",Telescope!B287,1)*IF(Plots!$B$5="Yes",Collimator_optics!B287,1)*IF(Plots!$B$7="Yes",Camera_optics!B287,1)*IF(Plots!$B$8="Yes",QE!C287,1)*IF(Plots!$B$6="Yes",Gratings!C299,1)*IF(Plots!$B$4="Yes",Dichroics!E287*Dichroics!H287,1)*IF(Plots!$B$9="Yes",'Detectors and demag'!I310,1)</f>
        <v>0</v>
      </c>
      <c r="D297">
        <f>IF(Plots!$B$2="Yes",Atmosphere!B285,1)*IF(Plots!$B$3="Yes",Telescope!B287,1)*IF(Plots!$B$5="Yes",Collimator_optics!B287,1)*IF(Plots!$B$7="Yes",Camera_optics!B287,1)*IF(Plots!$B$8="Yes",QE!C287,1)*IF(Plots!$B$6="Yes",Gratings!D299,1)*IF(Plots!$B$4="Yes",Dichroics!E287*Dichroics!I287*Dichroics!L287,1)*IF(Plots!$B$9="Yes",'Detectors and demag'!J310,1)</f>
        <v>0.59681329873735556</v>
      </c>
      <c r="E297">
        <f>IF(Plots!$B$2="Yes",Atmosphere!B285,1)*IF(Plots!$B$3="Yes",Telescope!B287,1)*IF(Plots!$B$5="Yes",Collimator_optics!B287,1)*IF(Plots!$B$7="Yes",Camera_optics!B287,1)*IF(Plots!$B$8="Yes",QE!C287,1)*IF(Plots!$B$6="Yes",Gratings!E299,1)*IF(Plots!$B$4="Yes",Dichroics!E287*Dichroics!I287*Dichroics!M287*Dichroics!P287,1)*IF(Plots!$B$9="Yes",'Detectors and demag'!K310,1)</f>
        <v>0</v>
      </c>
      <c r="F297">
        <f t="shared" si="9"/>
        <v>0.59681329873735556</v>
      </c>
      <c r="G297">
        <f t="shared" si="8"/>
        <v>0.59681329873735556</v>
      </c>
    </row>
    <row r="298" spans="1:7" x14ac:dyDescent="0.2">
      <c r="A298">
        <v>594</v>
      </c>
      <c r="B298">
        <f>IF(Plots!$B$2="Yes",Atmosphere!B286,1)*IF(Plots!$B$3="Yes",Telescope!B288,1)*IF(Plots!$B$5="Yes",Collimator_optics!B288,1)*IF(Plots!$B$7="Yes",Camera_optics!B288,1)*IF(Plots!$B$8="Yes",QE!B288,1)*IF(Plots!$B$6="Yes",Gratings!B300,1)*IF(Plots!$B$4="Yes",Dichroics!D288,1)*IF(Plots!$B$9="Yes",'Detectors and demag'!H311,1)</f>
        <v>0</v>
      </c>
      <c r="C298">
        <f>IF(Plots!$B$2="Yes",Atmosphere!B286,1)*IF(Plots!$B$3="Yes",Telescope!B288,1)*IF(Plots!$B$5="Yes",Collimator_optics!B288,1)*IF(Plots!$B$7="Yes",Camera_optics!B288,1)*IF(Plots!$B$8="Yes",QE!C288,1)*IF(Plots!$B$6="Yes",Gratings!C300,1)*IF(Plots!$B$4="Yes",Dichroics!E288*Dichroics!H288,1)*IF(Plots!$B$9="Yes",'Detectors and demag'!I311,1)</f>
        <v>0</v>
      </c>
      <c r="D298">
        <f>IF(Plots!$B$2="Yes",Atmosphere!B286,1)*IF(Plots!$B$3="Yes",Telescope!B288,1)*IF(Plots!$B$5="Yes",Collimator_optics!B288,1)*IF(Plots!$B$7="Yes",Camera_optics!B288,1)*IF(Plots!$B$8="Yes",QE!C288,1)*IF(Plots!$B$6="Yes",Gratings!D300,1)*IF(Plots!$B$4="Yes",Dichroics!E288*Dichroics!I288*Dichroics!L288,1)*IF(Plots!$B$9="Yes",'Detectors and demag'!J311,1)</f>
        <v>0.59238698332720396</v>
      </c>
      <c r="E298">
        <f>IF(Plots!$B$2="Yes",Atmosphere!B286,1)*IF(Plots!$B$3="Yes",Telescope!B288,1)*IF(Plots!$B$5="Yes",Collimator_optics!B288,1)*IF(Plots!$B$7="Yes",Camera_optics!B288,1)*IF(Plots!$B$8="Yes",QE!C288,1)*IF(Plots!$B$6="Yes",Gratings!E300,1)*IF(Plots!$B$4="Yes",Dichroics!E288*Dichroics!I288*Dichroics!M288*Dichroics!P288,1)*IF(Plots!$B$9="Yes",'Detectors and demag'!K311,1)</f>
        <v>0</v>
      </c>
      <c r="F298">
        <f t="shared" si="9"/>
        <v>0.59238698332720396</v>
      </c>
      <c r="G298">
        <f t="shared" si="8"/>
        <v>0.59238698332720396</v>
      </c>
    </row>
    <row r="299" spans="1:7" x14ac:dyDescent="0.2">
      <c r="A299">
        <v>595</v>
      </c>
      <c r="B299">
        <f>IF(Plots!$B$2="Yes",Atmosphere!B287,1)*IF(Plots!$B$3="Yes",Telescope!B289,1)*IF(Plots!$B$5="Yes",Collimator_optics!B289,1)*IF(Plots!$B$7="Yes",Camera_optics!B289,1)*IF(Plots!$B$8="Yes",QE!B289,1)*IF(Plots!$B$6="Yes",Gratings!B301,1)*IF(Plots!$B$4="Yes",Dichroics!D289,1)*IF(Plots!$B$9="Yes",'Detectors and demag'!H312,1)</f>
        <v>0</v>
      </c>
      <c r="C299">
        <f>IF(Plots!$B$2="Yes",Atmosphere!B287,1)*IF(Plots!$B$3="Yes",Telescope!B289,1)*IF(Plots!$B$5="Yes",Collimator_optics!B289,1)*IF(Plots!$B$7="Yes",Camera_optics!B289,1)*IF(Plots!$B$8="Yes",QE!C289,1)*IF(Plots!$B$6="Yes",Gratings!C301,1)*IF(Plots!$B$4="Yes",Dichroics!E289*Dichroics!H289,1)*IF(Plots!$B$9="Yes",'Detectors and demag'!I312,1)</f>
        <v>0</v>
      </c>
      <c r="D299">
        <f>IF(Plots!$B$2="Yes",Atmosphere!B287,1)*IF(Plots!$B$3="Yes",Telescope!B289,1)*IF(Plots!$B$5="Yes",Collimator_optics!B289,1)*IF(Plots!$B$7="Yes",Camera_optics!B289,1)*IF(Plots!$B$8="Yes",QE!C289,1)*IF(Plots!$B$6="Yes",Gratings!D301,1)*IF(Plots!$B$4="Yes",Dichroics!E289*Dichroics!I289*Dichroics!L289,1)*IF(Plots!$B$9="Yes",'Detectors and demag'!J312,1)</f>
        <v>0.59252936209684837</v>
      </c>
      <c r="E299">
        <f>IF(Plots!$B$2="Yes",Atmosphere!B287,1)*IF(Plots!$B$3="Yes",Telescope!B289,1)*IF(Plots!$B$5="Yes",Collimator_optics!B289,1)*IF(Plots!$B$7="Yes",Camera_optics!B289,1)*IF(Plots!$B$8="Yes",QE!C289,1)*IF(Plots!$B$6="Yes",Gratings!E301,1)*IF(Plots!$B$4="Yes",Dichroics!E289*Dichroics!I289*Dichroics!M289*Dichroics!P289,1)*IF(Plots!$B$9="Yes",'Detectors and demag'!K312,1)</f>
        <v>0</v>
      </c>
      <c r="F299">
        <f t="shared" si="9"/>
        <v>0.59252936209684837</v>
      </c>
      <c r="G299">
        <f t="shared" si="8"/>
        <v>0.59252936209684837</v>
      </c>
    </row>
    <row r="300" spans="1:7" x14ac:dyDescent="0.2">
      <c r="A300">
        <v>596</v>
      </c>
      <c r="B300">
        <f>IF(Plots!$B$2="Yes",Atmosphere!B288,1)*IF(Plots!$B$3="Yes",Telescope!B290,1)*IF(Plots!$B$5="Yes",Collimator_optics!B290,1)*IF(Plots!$B$7="Yes",Camera_optics!B290,1)*IF(Plots!$B$8="Yes",QE!B290,1)*IF(Plots!$B$6="Yes",Gratings!B302,1)*IF(Plots!$B$4="Yes",Dichroics!D290,1)*IF(Plots!$B$9="Yes",'Detectors and demag'!H313,1)</f>
        <v>0</v>
      </c>
      <c r="C300">
        <f>IF(Plots!$B$2="Yes",Atmosphere!B288,1)*IF(Plots!$B$3="Yes",Telescope!B290,1)*IF(Plots!$B$5="Yes",Collimator_optics!B290,1)*IF(Plots!$B$7="Yes",Camera_optics!B290,1)*IF(Plots!$B$8="Yes",QE!C290,1)*IF(Plots!$B$6="Yes",Gratings!C302,1)*IF(Plots!$B$4="Yes",Dichroics!E290*Dichroics!H290,1)*IF(Plots!$B$9="Yes",'Detectors and demag'!I313,1)</f>
        <v>0</v>
      </c>
      <c r="D300">
        <f>IF(Plots!$B$2="Yes",Atmosphere!B288,1)*IF(Plots!$B$3="Yes",Telescope!B290,1)*IF(Plots!$B$5="Yes",Collimator_optics!B290,1)*IF(Plots!$B$7="Yes",Camera_optics!B290,1)*IF(Plots!$B$8="Yes",QE!C290,1)*IF(Plots!$B$6="Yes",Gratings!D302,1)*IF(Plots!$B$4="Yes",Dichroics!E290*Dichroics!I290*Dichroics!L290,1)*IF(Plots!$B$9="Yes",'Detectors and demag'!J313,1)</f>
        <v>0.59654270986179836</v>
      </c>
      <c r="E300">
        <f>IF(Plots!$B$2="Yes",Atmosphere!B288,1)*IF(Plots!$B$3="Yes",Telescope!B290,1)*IF(Plots!$B$5="Yes",Collimator_optics!B290,1)*IF(Plots!$B$7="Yes",Camera_optics!B290,1)*IF(Plots!$B$8="Yes",QE!C290,1)*IF(Plots!$B$6="Yes",Gratings!E302,1)*IF(Plots!$B$4="Yes",Dichroics!E290*Dichroics!I290*Dichroics!M290*Dichroics!P290,1)*IF(Plots!$B$9="Yes",'Detectors and demag'!K313,1)</f>
        <v>0</v>
      </c>
      <c r="F300">
        <f t="shared" si="9"/>
        <v>0.59654270986179836</v>
      </c>
      <c r="G300">
        <f t="shared" si="8"/>
        <v>0.59654270986179836</v>
      </c>
    </row>
    <row r="301" spans="1:7" x14ac:dyDescent="0.2">
      <c r="A301">
        <v>597</v>
      </c>
      <c r="B301">
        <f>IF(Plots!$B$2="Yes",Atmosphere!B289,1)*IF(Plots!$B$3="Yes",Telescope!B291,1)*IF(Plots!$B$5="Yes",Collimator_optics!B291,1)*IF(Plots!$B$7="Yes",Camera_optics!B291,1)*IF(Plots!$B$8="Yes",QE!B291,1)*IF(Plots!$B$6="Yes",Gratings!B303,1)*IF(Plots!$B$4="Yes",Dichroics!D291,1)*IF(Plots!$B$9="Yes",'Detectors and demag'!H314,1)</f>
        <v>0</v>
      </c>
      <c r="C301">
        <f>IF(Plots!$B$2="Yes",Atmosphere!B289,1)*IF(Plots!$B$3="Yes",Telescope!B291,1)*IF(Plots!$B$5="Yes",Collimator_optics!B291,1)*IF(Plots!$B$7="Yes",Camera_optics!B291,1)*IF(Plots!$B$8="Yes",QE!C291,1)*IF(Plots!$B$6="Yes",Gratings!C303,1)*IF(Plots!$B$4="Yes",Dichroics!E291*Dichroics!H291,1)*IF(Plots!$B$9="Yes",'Detectors and demag'!I314,1)</f>
        <v>0</v>
      </c>
      <c r="D301">
        <f>IF(Plots!$B$2="Yes",Atmosphere!B289,1)*IF(Plots!$B$3="Yes",Telescope!B291,1)*IF(Plots!$B$5="Yes",Collimator_optics!B291,1)*IF(Plots!$B$7="Yes",Camera_optics!B291,1)*IF(Plots!$B$8="Yes",QE!C291,1)*IF(Plots!$B$6="Yes",Gratings!D303,1)*IF(Plots!$B$4="Yes",Dichroics!E291*Dichroics!I291*Dichroics!L291,1)*IF(Plots!$B$9="Yes",'Detectors and demag'!J314,1)</f>
        <v>0.60311137870324916</v>
      </c>
      <c r="E301">
        <f>IF(Plots!$B$2="Yes",Atmosphere!B289,1)*IF(Plots!$B$3="Yes",Telescope!B291,1)*IF(Plots!$B$5="Yes",Collimator_optics!B291,1)*IF(Plots!$B$7="Yes",Camera_optics!B291,1)*IF(Plots!$B$8="Yes",QE!C291,1)*IF(Plots!$B$6="Yes",Gratings!E303,1)*IF(Plots!$B$4="Yes",Dichroics!E291*Dichroics!I291*Dichroics!M291*Dichroics!P291,1)*IF(Plots!$B$9="Yes",'Detectors and demag'!K314,1)</f>
        <v>0</v>
      </c>
      <c r="F301">
        <f t="shared" si="9"/>
        <v>0.60311137870324916</v>
      </c>
      <c r="G301">
        <f t="shared" si="8"/>
        <v>0.60311137870324916</v>
      </c>
    </row>
    <row r="302" spans="1:7" x14ac:dyDescent="0.2">
      <c r="A302">
        <v>598</v>
      </c>
      <c r="B302">
        <f>IF(Plots!$B$2="Yes",Atmosphere!B290,1)*IF(Plots!$B$3="Yes",Telescope!B292,1)*IF(Plots!$B$5="Yes",Collimator_optics!B292,1)*IF(Plots!$B$7="Yes",Camera_optics!B292,1)*IF(Plots!$B$8="Yes",QE!B292,1)*IF(Plots!$B$6="Yes",Gratings!B304,1)*IF(Plots!$B$4="Yes",Dichroics!D292,1)*IF(Plots!$B$9="Yes",'Detectors and demag'!H315,1)</f>
        <v>0</v>
      </c>
      <c r="C302">
        <f>IF(Plots!$B$2="Yes",Atmosphere!B290,1)*IF(Plots!$B$3="Yes",Telescope!B292,1)*IF(Plots!$B$5="Yes",Collimator_optics!B292,1)*IF(Plots!$B$7="Yes",Camera_optics!B292,1)*IF(Plots!$B$8="Yes",QE!C292,1)*IF(Plots!$B$6="Yes",Gratings!C304,1)*IF(Plots!$B$4="Yes",Dichroics!E292*Dichroics!H292,1)*IF(Plots!$B$9="Yes",'Detectors and demag'!I315,1)</f>
        <v>0</v>
      </c>
      <c r="D302">
        <f>IF(Plots!$B$2="Yes",Atmosphere!B290,1)*IF(Plots!$B$3="Yes",Telescope!B292,1)*IF(Plots!$B$5="Yes",Collimator_optics!B292,1)*IF(Plots!$B$7="Yes",Camera_optics!B292,1)*IF(Plots!$B$8="Yes",QE!C292,1)*IF(Plots!$B$6="Yes",Gratings!D304,1)*IF(Plots!$B$4="Yes",Dichroics!E292*Dichroics!I292*Dichroics!L292,1)*IF(Plots!$B$9="Yes",'Detectors and demag'!J315,1)</f>
        <v>0.61085008746990599</v>
      </c>
      <c r="E302">
        <f>IF(Plots!$B$2="Yes",Atmosphere!B290,1)*IF(Plots!$B$3="Yes",Telescope!B292,1)*IF(Plots!$B$5="Yes",Collimator_optics!B292,1)*IF(Plots!$B$7="Yes",Camera_optics!B292,1)*IF(Plots!$B$8="Yes",QE!C292,1)*IF(Plots!$B$6="Yes",Gratings!E304,1)*IF(Plots!$B$4="Yes",Dichroics!E292*Dichroics!I292*Dichroics!M292*Dichroics!P292,1)*IF(Plots!$B$9="Yes",'Detectors and demag'!K315,1)</f>
        <v>0</v>
      </c>
      <c r="F302">
        <f t="shared" si="9"/>
        <v>0.61085008746990599</v>
      </c>
      <c r="G302">
        <f t="shared" si="8"/>
        <v>0.61085008746990599</v>
      </c>
    </row>
    <row r="303" spans="1:7" x14ac:dyDescent="0.2">
      <c r="A303">
        <v>599</v>
      </c>
      <c r="B303">
        <f>IF(Plots!$B$2="Yes",Atmosphere!B291,1)*IF(Plots!$B$3="Yes",Telescope!B293,1)*IF(Plots!$B$5="Yes",Collimator_optics!B293,1)*IF(Plots!$B$7="Yes",Camera_optics!B293,1)*IF(Plots!$B$8="Yes",QE!B293,1)*IF(Plots!$B$6="Yes",Gratings!B305,1)*IF(Plots!$B$4="Yes",Dichroics!D293,1)*IF(Plots!$B$9="Yes",'Detectors and demag'!H316,1)</f>
        <v>0</v>
      </c>
      <c r="C303">
        <f>IF(Plots!$B$2="Yes",Atmosphere!B291,1)*IF(Plots!$B$3="Yes",Telescope!B293,1)*IF(Plots!$B$5="Yes",Collimator_optics!B293,1)*IF(Plots!$B$7="Yes",Camera_optics!B293,1)*IF(Plots!$B$8="Yes",QE!C293,1)*IF(Plots!$B$6="Yes",Gratings!C305,1)*IF(Plots!$B$4="Yes",Dichroics!E293*Dichroics!H293,1)*IF(Plots!$B$9="Yes",'Detectors and demag'!I316,1)</f>
        <v>0</v>
      </c>
      <c r="D303">
        <f>IF(Plots!$B$2="Yes",Atmosphere!B291,1)*IF(Plots!$B$3="Yes",Telescope!B293,1)*IF(Plots!$B$5="Yes",Collimator_optics!B293,1)*IF(Plots!$B$7="Yes",Camera_optics!B293,1)*IF(Plots!$B$8="Yes",QE!C293,1)*IF(Plots!$B$6="Yes",Gratings!D305,1)*IF(Plots!$B$4="Yes",Dichroics!E293*Dichroics!I293*Dichroics!L293,1)*IF(Plots!$B$9="Yes",'Detectors and demag'!J316,1)</f>
        <v>0.61824873749922837</v>
      </c>
      <c r="E303">
        <f>IF(Plots!$B$2="Yes",Atmosphere!B291,1)*IF(Plots!$B$3="Yes",Telescope!B293,1)*IF(Plots!$B$5="Yes",Collimator_optics!B293,1)*IF(Plots!$B$7="Yes",Camera_optics!B293,1)*IF(Plots!$B$8="Yes",QE!C293,1)*IF(Plots!$B$6="Yes",Gratings!E305,1)*IF(Plots!$B$4="Yes",Dichroics!E293*Dichroics!I293*Dichroics!M293*Dichroics!P293,1)*IF(Plots!$B$9="Yes",'Detectors and demag'!K316,1)</f>
        <v>0</v>
      </c>
      <c r="F303">
        <f t="shared" si="9"/>
        <v>0.61824873749922837</v>
      </c>
      <c r="G303">
        <f t="shared" si="8"/>
        <v>0.61824873749922837</v>
      </c>
    </row>
    <row r="304" spans="1:7" x14ac:dyDescent="0.2">
      <c r="A304">
        <v>600</v>
      </c>
      <c r="B304">
        <f>IF(Plots!$B$2="Yes",Atmosphere!B292,1)*IF(Plots!$B$3="Yes",Telescope!B294,1)*IF(Plots!$B$5="Yes",Collimator_optics!B294,1)*IF(Plots!$B$7="Yes",Camera_optics!B294,1)*IF(Plots!$B$8="Yes",QE!B294,1)*IF(Plots!$B$6="Yes",Gratings!B306,1)*IF(Plots!$B$4="Yes",Dichroics!D294,1)*IF(Plots!$B$9="Yes",'Detectors and demag'!H317,1)</f>
        <v>0</v>
      </c>
      <c r="C304">
        <f>IF(Plots!$B$2="Yes",Atmosphere!B292,1)*IF(Plots!$B$3="Yes",Telescope!B294,1)*IF(Plots!$B$5="Yes",Collimator_optics!B294,1)*IF(Plots!$B$7="Yes",Camera_optics!B294,1)*IF(Plots!$B$8="Yes",QE!C294,1)*IF(Plots!$B$6="Yes",Gratings!C306,1)*IF(Plots!$B$4="Yes",Dichroics!E294*Dichroics!H294,1)*IF(Plots!$B$9="Yes",'Detectors and demag'!I317,1)</f>
        <v>0</v>
      </c>
      <c r="D304">
        <f>IF(Plots!$B$2="Yes",Atmosphere!B292,1)*IF(Plots!$B$3="Yes",Telescope!B294,1)*IF(Plots!$B$5="Yes",Collimator_optics!B294,1)*IF(Plots!$B$7="Yes",Camera_optics!B294,1)*IF(Plots!$B$8="Yes",QE!C294,1)*IF(Plots!$B$6="Yes",Gratings!D306,1)*IF(Plots!$B$4="Yes",Dichroics!E294*Dichroics!I294*Dichroics!L294,1)*IF(Plots!$B$9="Yes",'Detectors and demag'!J317,1)</f>
        <v>0.62423626672803623</v>
      </c>
      <c r="E304">
        <f>IF(Plots!$B$2="Yes",Atmosphere!B292,1)*IF(Plots!$B$3="Yes",Telescope!B294,1)*IF(Plots!$B$5="Yes",Collimator_optics!B294,1)*IF(Plots!$B$7="Yes",Camera_optics!B294,1)*IF(Plots!$B$8="Yes",QE!C294,1)*IF(Plots!$B$6="Yes",Gratings!E306,1)*IF(Plots!$B$4="Yes",Dichroics!E294*Dichroics!I294*Dichroics!M294*Dichroics!P294,1)*IF(Plots!$B$9="Yes",'Detectors and demag'!K317,1)</f>
        <v>0</v>
      </c>
      <c r="F304">
        <f t="shared" si="9"/>
        <v>0.62423626672803623</v>
      </c>
      <c r="G304">
        <f t="shared" si="8"/>
        <v>0.62423626672803623</v>
      </c>
    </row>
    <row r="305" spans="1:7" x14ac:dyDescent="0.2">
      <c r="A305">
        <v>601</v>
      </c>
      <c r="B305">
        <f>IF(Plots!$B$2="Yes",Atmosphere!B293,1)*IF(Plots!$B$3="Yes",Telescope!B295,1)*IF(Plots!$B$5="Yes",Collimator_optics!B295,1)*IF(Plots!$B$7="Yes",Camera_optics!B295,1)*IF(Plots!$B$8="Yes",QE!B295,1)*IF(Plots!$B$6="Yes",Gratings!B307,1)*IF(Plots!$B$4="Yes",Dichroics!D295,1)*IF(Plots!$B$9="Yes",'Detectors and demag'!H318,1)</f>
        <v>0</v>
      </c>
      <c r="C305">
        <f>IF(Plots!$B$2="Yes",Atmosphere!B293,1)*IF(Plots!$B$3="Yes",Telescope!B295,1)*IF(Plots!$B$5="Yes",Collimator_optics!B295,1)*IF(Plots!$B$7="Yes",Camera_optics!B295,1)*IF(Plots!$B$8="Yes",QE!C295,1)*IF(Plots!$B$6="Yes",Gratings!C307,1)*IF(Plots!$B$4="Yes",Dichroics!E295*Dichroics!H295,1)*IF(Plots!$B$9="Yes",'Detectors and demag'!I318,1)</f>
        <v>0</v>
      </c>
      <c r="D305">
        <f>IF(Plots!$B$2="Yes",Atmosphere!B293,1)*IF(Plots!$B$3="Yes",Telescope!B295,1)*IF(Plots!$B$5="Yes",Collimator_optics!B295,1)*IF(Plots!$B$7="Yes",Camera_optics!B295,1)*IF(Plots!$B$8="Yes",QE!C295,1)*IF(Plots!$B$6="Yes",Gratings!D307,1)*IF(Plots!$B$4="Yes",Dichroics!E295*Dichroics!I295*Dichroics!L295,1)*IF(Plots!$B$9="Yes",'Detectors and demag'!J318,1)</f>
        <v>0.62704605594009633</v>
      </c>
      <c r="E305">
        <f>IF(Plots!$B$2="Yes",Atmosphere!B293,1)*IF(Plots!$B$3="Yes",Telescope!B295,1)*IF(Plots!$B$5="Yes",Collimator_optics!B295,1)*IF(Plots!$B$7="Yes",Camera_optics!B295,1)*IF(Plots!$B$8="Yes",QE!C295,1)*IF(Plots!$B$6="Yes",Gratings!E307,1)*IF(Plots!$B$4="Yes",Dichroics!E295*Dichroics!I295*Dichroics!M295*Dichroics!P295,1)*IF(Plots!$B$9="Yes",'Detectors and demag'!K318,1)</f>
        <v>0</v>
      </c>
      <c r="F305">
        <f t="shared" si="9"/>
        <v>0.62704605594009633</v>
      </c>
      <c r="G305">
        <f t="shared" si="8"/>
        <v>0.62704605594009633</v>
      </c>
    </row>
    <row r="306" spans="1:7" x14ac:dyDescent="0.2">
      <c r="A306">
        <v>602</v>
      </c>
      <c r="B306">
        <f>IF(Plots!$B$2="Yes",Atmosphere!B294,1)*IF(Plots!$B$3="Yes",Telescope!B296,1)*IF(Plots!$B$5="Yes",Collimator_optics!B296,1)*IF(Plots!$B$7="Yes",Camera_optics!B296,1)*IF(Plots!$B$8="Yes",QE!B296,1)*IF(Plots!$B$6="Yes",Gratings!B308,1)*IF(Plots!$B$4="Yes",Dichroics!D296,1)*IF(Plots!$B$9="Yes",'Detectors and demag'!H319,1)</f>
        <v>0</v>
      </c>
      <c r="C306">
        <f>IF(Plots!$B$2="Yes",Atmosphere!B294,1)*IF(Plots!$B$3="Yes",Telescope!B296,1)*IF(Plots!$B$5="Yes",Collimator_optics!B296,1)*IF(Plots!$B$7="Yes",Camera_optics!B296,1)*IF(Plots!$B$8="Yes",QE!C296,1)*IF(Plots!$B$6="Yes",Gratings!C308,1)*IF(Plots!$B$4="Yes",Dichroics!E296*Dichroics!H296,1)*IF(Plots!$B$9="Yes",'Detectors and demag'!I319,1)</f>
        <v>0</v>
      </c>
      <c r="D306">
        <f>IF(Plots!$B$2="Yes",Atmosphere!B294,1)*IF(Plots!$B$3="Yes",Telescope!B296,1)*IF(Plots!$B$5="Yes",Collimator_optics!B296,1)*IF(Plots!$B$7="Yes",Camera_optics!B296,1)*IF(Plots!$B$8="Yes",QE!C296,1)*IF(Plots!$B$6="Yes",Gratings!D308,1)*IF(Plots!$B$4="Yes",Dichroics!E296*Dichroics!I296*Dichroics!L296,1)*IF(Plots!$B$9="Yes",'Detectors and demag'!J319,1)</f>
        <v>0.61459903373951386</v>
      </c>
      <c r="E306">
        <f>IF(Plots!$B$2="Yes",Atmosphere!B294,1)*IF(Plots!$B$3="Yes",Telescope!B296,1)*IF(Plots!$B$5="Yes",Collimator_optics!B296,1)*IF(Plots!$B$7="Yes",Camera_optics!B296,1)*IF(Plots!$B$8="Yes",QE!C296,1)*IF(Plots!$B$6="Yes",Gratings!E308,1)*IF(Plots!$B$4="Yes",Dichroics!E296*Dichroics!I296*Dichroics!M296*Dichroics!P296,1)*IF(Plots!$B$9="Yes",'Detectors and demag'!K319,1)</f>
        <v>0</v>
      </c>
      <c r="F306">
        <f t="shared" si="9"/>
        <v>0.61459903373951386</v>
      </c>
      <c r="G306">
        <f t="shared" si="8"/>
        <v>0.61459903373951386</v>
      </c>
    </row>
    <row r="307" spans="1:7" x14ac:dyDescent="0.2">
      <c r="A307">
        <v>603</v>
      </c>
      <c r="B307">
        <f>IF(Plots!$B$2="Yes",Atmosphere!B295,1)*IF(Plots!$B$3="Yes",Telescope!B297,1)*IF(Plots!$B$5="Yes",Collimator_optics!B297,1)*IF(Plots!$B$7="Yes",Camera_optics!B297,1)*IF(Plots!$B$8="Yes",QE!B297,1)*IF(Plots!$B$6="Yes",Gratings!B309,1)*IF(Plots!$B$4="Yes",Dichroics!D297,1)*IF(Plots!$B$9="Yes",'Detectors and demag'!H320,1)</f>
        <v>0</v>
      </c>
      <c r="C307">
        <f>IF(Plots!$B$2="Yes",Atmosphere!B295,1)*IF(Plots!$B$3="Yes",Telescope!B297,1)*IF(Plots!$B$5="Yes",Collimator_optics!B297,1)*IF(Plots!$B$7="Yes",Camera_optics!B297,1)*IF(Plots!$B$8="Yes",QE!C297,1)*IF(Plots!$B$6="Yes",Gratings!C309,1)*IF(Plots!$B$4="Yes",Dichroics!E297*Dichroics!H297,1)*IF(Plots!$B$9="Yes",'Detectors and demag'!I320,1)</f>
        <v>0</v>
      </c>
      <c r="D307">
        <f>IF(Plots!$B$2="Yes",Atmosphere!B295,1)*IF(Plots!$B$3="Yes",Telescope!B297,1)*IF(Plots!$B$5="Yes",Collimator_optics!B297,1)*IF(Plots!$B$7="Yes",Camera_optics!B297,1)*IF(Plots!$B$8="Yes",QE!C297,1)*IF(Plots!$B$6="Yes",Gratings!D309,1)*IF(Plots!$B$4="Yes",Dichroics!E297*Dichroics!I297*Dichroics!L297,1)*IF(Plots!$B$9="Yes",'Detectors and demag'!J320,1)</f>
        <v>0.63163302576100633</v>
      </c>
      <c r="E307">
        <f>IF(Plots!$B$2="Yes",Atmosphere!B295,1)*IF(Plots!$B$3="Yes",Telescope!B297,1)*IF(Plots!$B$5="Yes",Collimator_optics!B297,1)*IF(Plots!$B$7="Yes",Camera_optics!B297,1)*IF(Plots!$B$8="Yes",QE!C297,1)*IF(Plots!$B$6="Yes",Gratings!E309,1)*IF(Plots!$B$4="Yes",Dichroics!E297*Dichroics!I297*Dichroics!M297*Dichroics!P297,1)*IF(Plots!$B$9="Yes",'Detectors and demag'!K320,1)</f>
        <v>0</v>
      </c>
      <c r="F307">
        <f t="shared" si="9"/>
        <v>0.63163302576100633</v>
      </c>
      <c r="G307">
        <f t="shared" si="8"/>
        <v>0.63163302576100633</v>
      </c>
    </row>
    <row r="308" spans="1:7" x14ac:dyDescent="0.2">
      <c r="A308">
        <v>604</v>
      </c>
      <c r="B308">
        <f>IF(Plots!$B$2="Yes",Atmosphere!B296,1)*IF(Plots!$B$3="Yes",Telescope!B298,1)*IF(Plots!$B$5="Yes",Collimator_optics!B298,1)*IF(Plots!$B$7="Yes",Camera_optics!B298,1)*IF(Plots!$B$8="Yes",QE!B298,1)*IF(Plots!$B$6="Yes",Gratings!B310,1)*IF(Plots!$B$4="Yes",Dichroics!D298,1)*IF(Plots!$B$9="Yes",'Detectors and demag'!H321,1)</f>
        <v>0</v>
      </c>
      <c r="C308">
        <f>IF(Plots!$B$2="Yes",Atmosphere!B296,1)*IF(Plots!$B$3="Yes",Telescope!B298,1)*IF(Plots!$B$5="Yes",Collimator_optics!B298,1)*IF(Plots!$B$7="Yes",Camera_optics!B298,1)*IF(Plots!$B$8="Yes",QE!C298,1)*IF(Plots!$B$6="Yes",Gratings!C310,1)*IF(Plots!$B$4="Yes",Dichroics!E298*Dichroics!H298,1)*IF(Plots!$B$9="Yes",'Detectors and demag'!I321,1)</f>
        <v>0</v>
      </c>
      <c r="D308">
        <f>IF(Plots!$B$2="Yes",Atmosphere!B296,1)*IF(Plots!$B$3="Yes",Telescope!B298,1)*IF(Plots!$B$5="Yes",Collimator_optics!B298,1)*IF(Plots!$B$7="Yes",Camera_optics!B298,1)*IF(Plots!$B$8="Yes",QE!C298,1)*IF(Plots!$B$6="Yes",Gratings!D310,1)*IF(Plots!$B$4="Yes",Dichroics!E298*Dichroics!I298*Dichroics!L298,1)*IF(Plots!$B$9="Yes",'Detectors and demag'!J321,1)</f>
        <v>0.63217183635979612</v>
      </c>
      <c r="E308">
        <f>IF(Plots!$B$2="Yes",Atmosphere!B296,1)*IF(Plots!$B$3="Yes",Telescope!B298,1)*IF(Plots!$B$5="Yes",Collimator_optics!B298,1)*IF(Plots!$B$7="Yes",Camera_optics!B298,1)*IF(Plots!$B$8="Yes",QE!C298,1)*IF(Plots!$B$6="Yes",Gratings!E310,1)*IF(Plots!$B$4="Yes",Dichroics!E298*Dichroics!I298*Dichroics!M298*Dichroics!P298,1)*IF(Plots!$B$9="Yes",'Detectors and demag'!K321,1)</f>
        <v>0</v>
      </c>
      <c r="F308">
        <f t="shared" si="9"/>
        <v>0.63217183635979612</v>
      </c>
      <c r="G308">
        <f t="shared" si="8"/>
        <v>0.63217183635979612</v>
      </c>
    </row>
    <row r="309" spans="1:7" x14ac:dyDescent="0.2">
      <c r="A309">
        <v>605</v>
      </c>
      <c r="B309">
        <f>IF(Plots!$B$2="Yes",Atmosphere!B297,1)*IF(Plots!$B$3="Yes",Telescope!B299,1)*IF(Plots!$B$5="Yes",Collimator_optics!B299,1)*IF(Plots!$B$7="Yes",Camera_optics!B299,1)*IF(Plots!$B$8="Yes",QE!B299,1)*IF(Plots!$B$6="Yes",Gratings!B311,1)*IF(Plots!$B$4="Yes",Dichroics!D299,1)*IF(Plots!$B$9="Yes",'Detectors and demag'!H322,1)</f>
        <v>0</v>
      </c>
      <c r="C309">
        <f>IF(Plots!$B$2="Yes",Atmosphere!B297,1)*IF(Plots!$B$3="Yes",Telescope!B299,1)*IF(Plots!$B$5="Yes",Collimator_optics!B299,1)*IF(Plots!$B$7="Yes",Camera_optics!B299,1)*IF(Plots!$B$8="Yes",QE!C299,1)*IF(Plots!$B$6="Yes",Gratings!C311,1)*IF(Plots!$B$4="Yes",Dichroics!E299*Dichroics!H299,1)*IF(Plots!$B$9="Yes",'Detectors and demag'!I322,1)</f>
        <v>0</v>
      </c>
      <c r="D309">
        <f>IF(Plots!$B$2="Yes",Atmosphere!B297,1)*IF(Plots!$B$3="Yes",Telescope!B299,1)*IF(Plots!$B$5="Yes",Collimator_optics!B299,1)*IF(Plots!$B$7="Yes",Camera_optics!B299,1)*IF(Plots!$B$8="Yes",QE!C299,1)*IF(Plots!$B$6="Yes",Gratings!D311,1)*IF(Plots!$B$4="Yes",Dichroics!E299*Dichroics!I299*Dichroics!L299,1)*IF(Plots!$B$9="Yes",'Detectors and demag'!J322,1)</f>
        <v>0.63206488984363418</v>
      </c>
      <c r="E309">
        <f>IF(Plots!$B$2="Yes",Atmosphere!B297,1)*IF(Plots!$B$3="Yes",Telescope!B299,1)*IF(Plots!$B$5="Yes",Collimator_optics!B299,1)*IF(Plots!$B$7="Yes",Camera_optics!B299,1)*IF(Plots!$B$8="Yes",QE!C299,1)*IF(Plots!$B$6="Yes",Gratings!E311,1)*IF(Plots!$B$4="Yes",Dichroics!E299*Dichroics!I299*Dichroics!M299*Dichroics!P299,1)*IF(Plots!$B$9="Yes",'Detectors and demag'!K322,1)</f>
        <v>0</v>
      </c>
      <c r="F309">
        <f t="shared" si="9"/>
        <v>0.63206488984363418</v>
      </c>
      <c r="G309">
        <f t="shared" si="8"/>
        <v>0.63206488984363418</v>
      </c>
    </row>
    <row r="310" spans="1:7" x14ac:dyDescent="0.2">
      <c r="A310">
        <v>606</v>
      </c>
      <c r="B310">
        <f>IF(Plots!$B$2="Yes",Atmosphere!B298,1)*IF(Plots!$B$3="Yes",Telescope!B300,1)*IF(Plots!$B$5="Yes",Collimator_optics!B300,1)*IF(Plots!$B$7="Yes",Camera_optics!B300,1)*IF(Plots!$B$8="Yes",QE!B300,1)*IF(Plots!$B$6="Yes",Gratings!B312,1)*IF(Plots!$B$4="Yes",Dichroics!D300,1)*IF(Plots!$B$9="Yes",'Detectors and demag'!H323,1)</f>
        <v>0</v>
      </c>
      <c r="C310">
        <f>IF(Plots!$B$2="Yes",Atmosphere!B298,1)*IF(Plots!$B$3="Yes",Telescope!B300,1)*IF(Plots!$B$5="Yes",Collimator_optics!B300,1)*IF(Plots!$B$7="Yes",Camera_optics!B300,1)*IF(Plots!$B$8="Yes",QE!C300,1)*IF(Plots!$B$6="Yes",Gratings!C312,1)*IF(Plots!$B$4="Yes",Dichroics!E300*Dichroics!H300,1)*IF(Plots!$B$9="Yes",'Detectors and demag'!I323,1)</f>
        <v>0</v>
      </c>
      <c r="D310">
        <f>IF(Plots!$B$2="Yes",Atmosphere!B298,1)*IF(Plots!$B$3="Yes",Telescope!B300,1)*IF(Plots!$B$5="Yes",Collimator_optics!B300,1)*IF(Plots!$B$7="Yes",Camera_optics!B300,1)*IF(Plots!$B$8="Yes",QE!C300,1)*IF(Plots!$B$6="Yes",Gratings!D312,1)*IF(Plots!$B$4="Yes",Dichroics!E300*Dichroics!I300*Dichroics!L300,1)*IF(Plots!$B$9="Yes",'Detectors and demag'!J323,1)</f>
        <v>0.6320809904532233</v>
      </c>
      <c r="E310">
        <f>IF(Plots!$B$2="Yes",Atmosphere!B298,1)*IF(Plots!$B$3="Yes",Telescope!B300,1)*IF(Plots!$B$5="Yes",Collimator_optics!B300,1)*IF(Plots!$B$7="Yes",Camera_optics!B300,1)*IF(Plots!$B$8="Yes",QE!C300,1)*IF(Plots!$B$6="Yes",Gratings!E312,1)*IF(Plots!$B$4="Yes",Dichroics!E300*Dichroics!I300*Dichroics!M300*Dichroics!P300,1)*IF(Plots!$B$9="Yes",'Detectors and demag'!K323,1)</f>
        <v>0</v>
      </c>
      <c r="F310">
        <f t="shared" si="9"/>
        <v>0.6320809904532233</v>
      </c>
      <c r="G310">
        <f t="shared" si="8"/>
        <v>0.6320809904532233</v>
      </c>
    </row>
    <row r="311" spans="1:7" x14ac:dyDescent="0.2">
      <c r="A311">
        <v>607</v>
      </c>
      <c r="B311">
        <f>IF(Plots!$B$2="Yes",Atmosphere!B299,1)*IF(Plots!$B$3="Yes",Telescope!B301,1)*IF(Plots!$B$5="Yes",Collimator_optics!B301,1)*IF(Plots!$B$7="Yes",Camera_optics!B301,1)*IF(Plots!$B$8="Yes",QE!B301,1)*IF(Plots!$B$6="Yes",Gratings!B313,1)*IF(Plots!$B$4="Yes",Dichroics!D301,1)*IF(Plots!$B$9="Yes",'Detectors and demag'!H324,1)</f>
        <v>0</v>
      </c>
      <c r="C311">
        <f>IF(Plots!$B$2="Yes",Atmosphere!B299,1)*IF(Plots!$B$3="Yes",Telescope!B301,1)*IF(Plots!$B$5="Yes",Collimator_optics!B301,1)*IF(Plots!$B$7="Yes",Camera_optics!B301,1)*IF(Plots!$B$8="Yes",QE!C301,1)*IF(Plots!$B$6="Yes",Gratings!C313,1)*IF(Plots!$B$4="Yes",Dichroics!E301*Dichroics!H301,1)*IF(Plots!$B$9="Yes",'Detectors and demag'!I324,1)</f>
        <v>0</v>
      </c>
      <c r="D311">
        <f>IF(Plots!$B$2="Yes",Atmosphere!B299,1)*IF(Plots!$B$3="Yes",Telescope!B301,1)*IF(Plots!$B$5="Yes",Collimator_optics!B301,1)*IF(Plots!$B$7="Yes",Camera_optics!B301,1)*IF(Plots!$B$8="Yes",QE!C301,1)*IF(Plots!$B$6="Yes",Gratings!D313,1)*IF(Plots!$B$4="Yes",Dichroics!E301*Dichroics!I301*Dichroics!L301,1)*IF(Plots!$B$9="Yes",'Detectors and demag'!J324,1)</f>
        <v>0.63275990663021742</v>
      </c>
      <c r="E311">
        <f>IF(Plots!$B$2="Yes",Atmosphere!B299,1)*IF(Plots!$B$3="Yes",Telescope!B301,1)*IF(Plots!$B$5="Yes",Collimator_optics!B301,1)*IF(Plots!$B$7="Yes",Camera_optics!B301,1)*IF(Plots!$B$8="Yes",QE!C301,1)*IF(Plots!$B$6="Yes",Gratings!E313,1)*IF(Plots!$B$4="Yes",Dichroics!E301*Dichroics!I301*Dichroics!M301*Dichroics!P301,1)*IF(Plots!$B$9="Yes",'Detectors and demag'!K324,1)</f>
        <v>0</v>
      </c>
      <c r="F311">
        <f t="shared" si="9"/>
        <v>0.63275990663021742</v>
      </c>
      <c r="G311">
        <f t="shared" si="8"/>
        <v>0.63275990663021742</v>
      </c>
    </row>
    <row r="312" spans="1:7" x14ac:dyDescent="0.2">
      <c r="A312">
        <v>608</v>
      </c>
      <c r="B312">
        <f>IF(Plots!$B$2="Yes",Atmosphere!B300,1)*IF(Plots!$B$3="Yes",Telescope!B302,1)*IF(Plots!$B$5="Yes",Collimator_optics!B302,1)*IF(Plots!$B$7="Yes",Camera_optics!B302,1)*IF(Plots!$B$8="Yes",QE!B302,1)*IF(Plots!$B$6="Yes",Gratings!B314,1)*IF(Plots!$B$4="Yes",Dichroics!D302,1)*IF(Plots!$B$9="Yes",'Detectors and demag'!H325,1)</f>
        <v>0</v>
      </c>
      <c r="C312">
        <f>IF(Plots!$B$2="Yes",Atmosphere!B300,1)*IF(Plots!$B$3="Yes",Telescope!B302,1)*IF(Plots!$B$5="Yes",Collimator_optics!B302,1)*IF(Plots!$B$7="Yes",Camera_optics!B302,1)*IF(Plots!$B$8="Yes",QE!C302,1)*IF(Plots!$B$6="Yes",Gratings!C314,1)*IF(Plots!$B$4="Yes",Dichroics!E302*Dichroics!H302,1)*IF(Plots!$B$9="Yes",'Detectors and demag'!I325,1)</f>
        <v>0</v>
      </c>
      <c r="D312">
        <f>IF(Plots!$B$2="Yes",Atmosphere!B300,1)*IF(Plots!$B$3="Yes",Telescope!B302,1)*IF(Plots!$B$5="Yes",Collimator_optics!B302,1)*IF(Plots!$B$7="Yes",Camera_optics!B302,1)*IF(Plots!$B$8="Yes",QE!C302,1)*IF(Plots!$B$6="Yes",Gratings!D314,1)*IF(Plots!$B$4="Yes",Dichroics!E302*Dichroics!I302*Dichroics!L302,1)*IF(Plots!$B$9="Yes",'Detectors and demag'!J325,1)</f>
        <v>0.63410830557428899</v>
      </c>
      <c r="E312">
        <f>IF(Plots!$B$2="Yes",Atmosphere!B300,1)*IF(Plots!$B$3="Yes",Telescope!B302,1)*IF(Plots!$B$5="Yes",Collimator_optics!B302,1)*IF(Plots!$B$7="Yes",Camera_optics!B302,1)*IF(Plots!$B$8="Yes",QE!C302,1)*IF(Plots!$B$6="Yes",Gratings!E314,1)*IF(Plots!$B$4="Yes",Dichroics!E302*Dichroics!I302*Dichroics!M302*Dichroics!P302,1)*IF(Plots!$B$9="Yes",'Detectors and demag'!K325,1)</f>
        <v>0</v>
      </c>
      <c r="F312">
        <f t="shared" si="9"/>
        <v>0.63410830557428899</v>
      </c>
      <c r="G312">
        <f t="shared" si="8"/>
        <v>0.63410830557428899</v>
      </c>
    </row>
    <row r="313" spans="1:7" x14ac:dyDescent="0.2">
      <c r="A313">
        <v>609</v>
      </c>
      <c r="B313">
        <f>IF(Plots!$B$2="Yes",Atmosphere!B301,1)*IF(Plots!$B$3="Yes",Telescope!B303,1)*IF(Plots!$B$5="Yes",Collimator_optics!B303,1)*IF(Plots!$B$7="Yes",Camera_optics!B303,1)*IF(Plots!$B$8="Yes",QE!B303,1)*IF(Plots!$B$6="Yes",Gratings!B315,1)*IF(Plots!$B$4="Yes",Dichroics!D303,1)*IF(Plots!$B$9="Yes",'Detectors and demag'!H326,1)</f>
        <v>0</v>
      </c>
      <c r="C313">
        <f>IF(Plots!$B$2="Yes",Atmosphere!B301,1)*IF(Plots!$B$3="Yes",Telescope!B303,1)*IF(Plots!$B$5="Yes",Collimator_optics!B303,1)*IF(Plots!$B$7="Yes",Camera_optics!B303,1)*IF(Plots!$B$8="Yes",QE!C303,1)*IF(Plots!$B$6="Yes",Gratings!C315,1)*IF(Plots!$B$4="Yes",Dichroics!E303*Dichroics!H303,1)*IF(Plots!$B$9="Yes",'Detectors and demag'!I326,1)</f>
        <v>0</v>
      </c>
      <c r="D313">
        <f>IF(Plots!$B$2="Yes",Atmosphere!B301,1)*IF(Plots!$B$3="Yes",Telescope!B303,1)*IF(Plots!$B$5="Yes",Collimator_optics!B303,1)*IF(Plots!$B$7="Yes",Camera_optics!B303,1)*IF(Plots!$B$8="Yes",QE!C303,1)*IF(Plots!$B$6="Yes",Gratings!D315,1)*IF(Plots!$B$4="Yes",Dichroics!E303*Dichroics!I303*Dichroics!L303,1)*IF(Plots!$B$9="Yes",'Detectors and demag'!J326,1)</f>
        <v>0.63623085672660717</v>
      </c>
      <c r="E313">
        <f>IF(Plots!$B$2="Yes",Atmosphere!B301,1)*IF(Plots!$B$3="Yes",Telescope!B303,1)*IF(Plots!$B$5="Yes",Collimator_optics!B303,1)*IF(Plots!$B$7="Yes",Camera_optics!B303,1)*IF(Plots!$B$8="Yes",QE!C303,1)*IF(Plots!$B$6="Yes",Gratings!E315,1)*IF(Plots!$B$4="Yes",Dichroics!E303*Dichroics!I303*Dichroics!M303*Dichroics!P303,1)*IF(Plots!$B$9="Yes",'Detectors and demag'!K326,1)</f>
        <v>0</v>
      </c>
      <c r="F313">
        <f t="shared" si="9"/>
        <v>0.63623085672660717</v>
      </c>
      <c r="G313">
        <f t="shared" si="8"/>
        <v>0.63623085672660717</v>
      </c>
    </row>
    <row r="314" spans="1:7" x14ac:dyDescent="0.2">
      <c r="A314">
        <v>610</v>
      </c>
      <c r="B314">
        <f>IF(Plots!$B$2="Yes",Atmosphere!B302,1)*IF(Plots!$B$3="Yes",Telescope!B304,1)*IF(Plots!$B$5="Yes",Collimator_optics!B304,1)*IF(Plots!$B$7="Yes",Camera_optics!B304,1)*IF(Plots!$B$8="Yes",QE!B304,1)*IF(Plots!$B$6="Yes",Gratings!B316,1)*IF(Plots!$B$4="Yes",Dichroics!D304,1)*IF(Plots!$B$9="Yes",'Detectors and demag'!H327,1)</f>
        <v>0</v>
      </c>
      <c r="C314">
        <f>IF(Plots!$B$2="Yes",Atmosphere!B302,1)*IF(Plots!$B$3="Yes",Telescope!B304,1)*IF(Plots!$B$5="Yes",Collimator_optics!B304,1)*IF(Plots!$B$7="Yes",Camera_optics!B304,1)*IF(Plots!$B$8="Yes",QE!C304,1)*IF(Plots!$B$6="Yes",Gratings!C316,1)*IF(Plots!$B$4="Yes",Dichroics!E304*Dichroics!H304,1)*IF(Plots!$B$9="Yes",'Detectors and demag'!I327,1)</f>
        <v>0</v>
      </c>
      <c r="D314">
        <f>IF(Plots!$B$2="Yes",Atmosphere!B302,1)*IF(Plots!$B$3="Yes",Telescope!B304,1)*IF(Plots!$B$5="Yes",Collimator_optics!B304,1)*IF(Plots!$B$7="Yes",Camera_optics!B304,1)*IF(Plots!$B$8="Yes",QE!C304,1)*IF(Plots!$B$6="Yes",Gratings!D316,1)*IF(Plots!$B$4="Yes",Dichroics!E304*Dichroics!I304*Dichroics!L304,1)*IF(Plots!$B$9="Yes",'Detectors and demag'!J327,1)</f>
        <v>0.63887098276324539</v>
      </c>
      <c r="E314">
        <f>IF(Plots!$B$2="Yes",Atmosphere!B302,1)*IF(Plots!$B$3="Yes",Telescope!B304,1)*IF(Plots!$B$5="Yes",Collimator_optics!B304,1)*IF(Plots!$B$7="Yes",Camera_optics!B304,1)*IF(Plots!$B$8="Yes",QE!C304,1)*IF(Plots!$B$6="Yes",Gratings!E316,1)*IF(Plots!$B$4="Yes",Dichroics!E304*Dichroics!I304*Dichroics!M304*Dichroics!P304,1)*IF(Plots!$B$9="Yes",'Detectors and demag'!K327,1)</f>
        <v>0</v>
      </c>
      <c r="F314">
        <f t="shared" si="9"/>
        <v>0.63887098276324539</v>
      </c>
      <c r="G314">
        <f t="shared" si="8"/>
        <v>0.63887098276324539</v>
      </c>
    </row>
    <row r="315" spans="1:7" x14ac:dyDescent="0.2">
      <c r="A315">
        <v>611</v>
      </c>
      <c r="B315">
        <f>IF(Plots!$B$2="Yes",Atmosphere!B303,1)*IF(Plots!$B$3="Yes",Telescope!B305,1)*IF(Plots!$B$5="Yes",Collimator_optics!B305,1)*IF(Plots!$B$7="Yes",Camera_optics!B305,1)*IF(Plots!$B$8="Yes",QE!B305,1)*IF(Plots!$B$6="Yes",Gratings!B317,1)*IF(Plots!$B$4="Yes",Dichroics!D305,1)*IF(Plots!$B$9="Yes",'Detectors and demag'!H328,1)</f>
        <v>0</v>
      </c>
      <c r="C315">
        <f>IF(Plots!$B$2="Yes",Atmosphere!B303,1)*IF(Plots!$B$3="Yes",Telescope!B305,1)*IF(Plots!$B$5="Yes",Collimator_optics!B305,1)*IF(Plots!$B$7="Yes",Camera_optics!B305,1)*IF(Plots!$B$8="Yes",QE!C305,1)*IF(Plots!$B$6="Yes",Gratings!C317,1)*IF(Plots!$B$4="Yes",Dichroics!E305*Dichroics!H305,1)*IF(Plots!$B$9="Yes",'Detectors and demag'!I328,1)</f>
        <v>0</v>
      </c>
      <c r="D315">
        <f>IF(Plots!$B$2="Yes",Atmosphere!B303,1)*IF(Plots!$B$3="Yes",Telescope!B305,1)*IF(Plots!$B$5="Yes",Collimator_optics!B305,1)*IF(Plots!$B$7="Yes",Camera_optics!B305,1)*IF(Plots!$B$8="Yes",QE!C305,1)*IF(Plots!$B$6="Yes",Gratings!D317,1)*IF(Plots!$B$4="Yes",Dichroics!E305*Dichroics!I305*Dichroics!L305,1)*IF(Plots!$B$9="Yes",'Detectors and demag'!J328,1)</f>
        <v>0.64169620903756808</v>
      </c>
      <c r="E315">
        <f>IF(Plots!$B$2="Yes",Atmosphere!B303,1)*IF(Plots!$B$3="Yes",Telescope!B305,1)*IF(Plots!$B$5="Yes",Collimator_optics!B305,1)*IF(Plots!$B$7="Yes",Camera_optics!B305,1)*IF(Plots!$B$8="Yes",QE!C305,1)*IF(Plots!$B$6="Yes",Gratings!E317,1)*IF(Plots!$B$4="Yes",Dichroics!E305*Dichroics!I305*Dichroics!M305*Dichroics!P305,1)*IF(Plots!$B$9="Yes",'Detectors and demag'!K328,1)</f>
        <v>0</v>
      </c>
      <c r="F315">
        <f t="shared" si="9"/>
        <v>0.64169620903756808</v>
      </c>
      <c r="G315">
        <f t="shared" si="8"/>
        <v>0.64169620903756808</v>
      </c>
    </row>
    <row r="316" spans="1:7" x14ac:dyDescent="0.2">
      <c r="A316">
        <v>612</v>
      </c>
      <c r="B316">
        <f>IF(Plots!$B$2="Yes",Atmosphere!B304,1)*IF(Plots!$B$3="Yes",Telescope!B306,1)*IF(Plots!$B$5="Yes",Collimator_optics!B306,1)*IF(Plots!$B$7="Yes",Camera_optics!B306,1)*IF(Plots!$B$8="Yes",QE!B306,1)*IF(Plots!$B$6="Yes",Gratings!B318,1)*IF(Plots!$B$4="Yes",Dichroics!D306,1)*IF(Plots!$B$9="Yes",'Detectors and demag'!H329,1)</f>
        <v>0</v>
      </c>
      <c r="C316">
        <f>IF(Plots!$B$2="Yes",Atmosphere!B304,1)*IF(Plots!$B$3="Yes",Telescope!B306,1)*IF(Plots!$B$5="Yes",Collimator_optics!B306,1)*IF(Plots!$B$7="Yes",Camera_optics!B306,1)*IF(Plots!$B$8="Yes",QE!C306,1)*IF(Plots!$B$6="Yes",Gratings!C318,1)*IF(Plots!$B$4="Yes",Dichroics!E306*Dichroics!H306,1)*IF(Plots!$B$9="Yes",'Detectors and demag'!I329,1)</f>
        <v>0</v>
      </c>
      <c r="D316">
        <f>IF(Plots!$B$2="Yes",Atmosphere!B304,1)*IF(Plots!$B$3="Yes",Telescope!B306,1)*IF(Plots!$B$5="Yes",Collimator_optics!B306,1)*IF(Plots!$B$7="Yes",Camera_optics!B306,1)*IF(Plots!$B$8="Yes",QE!C306,1)*IF(Plots!$B$6="Yes",Gratings!D318,1)*IF(Plots!$B$4="Yes",Dichroics!E306*Dichroics!I306*Dichroics!L306,1)*IF(Plots!$B$9="Yes",'Detectors and demag'!J329,1)</f>
        <v>0.64456155889677136</v>
      </c>
      <c r="E316">
        <f>IF(Plots!$B$2="Yes",Atmosphere!B304,1)*IF(Plots!$B$3="Yes",Telescope!B306,1)*IF(Plots!$B$5="Yes",Collimator_optics!B306,1)*IF(Plots!$B$7="Yes",Camera_optics!B306,1)*IF(Plots!$B$8="Yes",QE!C306,1)*IF(Plots!$B$6="Yes",Gratings!E318,1)*IF(Plots!$B$4="Yes",Dichroics!E306*Dichroics!I306*Dichroics!M306*Dichroics!P306,1)*IF(Plots!$B$9="Yes",'Detectors and demag'!K329,1)</f>
        <v>0</v>
      </c>
      <c r="F316">
        <f t="shared" si="9"/>
        <v>0.64456155889677136</v>
      </c>
      <c r="G316">
        <f t="shared" si="8"/>
        <v>0.64456155889677136</v>
      </c>
    </row>
    <row r="317" spans="1:7" x14ac:dyDescent="0.2">
      <c r="A317">
        <v>613</v>
      </c>
      <c r="B317">
        <f>IF(Plots!$B$2="Yes",Atmosphere!B305,1)*IF(Plots!$B$3="Yes",Telescope!B307,1)*IF(Plots!$B$5="Yes",Collimator_optics!B307,1)*IF(Plots!$B$7="Yes",Camera_optics!B307,1)*IF(Plots!$B$8="Yes",QE!B307,1)*IF(Plots!$B$6="Yes",Gratings!B319,1)*IF(Plots!$B$4="Yes",Dichroics!D307,1)*IF(Plots!$B$9="Yes",'Detectors and demag'!H330,1)</f>
        <v>0</v>
      </c>
      <c r="C317">
        <f>IF(Plots!$B$2="Yes",Atmosphere!B305,1)*IF(Plots!$B$3="Yes",Telescope!B307,1)*IF(Plots!$B$5="Yes",Collimator_optics!B307,1)*IF(Plots!$B$7="Yes",Camera_optics!B307,1)*IF(Plots!$B$8="Yes",QE!C307,1)*IF(Plots!$B$6="Yes",Gratings!C319,1)*IF(Plots!$B$4="Yes",Dichroics!E307*Dichroics!H307,1)*IF(Plots!$B$9="Yes",'Detectors and demag'!I330,1)</f>
        <v>0</v>
      </c>
      <c r="D317">
        <f>IF(Plots!$B$2="Yes",Atmosphere!B305,1)*IF(Plots!$B$3="Yes",Telescope!B307,1)*IF(Plots!$B$5="Yes",Collimator_optics!B307,1)*IF(Plots!$B$7="Yes",Camera_optics!B307,1)*IF(Plots!$B$8="Yes",QE!C307,1)*IF(Plots!$B$6="Yes",Gratings!D319,1)*IF(Plots!$B$4="Yes",Dichroics!E307*Dichroics!I307*Dichroics!L307,1)*IF(Plots!$B$9="Yes",'Detectors and demag'!J330,1)</f>
        <v>0.64713779608067346</v>
      </c>
      <c r="E317">
        <f>IF(Plots!$B$2="Yes",Atmosphere!B305,1)*IF(Plots!$B$3="Yes",Telescope!B307,1)*IF(Plots!$B$5="Yes",Collimator_optics!B307,1)*IF(Plots!$B$7="Yes",Camera_optics!B307,1)*IF(Plots!$B$8="Yes",QE!C307,1)*IF(Plots!$B$6="Yes",Gratings!E319,1)*IF(Plots!$B$4="Yes",Dichroics!E307*Dichroics!I307*Dichroics!M307*Dichroics!P307,1)*IF(Plots!$B$9="Yes",'Detectors and demag'!K330,1)</f>
        <v>0</v>
      </c>
      <c r="F317">
        <f t="shared" si="9"/>
        <v>0.64713779608067346</v>
      </c>
      <c r="G317">
        <f t="shared" si="8"/>
        <v>0.64713779608067346</v>
      </c>
    </row>
    <row r="318" spans="1:7" x14ac:dyDescent="0.2">
      <c r="A318">
        <v>614</v>
      </c>
      <c r="B318">
        <f>IF(Plots!$B$2="Yes",Atmosphere!B306,1)*IF(Plots!$B$3="Yes",Telescope!B308,1)*IF(Plots!$B$5="Yes",Collimator_optics!B308,1)*IF(Plots!$B$7="Yes",Camera_optics!B308,1)*IF(Plots!$B$8="Yes",QE!B308,1)*IF(Plots!$B$6="Yes",Gratings!B320,1)*IF(Plots!$B$4="Yes",Dichroics!D308,1)*IF(Plots!$B$9="Yes",'Detectors and demag'!H331,1)</f>
        <v>0</v>
      </c>
      <c r="C318">
        <f>IF(Plots!$B$2="Yes",Atmosphere!B306,1)*IF(Plots!$B$3="Yes",Telescope!B308,1)*IF(Plots!$B$5="Yes",Collimator_optics!B308,1)*IF(Plots!$B$7="Yes",Camera_optics!B308,1)*IF(Plots!$B$8="Yes",QE!C308,1)*IF(Plots!$B$6="Yes",Gratings!C320,1)*IF(Plots!$B$4="Yes",Dichroics!E308*Dichroics!H308,1)*IF(Plots!$B$9="Yes",'Detectors and demag'!I331,1)</f>
        <v>0</v>
      </c>
      <c r="D318">
        <f>IF(Plots!$B$2="Yes",Atmosphere!B306,1)*IF(Plots!$B$3="Yes",Telescope!B308,1)*IF(Plots!$B$5="Yes",Collimator_optics!B308,1)*IF(Plots!$B$7="Yes",Camera_optics!B308,1)*IF(Plots!$B$8="Yes",QE!C308,1)*IF(Plots!$B$6="Yes",Gratings!D320,1)*IF(Plots!$B$4="Yes",Dichroics!E308*Dichroics!I308*Dichroics!L308,1)*IF(Plots!$B$9="Yes",'Detectors and demag'!J331,1)</f>
        <v>0.64917721800908357</v>
      </c>
      <c r="E318">
        <f>IF(Plots!$B$2="Yes",Atmosphere!B306,1)*IF(Plots!$B$3="Yes",Telescope!B308,1)*IF(Plots!$B$5="Yes",Collimator_optics!B308,1)*IF(Plots!$B$7="Yes",Camera_optics!B308,1)*IF(Plots!$B$8="Yes",QE!C308,1)*IF(Plots!$B$6="Yes",Gratings!E320,1)*IF(Plots!$B$4="Yes",Dichroics!E308*Dichroics!I308*Dichroics!M308*Dichroics!P308,1)*IF(Plots!$B$9="Yes",'Detectors and demag'!K331,1)</f>
        <v>0</v>
      </c>
      <c r="F318">
        <f t="shared" si="9"/>
        <v>0.64917721800908357</v>
      </c>
      <c r="G318">
        <f t="shared" si="8"/>
        <v>0.64917721800908357</v>
      </c>
    </row>
    <row r="319" spans="1:7" x14ac:dyDescent="0.2">
      <c r="A319">
        <v>615</v>
      </c>
      <c r="B319">
        <f>IF(Plots!$B$2="Yes",Atmosphere!B307,1)*IF(Plots!$B$3="Yes",Telescope!B309,1)*IF(Plots!$B$5="Yes",Collimator_optics!B309,1)*IF(Plots!$B$7="Yes",Camera_optics!B309,1)*IF(Plots!$B$8="Yes",QE!B309,1)*IF(Plots!$B$6="Yes",Gratings!B321,1)*IF(Plots!$B$4="Yes",Dichroics!D309,1)*IF(Plots!$B$9="Yes",'Detectors and demag'!H332,1)</f>
        <v>0</v>
      </c>
      <c r="C319">
        <f>IF(Plots!$B$2="Yes",Atmosphere!B307,1)*IF(Plots!$B$3="Yes",Telescope!B309,1)*IF(Plots!$B$5="Yes",Collimator_optics!B309,1)*IF(Plots!$B$7="Yes",Camera_optics!B309,1)*IF(Plots!$B$8="Yes",QE!C309,1)*IF(Plots!$B$6="Yes",Gratings!C321,1)*IF(Plots!$B$4="Yes",Dichroics!E309*Dichroics!H309,1)*IF(Plots!$B$9="Yes",'Detectors and demag'!I332,1)</f>
        <v>0</v>
      </c>
      <c r="D319">
        <f>IF(Plots!$B$2="Yes",Atmosphere!B307,1)*IF(Plots!$B$3="Yes",Telescope!B309,1)*IF(Plots!$B$5="Yes",Collimator_optics!B309,1)*IF(Plots!$B$7="Yes",Camera_optics!B309,1)*IF(Plots!$B$8="Yes",QE!C309,1)*IF(Plots!$B$6="Yes",Gratings!D321,1)*IF(Plots!$B$4="Yes",Dichroics!E309*Dichroics!I309*Dichroics!L309,1)*IF(Plots!$B$9="Yes",'Detectors and demag'!J332,1)</f>
        <v>0.65075652940392281</v>
      </c>
      <c r="E319">
        <f>IF(Plots!$B$2="Yes",Atmosphere!B307,1)*IF(Plots!$B$3="Yes",Telescope!B309,1)*IF(Plots!$B$5="Yes",Collimator_optics!B309,1)*IF(Plots!$B$7="Yes",Camera_optics!B309,1)*IF(Plots!$B$8="Yes",QE!C309,1)*IF(Plots!$B$6="Yes",Gratings!E321,1)*IF(Plots!$B$4="Yes",Dichroics!E309*Dichroics!I309*Dichroics!M309*Dichroics!P309,1)*IF(Plots!$B$9="Yes",'Detectors and demag'!K332,1)</f>
        <v>0</v>
      </c>
      <c r="F319">
        <f t="shared" si="9"/>
        <v>0.65075652940392281</v>
      </c>
      <c r="G319">
        <f t="shared" si="8"/>
        <v>0.65075652940392281</v>
      </c>
    </row>
    <row r="320" spans="1:7" x14ac:dyDescent="0.2">
      <c r="A320">
        <v>616</v>
      </c>
      <c r="B320">
        <f>IF(Plots!$B$2="Yes",Atmosphere!B308,1)*IF(Plots!$B$3="Yes",Telescope!B310,1)*IF(Plots!$B$5="Yes",Collimator_optics!B310,1)*IF(Plots!$B$7="Yes",Camera_optics!B310,1)*IF(Plots!$B$8="Yes",QE!B310,1)*IF(Plots!$B$6="Yes",Gratings!B322,1)*IF(Plots!$B$4="Yes",Dichroics!D310,1)*IF(Plots!$B$9="Yes",'Detectors and demag'!H333,1)</f>
        <v>0</v>
      </c>
      <c r="C320">
        <f>IF(Plots!$B$2="Yes",Atmosphere!B308,1)*IF(Plots!$B$3="Yes",Telescope!B310,1)*IF(Plots!$B$5="Yes",Collimator_optics!B310,1)*IF(Plots!$B$7="Yes",Camera_optics!B310,1)*IF(Plots!$B$8="Yes",QE!C310,1)*IF(Plots!$B$6="Yes",Gratings!C322,1)*IF(Plots!$B$4="Yes",Dichroics!E310*Dichroics!H310,1)*IF(Plots!$B$9="Yes",'Detectors and demag'!I333,1)</f>
        <v>0</v>
      </c>
      <c r="D320">
        <f>IF(Plots!$B$2="Yes",Atmosphere!B308,1)*IF(Plots!$B$3="Yes",Telescope!B310,1)*IF(Plots!$B$5="Yes",Collimator_optics!B310,1)*IF(Plots!$B$7="Yes",Camera_optics!B310,1)*IF(Plots!$B$8="Yes",QE!C310,1)*IF(Plots!$B$6="Yes",Gratings!D322,1)*IF(Plots!$B$4="Yes",Dichroics!E310*Dichroics!I310*Dichroics!L310,1)*IF(Plots!$B$9="Yes",'Detectors and demag'!J333,1)</f>
        <v>0.65175865165382807</v>
      </c>
      <c r="E320">
        <f>IF(Plots!$B$2="Yes",Atmosphere!B308,1)*IF(Plots!$B$3="Yes",Telescope!B310,1)*IF(Plots!$B$5="Yes",Collimator_optics!B310,1)*IF(Plots!$B$7="Yes",Camera_optics!B310,1)*IF(Plots!$B$8="Yes",QE!C310,1)*IF(Plots!$B$6="Yes",Gratings!E322,1)*IF(Plots!$B$4="Yes",Dichroics!E310*Dichroics!I310*Dichroics!M310*Dichroics!P310,1)*IF(Plots!$B$9="Yes",'Detectors and demag'!K333,1)</f>
        <v>0</v>
      </c>
      <c r="F320">
        <f t="shared" si="9"/>
        <v>0.65175865165382807</v>
      </c>
      <c r="G320">
        <f t="shared" si="8"/>
        <v>0.65175865165382807</v>
      </c>
    </row>
    <row r="321" spans="1:7" x14ac:dyDescent="0.2">
      <c r="A321">
        <v>617</v>
      </c>
      <c r="B321">
        <f>IF(Plots!$B$2="Yes",Atmosphere!B309,1)*IF(Plots!$B$3="Yes",Telescope!B311,1)*IF(Plots!$B$5="Yes",Collimator_optics!B311,1)*IF(Plots!$B$7="Yes",Camera_optics!B311,1)*IF(Plots!$B$8="Yes",QE!B311,1)*IF(Plots!$B$6="Yes",Gratings!B323,1)*IF(Plots!$B$4="Yes",Dichroics!D311,1)*IF(Plots!$B$9="Yes",'Detectors and demag'!H334,1)</f>
        <v>0</v>
      </c>
      <c r="C321">
        <f>IF(Plots!$B$2="Yes",Atmosphere!B309,1)*IF(Plots!$B$3="Yes",Telescope!B311,1)*IF(Plots!$B$5="Yes",Collimator_optics!B311,1)*IF(Plots!$B$7="Yes",Camera_optics!B311,1)*IF(Plots!$B$8="Yes",QE!C311,1)*IF(Plots!$B$6="Yes",Gratings!C323,1)*IF(Plots!$B$4="Yes",Dichroics!E311*Dichroics!H311,1)*IF(Plots!$B$9="Yes",'Detectors and demag'!I334,1)</f>
        <v>0</v>
      </c>
      <c r="D321">
        <f>IF(Plots!$B$2="Yes",Atmosphere!B309,1)*IF(Plots!$B$3="Yes",Telescope!B311,1)*IF(Plots!$B$5="Yes",Collimator_optics!B311,1)*IF(Plots!$B$7="Yes",Camera_optics!B311,1)*IF(Plots!$B$8="Yes",QE!C311,1)*IF(Plots!$B$6="Yes",Gratings!D323,1)*IF(Plots!$B$4="Yes",Dichroics!E311*Dichroics!I311*Dichroics!L311,1)*IF(Plots!$B$9="Yes",'Detectors and demag'!J334,1)</f>
        <v>0.65244929307713995</v>
      </c>
      <c r="E321">
        <f>IF(Plots!$B$2="Yes",Atmosphere!B309,1)*IF(Plots!$B$3="Yes",Telescope!B311,1)*IF(Plots!$B$5="Yes",Collimator_optics!B311,1)*IF(Plots!$B$7="Yes",Camera_optics!B311,1)*IF(Plots!$B$8="Yes",QE!C311,1)*IF(Plots!$B$6="Yes",Gratings!E323,1)*IF(Plots!$B$4="Yes",Dichroics!E311*Dichroics!I311*Dichroics!M311*Dichroics!P311,1)*IF(Plots!$B$9="Yes",'Detectors and demag'!K334,1)</f>
        <v>0</v>
      </c>
      <c r="F321">
        <f t="shared" si="9"/>
        <v>0.65244929307713995</v>
      </c>
      <c r="G321">
        <f t="shared" ref="G321:G384" si="10">F321</f>
        <v>0.65244929307713995</v>
      </c>
    </row>
    <row r="322" spans="1:7" x14ac:dyDescent="0.2">
      <c r="A322">
        <v>618</v>
      </c>
      <c r="B322">
        <f>IF(Plots!$B$2="Yes",Atmosphere!B310,1)*IF(Plots!$B$3="Yes",Telescope!B312,1)*IF(Plots!$B$5="Yes",Collimator_optics!B312,1)*IF(Plots!$B$7="Yes",Camera_optics!B312,1)*IF(Plots!$B$8="Yes",QE!B312,1)*IF(Plots!$B$6="Yes",Gratings!B324,1)*IF(Plots!$B$4="Yes",Dichroics!D312,1)*IF(Plots!$B$9="Yes",'Detectors and demag'!H335,1)</f>
        <v>0</v>
      </c>
      <c r="C322">
        <f>IF(Plots!$B$2="Yes",Atmosphere!B310,1)*IF(Plots!$B$3="Yes",Telescope!B312,1)*IF(Plots!$B$5="Yes",Collimator_optics!B312,1)*IF(Plots!$B$7="Yes",Camera_optics!B312,1)*IF(Plots!$B$8="Yes",QE!C312,1)*IF(Plots!$B$6="Yes",Gratings!C324,1)*IF(Plots!$B$4="Yes",Dichroics!E312*Dichroics!H312,1)*IF(Plots!$B$9="Yes",'Detectors and demag'!I335,1)</f>
        <v>0</v>
      </c>
      <c r="D322">
        <f>IF(Plots!$B$2="Yes",Atmosphere!B310,1)*IF(Plots!$B$3="Yes",Telescope!B312,1)*IF(Plots!$B$5="Yes",Collimator_optics!B312,1)*IF(Plots!$B$7="Yes",Camera_optics!B312,1)*IF(Plots!$B$8="Yes",QE!C312,1)*IF(Plots!$B$6="Yes",Gratings!D324,1)*IF(Plots!$B$4="Yes",Dichroics!E312*Dichroics!I312*Dichroics!L312,1)*IF(Plots!$B$9="Yes",'Detectors and demag'!J335,1)</f>
        <v>0.65292883791462841</v>
      </c>
      <c r="E322">
        <f>IF(Plots!$B$2="Yes",Atmosphere!B310,1)*IF(Plots!$B$3="Yes",Telescope!B312,1)*IF(Plots!$B$5="Yes",Collimator_optics!B312,1)*IF(Plots!$B$7="Yes",Camera_optics!B312,1)*IF(Plots!$B$8="Yes",QE!C312,1)*IF(Plots!$B$6="Yes",Gratings!E324,1)*IF(Plots!$B$4="Yes",Dichroics!E312*Dichroics!I312*Dichroics!M312*Dichroics!P312,1)*IF(Plots!$B$9="Yes",'Detectors and demag'!K335,1)</f>
        <v>0</v>
      </c>
      <c r="F322">
        <f t="shared" si="9"/>
        <v>0.65292883791462841</v>
      </c>
      <c r="G322">
        <f t="shared" si="10"/>
        <v>0.65292883791462841</v>
      </c>
    </row>
    <row r="323" spans="1:7" x14ac:dyDescent="0.2">
      <c r="A323">
        <v>619</v>
      </c>
      <c r="B323">
        <f>IF(Plots!$B$2="Yes",Atmosphere!B311,1)*IF(Plots!$B$3="Yes",Telescope!B313,1)*IF(Plots!$B$5="Yes",Collimator_optics!B313,1)*IF(Plots!$B$7="Yes",Camera_optics!B313,1)*IF(Plots!$B$8="Yes",QE!B313,1)*IF(Plots!$B$6="Yes",Gratings!B325,1)*IF(Plots!$B$4="Yes",Dichroics!D313,1)*IF(Plots!$B$9="Yes",'Detectors and demag'!H336,1)</f>
        <v>0</v>
      </c>
      <c r="C323">
        <f>IF(Plots!$B$2="Yes",Atmosphere!B311,1)*IF(Plots!$B$3="Yes",Telescope!B313,1)*IF(Plots!$B$5="Yes",Collimator_optics!B313,1)*IF(Plots!$B$7="Yes",Camera_optics!B313,1)*IF(Plots!$B$8="Yes",QE!C313,1)*IF(Plots!$B$6="Yes",Gratings!C325,1)*IF(Plots!$B$4="Yes",Dichroics!E313*Dichroics!H313,1)*IF(Plots!$B$9="Yes",'Detectors and demag'!I336,1)</f>
        <v>0</v>
      </c>
      <c r="D323">
        <f>IF(Plots!$B$2="Yes",Atmosphere!B311,1)*IF(Plots!$B$3="Yes",Telescope!B313,1)*IF(Plots!$B$5="Yes",Collimator_optics!B313,1)*IF(Plots!$B$7="Yes",Camera_optics!B313,1)*IF(Plots!$B$8="Yes",QE!C313,1)*IF(Plots!$B$6="Yes",Gratings!D325,1)*IF(Plots!$B$4="Yes",Dichroics!E313*Dichroics!I313*Dichroics!L313,1)*IF(Plots!$B$9="Yes",'Detectors and demag'!J336,1)</f>
        <v>0.65332374051011743</v>
      </c>
      <c r="E323">
        <f>IF(Plots!$B$2="Yes",Atmosphere!B311,1)*IF(Plots!$B$3="Yes",Telescope!B313,1)*IF(Plots!$B$5="Yes",Collimator_optics!B313,1)*IF(Plots!$B$7="Yes",Camera_optics!B313,1)*IF(Plots!$B$8="Yes",QE!C313,1)*IF(Plots!$B$6="Yes",Gratings!E325,1)*IF(Plots!$B$4="Yes",Dichroics!E313*Dichroics!I313*Dichroics!M313*Dichroics!P313,1)*IF(Plots!$B$9="Yes",'Detectors and demag'!K336,1)</f>
        <v>0</v>
      </c>
      <c r="F323">
        <f t="shared" si="9"/>
        <v>0.65332374051011743</v>
      </c>
      <c r="G323">
        <f t="shared" si="10"/>
        <v>0.65332374051011743</v>
      </c>
    </row>
    <row r="324" spans="1:7" x14ac:dyDescent="0.2">
      <c r="A324">
        <v>620</v>
      </c>
      <c r="B324">
        <f>IF(Plots!$B$2="Yes",Atmosphere!B312,1)*IF(Plots!$B$3="Yes",Telescope!B314,1)*IF(Plots!$B$5="Yes",Collimator_optics!B314,1)*IF(Plots!$B$7="Yes",Camera_optics!B314,1)*IF(Plots!$B$8="Yes",QE!B314,1)*IF(Plots!$B$6="Yes",Gratings!B326,1)*IF(Plots!$B$4="Yes",Dichroics!D314,1)*IF(Plots!$B$9="Yes",'Detectors and demag'!H337,1)</f>
        <v>0</v>
      </c>
      <c r="C324">
        <f>IF(Plots!$B$2="Yes",Atmosphere!B312,1)*IF(Plots!$B$3="Yes",Telescope!B314,1)*IF(Plots!$B$5="Yes",Collimator_optics!B314,1)*IF(Plots!$B$7="Yes",Camera_optics!B314,1)*IF(Plots!$B$8="Yes",QE!C314,1)*IF(Plots!$B$6="Yes",Gratings!C326,1)*IF(Plots!$B$4="Yes",Dichroics!E314*Dichroics!H314,1)*IF(Plots!$B$9="Yes",'Detectors and demag'!I337,1)</f>
        <v>0</v>
      </c>
      <c r="D324">
        <f>IF(Plots!$B$2="Yes",Atmosphere!B312,1)*IF(Plots!$B$3="Yes",Telescope!B314,1)*IF(Plots!$B$5="Yes",Collimator_optics!B314,1)*IF(Plots!$B$7="Yes",Camera_optics!B314,1)*IF(Plots!$B$8="Yes",QE!C314,1)*IF(Plots!$B$6="Yes",Gratings!D326,1)*IF(Plots!$B$4="Yes",Dichroics!E314*Dichroics!I314*Dichroics!L314,1)*IF(Plots!$B$9="Yes",'Detectors and demag'!J337,1)</f>
        <v>0.65398069306429685</v>
      </c>
      <c r="E324">
        <f>IF(Plots!$B$2="Yes",Atmosphere!B312,1)*IF(Plots!$B$3="Yes",Telescope!B314,1)*IF(Plots!$B$5="Yes",Collimator_optics!B314,1)*IF(Plots!$B$7="Yes",Camera_optics!B314,1)*IF(Plots!$B$8="Yes",QE!C314,1)*IF(Plots!$B$6="Yes",Gratings!E326,1)*IF(Plots!$B$4="Yes",Dichroics!E314*Dichroics!I314*Dichroics!M314*Dichroics!P314,1)*IF(Plots!$B$9="Yes",'Detectors and demag'!K337,1)</f>
        <v>0</v>
      </c>
      <c r="F324">
        <f t="shared" si="9"/>
        <v>0.65398069306429685</v>
      </c>
      <c r="G324">
        <f t="shared" si="10"/>
        <v>0.65398069306429685</v>
      </c>
    </row>
    <row r="325" spans="1:7" x14ac:dyDescent="0.2">
      <c r="A325">
        <v>621</v>
      </c>
      <c r="B325">
        <f>IF(Plots!$B$2="Yes",Atmosphere!B313,1)*IF(Plots!$B$3="Yes",Telescope!B315,1)*IF(Plots!$B$5="Yes",Collimator_optics!B315,1)*IF(Plots!$B$7="Yes",Camera_optics!B315,1)*IF(Plots!$B$8="Yes",QE!B315,1)*IF(Plots!$B$6="Yes",Gratings!B327,1)*IF(Plots!$B$4="Yes",Dichroics!D315,1)*IF(Plots!$B$9="Yes",'Detectors and demag'!H338,1)</f>
        <v>0</v>
      </c>
      <c r="C325">
        <f>IF(Plots!$B$2="Yes",Atmosphere!B313,1)*IF(Plots!$B$3="Yes",Telescope!B315,1)*IF(Plots!$B$5="Yes",Collimator_optics!B315,1)*IF(Plots!$B$7="Yes",Camera_optics!B315,1)*IF(Plots!$B$8="Yes",QE!C315,1)*IF(Plots!$B$6="Yes",Gratings!C327,1)*IF(Plots!$B$4="Yes",Dichroics!E315*Dichroics!H315,1)*IF(Plots!$B$9="Yes",'Detectors and demag'!I338,1)</f>
        <v>0</v>
      </c>
      <c r="D325">
        <f>IF(Plots!$B$2="Yes",Atmosphere!B313,1)*IF(Plots!$B$3="Yes",Telescope!B315,1)*IF(Plots!$B$5="Yes",Collimator_optics!B315,1)*IF(Plots!$B$7="Yes",Camera_optics!B315,1)*IF(Plots!$B$8="Yes",QE!C315,1)*IF(Plots!$B$6="Yes",Gratings!D327,1)*IF(Plots!$B$4="Yes",Dichroics!E315*Dichroics!I315*Dichroics!L315,1)*IF(Plots!$B$9="Yes",'Detectors and demag'!J338,1)</f>
        <v>0.65499804396330974</v>
      </c>
      <c r="E325">
        <f>IF(Plots!$B$2="Yes",Atmosphere!B313,1)*IF(Plots!$B$3="Yes",Telescope!B315,1)*IF(Plots!$B$5="Yes",Collimator_optics!B315,1)*IF(Plots!$B$7="Yes",Camera_optics!B315,1)*IF(Plots!$B$8="Yes",QE!C315,1)*IF(Plots!$B$6="Yes",Gratings!E327,1)*IF(Plots!$B$4="Yes",Dichroics!E315*Dichroics!I315*Dichroics!M315*Dichroics!P315,1)*IF(Plots!$B$9="Yes",'Detectors and demag'!K338,1)</f>
        <v>0</v>
      </c>
      <c r="F325">
        <f t="shared" si="9"/>
        <v>0.65499804396330974</v>
      </c>
      <c r="G325">
        <f t="shared" si="10"/>
        <v>0.65499804396330974</v>
      </c>
    </row>
    <row r="326" spans="1:7" x14ac:dyDescent="0.2">
      <c r="A326">
        <v>622</v>
      </c>
      <c r="B326">
        <f>IF(Plots!$B$2="Yes",Atmosphere!B314,1)*IF(Plots!$B$3="Yes",Telescope!B316,1)*IF(Plots!$B$5="Yes",Collimator_optics!B316,1)*IF(Plots!$B$7="Yes",Camera_optics!B316,1)*IF(Plots!$B$8="Yes",QE!B316,1)*IF(Plots!$B$6="Yes",Gratings!B328,1)*IF(Plots!$B$4="Yes",Dichroics!D316,1)*IF(Plots!$B$9="Yes",'Detectors and demag'!H339,1)</f>
        <v>0</v>
      </c>
      <c r="C326">
        <f>IF(Plots!$B$2="Yes",Atmosphere!B314,1)*IF(Plots!$B$3="Yes",Telescope!B316,1)*IF(Plots!$B$5="Yes",Collimator_optics!B316,1)*IF(Plots!$B$7="Yes",Camera_optics!B316,1)*IF(Plots!$B$8="Yes",QE!C316,1)*IF(Plots!$B$6="Yes",Gratings!C328,1)*IF(Plots!$B$4="Yes",Dichroics!E316*Dichroics!H316,1)*IF(Plots!$B$9="Yes",'Detectors and demag'!I339,1)</f>
        <v>0</v>
      </c>
      <c r="D326">
        <f>IF(Plots!$B$2="Yes",Atmosphere!B314,1)*IF(Plots!$B$3="Yes",Telescope!B316,1)*IF(Plots!$B$5="Yes",Collimator_optics!B316,1)*IF(Plots!$B$7="Yes",Camera_optics!B316,1)*IF(Plots!$B$8="Yes",QE!C316,1)*IF(Plots!$B$6="Yes",Gratings!D328,1)*IF(Plots!$B$4="Yes",Dichroics!E316*Dichroics!I316*Dichroics!L316,1)*IF(Plots!$B$9="Yes",'Detectors and demag'!J339,1)</f>
        <v>0.65650802930108487</v>
      </c>
      <c r="E326">
        <f>IF(Plots!$B$2="Yes",Atmosphere!B314,1)*IF(Plots!$B$3="Yes",Telescope!B316,1)*IF(Plots!$B$5="Yes",Collimator_optics!B316,1)*IF(Plots!$B$7="Yes",Camera_optics!B316,1)*IF(Plots!$B$8="Yes",QE!C316,1)*IF(Plots!$B$6="Yes",Gratings!E328,1)*IF(Plots!$B$4="Yes",Dichroics!E316*Dichroics!I316*Dichroics!M316*Dichroics!P316,1)*IF(Plots!$B$9="Yes",'Detectors and demag'!K339,1)</f>
        <v>0</v>
      </c>
      <c r="F326">
        <f t="shared" si="9"/>
        <v>0.65650802930108487</v>
      </c>
      <c r="G326">
        <f t="shared" si="10"/>
        <v>0.65650802930108487</v>
      </c>
    </row>
    <row r="327" spans="1:7" x14ac:dyDescent="0.2">
      <c r="A327">
        <v>623</v>
      </c>
      <c r="B327">
        <f>IF(Plots!$B$2="Yes",Atmosphere!B315,1)*IF(Plots!$B$3="Yes",Telescope!B317,1)*IF(Plots!$B$5="Yes",Collimator_optics!B317,1)*IF(Plots!$B$7="Yes",Camera_optics!B317,1)*IF(Plots!$B$8="Yes",QE!B317,1)*IF(Plots!$B$6="Yes",Gratings!B329,1)*IF(Plots!$B$4="Yes",Dichroics!D317,1)*IF(Plots!$B$9="Yes",'Detectors and demag'!H340,1)</f>
        <v>0</v>
      </c>
      <c r="C327">
        <f>IF(Plots!$B$2="Yes",Atmosphere!B315,1)*IF(Plots!$B$3="Yes",Telescope!B317,1)*IF(Plots!$B$5="Yes",Collimator_optics!B317,1)*IF(Plots!$B$7="Yes",Camera_optics!B317,1)*IF(Plots!$B$8="Yes",QE!C317,1)*IF(Plots!$B$6="Yes",Gratings!C329,1)*IF(Plots!$B$4="Yes",Dichroics!E317*Dichroics!H317,1)*IF(Plots!$B$9="Yes",'Detectors and demag'!I340,1)</f>
        <v>0</v>
      </c>
      <c r="D327">
        <f>IF(Plots!$B$2="Yes",Atmosphere!B315,1)*IF(Plots!$B$3="Yes",Telescope!B317,1)*IF(Plots!$B$5="Yes",Collimator_optics!B317,1)*IF(Plots!$B$7="Yes",Camera_optics!B317,1)*IF(Plots!$B$8="Yes",QE!C317,1)*IF(Plots!$B$6="Yes",Gratings!D329,1)*IF(Plots!$B$4="Yes",Dichroics!E317*Dichroics!I317*Dichroics!L317,1)*IF(Plots!$B$9="Yes",'Detectors and demag'!J340,1)</f>
        <v>0.65858923560788007</v>
      </c>
      <c r="E327">
        <f>IF(Plots!$B$2="Yes",Atmosphere!B315,1)*IF(Plots!$B$3="Yes",Telescope!B317,1)*IF(Plots!$B$5="Yes",Collimator_optics!B317,1)*IF(Plots!$B$7="Yes",Camera_optics!B317,1)*IF(Plots!$B$8="Yes",QE!C317,1)*IF(Plots!$B$6="Yes",Gratings!E329,1)*IF(Plots!$B$4="Yes",Dichroics!E317*Dichroics!I317*Dichroics!M317*Dichroics!P317,1)*IF(Plots!$B$9="Yes",'Detectors and demag'!K340,1)</f>
        <v>0</v>
      </c>
      <c r="F327">
        <f t="shared" si="9"/>
        <v>0.65858923560788007</v>
      </c>
      <c r="G327">
        <f t="shared" si="10"/>
        <v>0.65858923560788007</v>
      </c>
    </row>
    <row r="328" spans="1:7" x14ac:dyDescent="0.2">
      <c r="A328">
        <v>624</v>
      </c>
      <c r="B328">
        <f>IF(Plots!$B$2="Yes",Atmosphere!B316,1)*IF(Plots!$B$3="Yes",Telescope!B318,1)*IF(Plots!$B$5="Yes",Collimator_optics!B318,1)*IF(Plots!$B$7="Yes",Camera_optics!B318,1)*IF(Plots!$B$8="Yes",QE!B318,1)*IF(Plots!$B$6="Yes",Gratings!B330,1)*IF(Plots!$B$4="Yes",Dichroics!D318,1)*IF(Plots!$B$9="Yes",'Detectors and demag'!H341,1)</f>
        <v>0</v>
      </c>
      <c r="C328">
        <f>IF(Plots!$B$2="Yes",Atmosphere!B316,1)*IF(Plots!$B$3="Yes",Telescope!B318,1)*IF(Plots!$B$5="Yes",Collimator_optics!B318,1)*IF(Plots!$B$7="Yes",Camera_optics!B318,1)*IF(Plots!$B$8="Yes",QE!C318,1)*IF(Plots!$B$6="Yes",Gratings!C330,1)*IF(Plots!$B$4="Yes",Dichroics!E318*Dichroics!H318,1)*IF(Plots!$B$9="Yes",'Detectors and demag'!I341,1)</f>
        <v>0</v>
      </c>
      <c r="D328">
        <f>IF(Plots!$B$2="Yes",Atmosphere!B316,1)*IF(Plots!$B$3="Yes",Telescope!B318,1)*IF(Plots!$B$5="Yes",Collimator_optics!B318,1)*IF(Plots!$B$7="Yes",Camera_optics!B318,1)*IF(Plots!$B$8="Yes",QE!C318,1)*IF(Plots!$B$6="Yes",Gratings!D330,1)*IF(Plots!$B$4="Yes",Dichroics!E318*Dichroics!I318*Dichroics!L318,1)*IF(Plots!$B$9="Yes",'Detectors and demag'!J341,1)</f>
        <v>0.66125844418559188</v>
      </c>
      <c r="E328">
        <f>IF(Plots!$B$2="Yes",Atmosphere!B316,1)*IF(Plots!$B$3="Yes",Telescope!B318,1)*IF(Plots!$B$5="Yes",Collimator_optics!B318,1)*IF(Plots!$B$7="Yes",Camera_optics!B318,1)*IF(Plots!$B$8="Yes",QE!C318,1)*IF(Plots!$B$6="Yes",Gratings!E330,1)*IF(Plots!$B$4="Yes",Dichroics!E318*Dichroics!I318*Dichroics!M318*Dichroics!P318,1)*IF(Plots!$B$9="Yes",'Detectors and demag'!K341,1)</f>
        <v>0</v>
      </c>
      <c r="F328">
        <f t="shared" si="9"/>
        <v>0.66125844418559188</v>
      </c>
      <c r="G328">
        <f t="shared" si="10"/>
        <v>0.66125844418559188</v>
      </c>
    </row>
    <row r="329" spans="1:7" x14ac:dyDescent="0.2">
      <c r="A329">
        <v>625</v>
      </c>
      <c r="B329">
        <f>IF(Plots!$B$2="Yes",Atmosphere!B317,1)*IF(Plots!$B$3="Yes",Telescope!B319,1)*IF(Plots!$B$5="Yes",Collimator_optics!B319,1)*IF(Plots!$B$7="Yes",Camera_optics!B319,1)*IF(Plots!$B$8="Yes",QE!B319,1)*IF(Plots!$B$6="Yes",Gratings!B331,1)*IF(Plots!$B$4="Yes",Dichroics!D319,1)*IF(Plots!$B$9="Yes",'Detectors and demag'!H342,1)</f>
        <v>0</v>
      </c>
      <c r="C329">
        <f>IF(Plots!$B$2="Yes",Atmosphere!B317,1)*IF(Plots!$B$3="Yes",Telescope!B319,1)*IF(Plots!$B$5="Yes",Collimator_optics!B319,1)*IF(Plots!$B$7="Yes",Camera_optics!B319,1)*IF(Plots!$B$8="Yes",QE!C319,1)*IF(Plots!$B$6="Yes",Gratings!C331,1)*IF(Plots!$B$4="Yes",Dichroics!E319*Dichroics!H319,1)*IF(Plots!$B$9="Yes",'Detectors and demag'!I342,1)</f>
        <v>0</v>
      </c>
      <c r="D329">
        <f>IF(Plots!$B$2="Yes",Atmosphere!B317,1)*IF(Plots!$B$3="Yes",Telescope!B319,1)*IF(Plots!$B$5="Yes",Collimator_optics!B319,1)*IF(Plots!$B$7="Yes",Camera_optics!B319,1)*IF(Plots!$B$8="Yes",QE!C319,1)*IF(Plots!$B$6="Yes",Gratings!D331,1)*IF(Plots!$B$4="Yes",Dichroics!E319*Dichroics!I319*Dichroics!L319,1)*IF(Plots!$B$9="Yes",'Detectors and demag'!J342,1)</f>
        <v>0.66447397205892045</v>
      </c>
      <c r="E329">
        <f>IF(Plots!$B$2="Yes",Atmosphere!B317,1)*IF(Plots!$B$3="Yes",Telescope!B319,1)*IF(Plots!$B$5="Yes",Collimator_optics!B319,1)*IF(Plots!$B$7="Yes",Camera_optics!B319,1)*IF(Plots!$B$8="Yes",QE!C319,1)*IF(Plots!$B$6="Yes",Gratings!E331,1)*IF(Plots!$B$4="Yes",Dichroics!E319*Dichroics!I319*Dichroics!M319*Dichroics!P319,1)*IF(Plots!$B$9="Yes",'Detectors and demag'!K342,1)</f>
        <v>0</v>
      </c>
      <c r="F329">
        <f t="shared" si="9"/>
        <v>0.66447397205892045</v>
      </c>
      <c r="G329">
        <f t="shared" si="10"/>
        <v>0.66447397205892045</v>
      </c>
    </row>
    <row r="330" spans="1:7" x14ac:dyDescent="0.2">
      <c r="A330">
        <v>626</v>
      </c>
      <c r="B330">
        <f>IF(Plots!$B$2="Yes",Atmosphere!B318,1)*IF(Plots!$B$3="Yes",Telescope!B320,1)*IF(Plots!$B$5="Yes",Collimator_optics!B320,1)*IF(Plots!$B$7="Yes",Camera_optics!B320,1)*IF(Plots!$B$8="Yes",QE!B320,1)*IF(Plots!$B$6="Yes",Gratings!B332,1)*IF(Plots!$B$4="Yes",Dichroics!D320,1)*IF(Plots!$B$9="Yes",'Detectors and demag'!H343,1)</f>
        <v>0</v>
      </c>
      <c r="C330">
        <f>IF(Plots!$B$2="Yes",Atmosphere!B318,1)*IF(Plots!$B$3="Yes",Telescope!B320,1)*IF(Plots!$B$5="Yes",Collimator_optics!B320,1)*IF(Plots!$B$7="Yes",Camera_optics!B320,1)*IF(Plots!$B$8="Yes",QE!C320,1)*IF(Plots!$B$6="Yes",Gratings!C332,1)*IF(Plots!$B$4="Yes",Dichroics!E320*Dichroics!H320,1)*IF(Plots!$B$9="Yes",'Detectors and demag'!I343,1)</f>
        <v>0</v>
      </c>
      <c r="D330">
        <f>IF(Plots!$B$2="Yes",Atmosphere!B318,1)*IF(Plots!$B$3="Yes",Telescope!B320,1)*IF(Plots!$B$5="Yes",Collimator_optics!B320,1)*IF(Plots!$B$7="Yes",Camera_optics!B320,1)*IF(Plots!$B$8="Yes",QE!C320,1)*IF(Plots!$B$6="Yes",Gratings!D332,1)*IF(Plots!$B$4="Yes",Dichroics!E320*Dichroics!I320*Dichroics!L320,1)*IF(Plots!$B$9="Yes",'Detectors and demag'!J343,1)</f>
        <v>0.66813692094078347</v>
      </c>
      <c r="E330">
        <f>IF(Plots!$B$2="Yes",Atmosphere!B318,1)*IF(Plots!$B$3="Yes",Telescope!B320,1)*IF(Plots!$B$5="Yes",Collimator_optics!B320,1)*IF(Plots!$B$7="Yes",Camera_optics!B320,1)*IF(Plots!$B$8="Yes",QE!C320,1)*IF(Plots!$B$6="Yes",Gratings!E332,1)*IF(Plots!$B$4="Yes",Dichroics!E320*Dichroics!I320*Dichroics!M320*Dichroics!P320,1)*IF(Plots!$B$9="Yes",'Detectors and demag'!K343,1)</f>
        <v>0</v>
      </c>
      <c r="F330">
        <f t="shared" si="9"/>
        <v>0.66813692094078347</v>
      </c>
      <c r="G330">
        <f t="shared" si="10"/>
        <v>0.66813692094078347</v>
      </c>
    </row>
    <row r="331" spans="1:7" x14ac:dyDescent="0.2">
      <c r="A331">
        <v>627</v>
      </c>
      <c r="B331">
        <f>IF(Plots!$B$2="Yes",Atmosphere!B319,1)*IF(Plots!$B$3="Yes",Telescope!B321,1)*IF(Plots!$B$5="Yes",Collimator_optics!B321,1)*IF(Plots!$B$7="Yes",Camera_optics!B321,1)*IF(Plots!$B$8="Yes",QE!B321,1)*IF(Plots!$B$6="Yes",Gratings!B333,1)*IF(Plots!$B$4="Yes",Dichroics!D321,1)*IF(Plots!$B$9="Yes",'Detectors and demag'!H344,1)</f>
        <v>0</v>
      </c>
      <c r="C331">
        <f>IF(Plots!$B$2="Yes",Atmosphere!B319,1)*IF(Plots!$B$3="Yes",Telescope!B321,1)*IF(Plots!$B$5="Yes",Collimator_optics!B321,1)*IF(Plots!$B$7="Yes",Camera_optics!B321,1)*IF(Plots!$B$8="Yes",QE!C321,1)*IF(Plots!$B$6="Yes",Gratings!C333,1)*IF(Plots!$B$4="Yes",Dichroics!E321*Dichroics!H321,1)*IF(Plots!$B$9="Yes",'Detectors and demag'!I344,1)</f>
        <v>0</v>
      </c>
      <c r="D331">
        <f>IF(Plots!$B$2="Yes",Atmosphere!B319,1)*IF(Plots!$B$3="Yes",Telescope!B321,1)*IF(Plots!$B$5="Yes",Collimator_optics!B321,1)*IF(Plots!$B$7="Yes",Camera_optics!B321,1)*IF(Plots!$B$8="Yes",QE!C321,1)*IF(Plots!$B$6="Yes",Gratings!D333,1)*IF(Plots!$B$4="Yes",Dichroics!E321*Dichroics!I321*Dichroics!L321,1)*IF(Plots!$B$9="Yes",'Detectors and demag'!J344,1)</f>
        <v>0.67209998970406748</v>
      </c>
      <c r="E331">
        <f>IF(Plots!$B$2="Yes",Atmosphere!B319,1)*IF(Plots!$B$3="Yes",Telescope!B321,1)*IF(Plots!$B$5="Yes",Collimator_optics!B321,1)*IF(Plots!$B$7="Yes",Camera_optics!B321,1)*IF(Plots!$B$8="Yes",QE!C321,1)*IF(Plots!$B$6="Yes",Gratings!E333,1)*IF(Plots!$B$4="Yes",Dichroics!E321*Dichroics!I321*Dichroics!M321*Dichroics!P321,1)*IF(Plots!$B$9="Yes",'Detectors and demag'!K344,1)</f>
        <v>0</v>
      </c>
      <c r="F331">
        <f t="shared" si="9"/>
        <v>0.67209998970406748</v>
      </c>
      <c r="G331">
        <f t="shared" si="10"/>
        <v>0.67209998970406748</v>
      </c>
    </row>
    <row r="332" spans="1:7" x14ac:dyDescent="0.2">
      <c r="A332">
        <v>628</v>
      </c>
      <c r="B332">
        <f>IF(Plots!$B$2="Yes",Atmosphere!B320,1)*IF(Plots!$B$3="Yes",Telescope!B322,1)*IF(Plots!$B$5="Yes",Collimator_optics!B322,1)*IF(Plots!$B$7="Yes",Camera_optics!B322,1)*IF(Plots!$B$8="Yes",QE!B322,1)*IF(Plots!$B$6="Yes",Gratings!B334,1)*IF(Plots!$B$4="Yes",Dichroics!D322,1)*IF(Plots!$B$9="Yes",'Detectors and demag'!H345,1)</f>
        <v>0</v>
      </c>
      <c r="C332">
        <f>IF(Plots!$B$2="Yes",Atmosphere!B320,1)*IF(Plots!$B$3="Yes",Telescope!B322,1)*IF(Plots!$B$5="Yes",Collimator_optics!B322,1)*IF(Plots!$B$7="Yes",Camera_optics!B322,1)*IF(Plots!$B$8="Yes",QE!C322,1)*IF(Plots!$B$6="Yes",Gratings!C334,1)*IF(Plots!$B$4="Yes",Dichroics!E322*Dichroics!H322,1)*IF(Plots!$B$9="Yes",'Detectors and demag'!I345,1)</f>
        <v>0</v>
      </c>
      <c r="D332">
        <f>IF(Plots!$B$2="Yes",Atmosphere!B320,1)*IF(Plots!$B$3="Yes",Telescope!B322,1)*IF(Plots!$B$5="Yes",Collimator_optics!B322,1)*IF(Plots!$B$7="Yes",Camera_optics!B322,1)*IF(Plots!$B$8="Yes",QE!C322,1)*IF(Plots!$B$6="Yes",Gratings!D334,1)*IF(Plots!$B$4="Yes",Dichroics!E322*Dichroics!I322*Dichroics!L322,1)*IF(Plots!$B$9="Yes",'Detectors and demag'!J345,1)</f>
        <v>0.67618195411221826</v>
      </c>
      <c r="E332">
        <f>IF(Plots!$B$2="Yes",Atmosphere!B320,1)*IF(Plots!$B$3="Yes",Telescope!B322,1)*IF(Plots!$B$5="Yes",Collimator_optics!B322,1)*IF(Plots!$B$7="Yes",Camera_optics!B322,1)*IF(Plots!$B$8="Yes",QE!C322,1)*IF(Plots!$B$6="Yes",Gratings!E334,1)*IF(Plots!$B$4="Yes",Dichroics!E322*Dichroics!I322*Dichroics!M322*Dichroics!P322,1)*IF(Plots!$B$9="Yes",'Detectors and demag'!K345,1)</f>
        <v>0</v>
      </c>
      <c r="F332">
        <f t="shared" si="9"/>
        <v>0.67618195411221826</v>
      </c>
      <c r="G332">
        <f t="shared" si="10"/>
        <v>0.67618195411221826</v>
      </c>
    </row>
    <row r="333" spans="1:7" x14ac:dyDescent="0.2">
      <c r="A333">
        <v>629</v>
      </c>
      <c r="B333">
        <f>IF(Plots!$B$2="Yes",Atmosphere!B321,1)*IF(Plots!$B$3="Yes",Telescope!B323,1)*IF(Plots!$B$5="Yes",Collimator_optics!B323,1)*IF(Plots!$B$7="Yes",Camera_optics!B323,1)*IF(Plots!$B$8="Yes",QE!B323,1)*IF(Plots!$B$6="Yes",Gratings!B335,1)*IF(Plots!$B$4="Yes",Dichroics!D323,1)*IF(Plots!$B$9="Yes",'Detectors and demag'!H346,1)</f>
        <v>0</v>
      </c>
      <c r="C333">
        <f>IF(Plots!$B$2="Yes",Atmosphere!B321,1)*IF(Plots!$B$3="Yes",Telescope!B323,1)*IF(Plots!$B$5="Yes",Collimator_optics!B323,1)*IF(Plots!$B$7="Yes",Camera_optics!B323,1)*IF(Plots!$B$8="Yes",QE!C323,1)*IF(Plots!$B$6="Yes",Gratings!C335,1)*IF(Plots!$B$4="Yes",Dichroics!E323*Dichroics!H323,1)*IF(Plots!$B$9="Yes",'Detectors and demag'!I346,1)</f>
        <v>0</v>
      </c>
      <c r="D333">
        <f>IF(Plots!$B$2="Yes",Atmosphere!B321,1)*IF(Plots!$B$3="Yes",Telescope!B323,1)*IF(Plots!$B$5="Yes",Collimator_optics!B323,1)*IF(Plots!$B$7="Yes",Camera_optics!B323,1)*IF(Plots!$B$8="Yes",QE!C323,1)*IF(Plots!$B$6="Yes",Gratings!D335,1)*IF(Plots!$B$4="Yes",Dichroics!E323*Dichroics!I323*Dichroics!L323,1)*IF(Plots!$B$9="Yes",'Detectors and demag'!J346,1)</f>
        <v>0.68018766475017134</v>
      </c>
      <c r="E333">
        <f>IF(Plots!$B$2="Yes",Atmosphere!B321,1)*IF(Plots!$B$3="Yes",Telescope!B323,1)*IF(Plots!$B$5="Yes",Collimator_optics!B323,1)*IF(Plots!$B$7="Yes",Camera_optics!B323,1)*IF(Plots!$B$8="Yes",QE!C323,1)*IF(Plots!$B$6="Yes",Gratings!E335,1)*IF(Plots!$B$4="Yes",Dichroics!E323*Dichroics!I323*Dichroics!M323*Dichroics!P323,1)*IF(Plots!$B$9="Yes",'Detectors and demag'!K346,1)</f>
        <v>0</v>
      </c>
      <c r="F333">
        <f t="shared" si="9"/>
        <v>0.68018766475017134</v>
      </c>
      <c r="G333">
        <f t="shared" si="10"/>
        <v>0.68018766475017134</v>
      </c>
    </row>
    <row r="334" spans="1:7" x14ac:dyDescent="0.2">
      <c r="A334">
        <v>630</v>
      </c>
      <c r="B334">
        <f>IF(Plots!$B$2="Yes",Atmosphere!B322,1)*IF(Plots!$B$3="Yes",Telescope!B324,1)*IF(Plots!$B$5="Yes",Collimator_optics!B324,1)*IF(Plots!$B$7="Yes",Camera_optics!B324,1)*IF(Plots!$B$8="Yes",QE!B324,1)*IF(Plots!$B$6="Yes",Gratings!B336,1)*IF(Plots!$B$4="Yes",Dichroics!D324,1)*IF(Plots!$B$9="Yes",'Detectors and demag'!H347,1)</f>
        <v>0</v>
      </c>
      <c r="C334">
        <f>IF(Plots!$B$2="Yes",Atmosphere!B322,1)*IF(Plots!$B$3="Yes",Telescope!B324,1)*IF(Plots!$B$5="Yes",Collimator_optics!B324,1)*IF(Plots!$B$7="Yes",Camera_optics!B324,1)*IF(Plots!$B$8="Yes",QE!C324,1)*IF(Plots!$B$6="Yes",Gratings!C336,1)*IF(Plots!$B$4="Yes",Dichroics!E324*Dichroics!H324,1)*IF(Plots!$B$9="Yes",'Detectors and demag'!I347,1)</f>
        <v>0</v>
      </c>
      <c r="D334">
        <f>IF(Plots!$B$2="Yes",Atmosphere!B322,1)*IF(Plots!$B$3="Yes",Telescope!B324,1)*IF(Plots!$B$5="Yes",Collimator_optics!B324,1)*IF(Plots!$B$7="Yes",Camera_optics!B324,1)*IF(Plots!$B$8="Yes",QE!C324,1)*IF(Plots!$B$6="Yes",Gratings!D336,1)*IF(Plots!$B$4="Yes",Dichroics!E324*Dichroics!I324*Dichroics!L324,1)*IF(Plots!$B$9="Yes",'Detectors and demag'!J347,1)</f>
        <v>0.68393050609633943</v>
      </c>
      <c r="E334">
        <f>IF(Plots!$B$2="Yes",Atmosphere!B322,1)*IF(Plots!$B$3="Yes",Telescope!B324,1)*IF(Plots!$B$5="Yes",Collimator_optics!B324,1)*IF(Plots!$B$7="Yes",Camera_optics!B324,1)*IF(Plots!$B$8="Yes",QE!C324,1)*IF(Plots!$B$6="Yes",Gratings!E336,1)*IF(Plots!$B$4="Yes",Dichroics!E324*Dichroics!I324*Dichroics!M324*Dichroics!P324,1)*IF(Plots!$B$9="Yes",'Detectors and demag'!K347,1)</f>
        <v>0</v>
      </c>
      <c r="F334">
        <f t="shared" si="9"/>
        <v>0.68393050609633943</v>
      </c>
      <c r="G334">
        <f t="shared" si="10"/>
        <v>0.68393050609633943</v>
      </c>
    </row>
    <row r="335" spans="1:7" x14ac:dyDescent="0.2">
      <c r="A335">
        <v>631</v>
      </c>
      <c r="B335">
        <f>IF(Plots!$B$2="Yes",Atmosphere!B323,1)*IF(Plots!$B$3="Yes",Telescope!B325,1)*IF(Plots!$B$5="Yes",Collimator_optics!B325,1)*IF(Plots!$B$7="Yes",Camera_optics!B325,1)*IF(Plots!$B$8="Yes",QE!B325,1)*IF(Plots!$B$6="Yes",Gratings!B337,1)*IF(Plots!$B$4="Yes",Dichroics!D325,1)*IF(Plots!$B$9="Yes",'Detectors and demag'!H348,1)</f>
        <v>0</v>
      </c>
      <c r="C335">
        <f>IF(Plots!$B$2="Yes",Atmosphere!B323,1)*IF(Plots!$B$3="Yes",Telescope!B325,1)*IF(Plots!$B$5="Yes",Collimator_optics!B325,1)*IF(Plots!$B$7="Yes",Camera_optics!B325,1)*IF(Plots!$B$8="Yes",QE!C325,1)*IF(Plots!$B$6="Yes",Gratings!C337,1)*IF(Plots!$B$4="Yes",Dichroics!E325*Dichroics!H325,1)*IF(Plots!$B$9="Yes",'Detectors and demag'!I348,1)</f>
        <v>0</v>
      </c>
      <c r="D335">
        <f>IF(Plots!$B$2="Yes",Atmosphere!B323,1)*IF(Plots!$B$3="Yes",Telescope!B325,1)*IF(Plots!$B$5="Yes",Collimator_optics!B325,1)*IF(Plots!$B$7="Yes",Camera_optics!B325,1)*IF(Plots!$B$8="Yes",QE!C325,1)*IF(Plots!$B$6="Yes",Gratings!D337,1)*IF(Plots!$B$4="Yes",Dichroics!E325*Dichroics!I325*Dichroics!L325,1)*IF(Plots!$B$9="Yes",'Detectors and demag'!J348,1)</f>
        <v>0.68725503867125215</v>
      </c>
      <c r="E335">
        <f>IF(Plots!$B$2="Yes",Atmosphere!B323,1)*IF(Plots!$B$3="Yes",Telescope!B325,1)*IF(Plots!$B$5="Yes",Collimator_optics!B325,1)*IF(Plots!$B$7="Yes",Camera_optics!B325,1)*IF(Plots!$B$8="Yes",QE!C325,1)*IF(Plots!$B$6="Yes",Gratings!E337,1)*IF(Plots!$B$4="Yes",Dichroics!E325*Dichroics!I325*Dichroics!M325*Dichroics!P325,1)*IF(Plots!$B$9="Yes",'Detectors and demag'!K348,1)</f>
        <v>0</v>
      </c>
      <c r="F335">
        <f t="shared" ref="F335:F398" si="11">SUM(B335:E335)</f>
        <v>0.68725503867125215</v>
      </c>
      <c r="G335">
        <f t="shared" si="10"/>
        <v>0.68725503867125215</v>
      </c>
    </row>
    <row r="336" spans="1:7" x14ac:dyDescent="0.2">
      <c r="A336">
        <v>632</v>
      </c>
      <c r="B336">
        <f>IF(Plots!$B$2="Yes",Atmosphere!B324,1)*IF(Plots!$B$3="Yes",Telescope!B326,1)*IF(Plots!$B$5="Yes",Collimator_optics!B326,1)*IF(Plots!$B$7="Yes",Camera_optics!B326,1)*IF(Plots!$B$8="Yes",QE!B326,1)*IF(Plots!$B$6="Yes",Gratings!B338,1)*IF(Plots!$B$4="Yes",Dichroics!D326,1)*IF(Plots!$B$9="Yes",'Detectors and demag'!H349,1)</f>
        <v>0</v>
      </c>
      <c r="C336">
        <f>IF(Plots!$B$2="Yes",Atmosphere!B324,1)*IF(Plots!$B$3="Yes",Telescope!B326,1)*IF(Plots!$B$5="Yes",Collimator_optics!B326,1)*IF(Plots!$B$7="Yes",Camera_optics!B326,1)*IF(Plots!$B$8="Yes",QE!C326,1)*IF(Plots!$B$6="Yes",Gratings!C338,1)*IF(Plots!$B$4="Yes",Dichroics!E326*Dichroics!H326,1)*IF(Plots!$B$9="Yes",'Detectors and demag'!I349,1)</f>
        <v>0</v>
      </c>
      <c r="D336">
        <f>IF(Plots!$B$2="Yes",Atmosphere!B324,1)*IF(Plots!$B$3="Yes",Telescope!B326,1)*IF(Plots!$B$5="Yes",Collimator_optics!B326,1)*IF(Plots!$B$7="Yes",Camera_optics!B326,1)*IF(Plots!$B$8="Yes",QE!C326,1)*IF(Plots!$B$6="Yes",Gratings!D338,1)*IF(Plots!$B$4="Yes",Dichroics!E326*Dichroics!I326*Dichroics!L326,1)*IF(Plots!$B$9="Yes",'Detectors and demag'!J349,1)</f>
        <v>0.69005491045521816</v>
      </c>
      <c r="E336">
        <f>IF(Plots!$B$2="Yes",Atmosphere!B324,1)*IF(Plots!$B$3="Yes",Telescope!B326,1)*IF(Plots!$B$5="Yes",Collimator_optics!B326,1)*IF(Plots!$B$7="Yes",Camera_optics!B326,1)*IF(Plots!$B$8="Yes",QE!C326,1)*IF(Plots!$B$6="Yes",Gratings!E338,1)*IF(Plots!$B$4="Yes",Dichroics!E326*Dichroics!I326*Dichroics!M326*Dichroics!P326,1)*IF(Plots!$B$9="Yes",'Detectors and demag'!K349,1)</f>
        <v>0</v>
      </c>
      <c r="F336">
        <f t="shared" si="11"/>
        <v>0.69005491045521816</v>
      </c>
      <c r="G336">
        <f t="shared" si="10"/>
        <v>0.69005491045521816</v>
      </c>
    </row>
    <row r="337" spans="1:7" x14ac:dyDescent="0.2">
      <c r="A337">
        <v>633</v>
      </c>
      <c r="B337">
        <f>IF(Plots!$B$2="Yes",Atmosphere!B325,1)*IF(Plots!$B$3="Yes",Telescope!B327,1)*IF(Plots!$B$5="Yes",Collimator_optics!B327,1)*IF(Plots!$B$7="Yes",Camera_optics!B327,1)*IF(Plots!$B$8="Yes",QE!B327,1)*IF(Plots!$B$6="Yes",Gratings!B339,1)*IF(Plots!$B$4="Yes",Dichroics!D327,1)*IF(Plots!$B$9="Yes",'Detectors and demag'!H350,1)</f>
        <v>0</v>
      </c>
      <c r="C337">
        <f>IF(Plots!$B$2="Yes",Atmosphere!B325,1)*IF(Plots!$B$3="Yes",Telescope!B327,1)*IF(Plots!$B$5="Yes",Collimator_optics!B327,1)*IF(Plots!$B$7="Yes",Camera_optics!B327,1)*IF(Plots!$B$8="Yes",QE!C327,1)*IF(Plots!$B$6="Yes",Gratings!C339,1)*IF(Plots!$B$4="Yes",Dichroics!E327*Dichroics!H327,1)*IF(Plots!$B$9="Yes",'Detectors and demag'!I350,1)</f>
        <v>0</v>
      </c>
      <c r="D337">
        <f>IF(Plots!$B$2="Yes",Atmosphere!B325,1)*IF(Plots!$B$3="Yes",Telescope!B327,1)*IF(Plots!$B$5="Yes",Collimator_optics!B327,1)*IF(Plots!$B$7="Yes",Camera_optics!B327,1)*IF(Plots!$B$8="Yes",QE!C327,1)*IF(Plots!$B$6="Yes",Gratings!D339,1)*IF(Plots!$B$4="Yes",Dichroics!E327*Dichroics!I327*Dichroics!L327,1)*IF(Plots!$B$9="Yes",'Detectors and demag'!J350,1)</f>
        <v>0.69236121348770185</v>
      </c>
      <c r="E337">
        <f>IF(Plots!$B$2="Yes",Atmosphere!B325,1)*IF(Plots!$B$3="Yes",Telescope!B327,1)*IF(Plots!$B$5="Yes",Collimator_optics!B327,1)*IF(Plots!$B$7="Yes",Camera_optics!B327,1)*IF(Plots!$B$8="Yes",QE!C327,1)*IF(Plots!$B$6="Yes",Gratings!E339,1)*IF(Plots!$B$4="Yes",Dichroics!E327*Dichroics!I327*Dichroics!M327*Dichroics!P327,1)*IF(Plots!$B$9="Yes",'Detectors and demag'!K350,1)</f>
        <v>0</v>
      </c>
      <c r="F337">
        <f t="shared" si="11"/>
        <v>0.69236121348770185</v>
      </c>
      <c r="G337">
        <f t="shared" si="10"/>
        <v>0.69236121348770185</v>
      </c>
    </row>
    <row r="338" spans="1:7" x14ac:dyDescent="0.2">
      <c r="A338">
        <v>634</v>
      </c>
      <c r="B338">
        <f>IF(Plots!$B$2="Yes",Atmosphere!B326,1)*IF(Plots!$B$3="Yes",Telescope!B328,1)*IF(Plots!$B$5="Yes",Collimator_optics!B328,1)*IF(Plots!$B$7="Yes",Camera_optics!B328,1)*IF(Plots!$B$8="Yes",QE!B328,1)*IF(Plots!$B$6="Yes",Gratings!B340,1)*IF(Plots!$B$4="Yes",Dichroics!D328,1)*IF(Plots!$B$9="Yes",'Detectors and demag'!H351,1)</f>
        <v>0</v>
      </c>
      <c r="C338">
        <f>IF(Plots!$B$2="Yes",Atmosphere!B326,1)*IF(Plots!$B$3="Yes",Telescope!B328,1)*IF(Plots!$B$5="Yes",Collimator_optics!B328,1)*IF(Plots!$B$7="Yes",Camera_optics!B328,1)*IF(Plots!$B$8="Yes",QE!C328,1)*IF(Plots!$B$6="Yes",Gratings!C340,1)*IF(Plots!$B$4="Yes",Dichroics!E328*Dichroics!H328,1)*IF(Plots!$B$9="Yes",'Detectors and demag'!I351,1)</f>
        <v>0</v>
      </c>
      <c r="D338">
        <f>IF(Plots!$B$2="Yes",Atmosphere!B326,1)*IF(Plots!$B$3="Yes",Telescope!B328,1)*IF(Plots!$B$5="Yes",Collimator_optics!B328,1)*IF(Plots!$B$7="Yes",Camera_optics!B328,1)*IF(Plots!$B$8="Yes",QE!C328,1)*IF(Plots!$B$6="Yes",Gratings!D340,1)*IF(Plots!$B$4="Yes",Dichroics!E328*Dichroics!I328*Dichroics!L328,1)*IF(Plots!$B$9="Yes",'Detectors and demag'!J351,1)</f>
        <v>0.69403403576811695</v>
      </c>
      <c r="E338">
        <f>IF(Plots!$B$2="Yes",Atmosphere!B326,1)*IF(Plots!$B$3="Yes",Telescope!B328,1)*IF(Plots!$B$5="Yes",Collimator_optics!B328,1)*IF(Plots!$B$7="Yes",Camera_optics!B328,1)*IF(Plots!$B$8="Yes",QE!C328,1)*IF(Plots!$B$6="Yes",Gratings!E340,1)*IF(Plots!$B$4="Yes",Dichroics!E328*Dichroics!I328*Dichroics!M328*Dichroics!P328,1)*IF(Plots!$B$9="Yes",'Detectors and demag'!K351,1)</f>
        <v>0</v>
      </c>
      <c r="F338">
        <f t="shared" si="11"/>
        <v>0.69403403576811695</v>
      </c>
      <c r="G338">
        <f t="shared" si="10"/>
        <v>0.69403403576811695</v>
      </c>
    </row>
    <row r="339" spans="1:7" x14ac:dyDescent="0.2">
      <c r="A339">
        <v>635</v>
      </c>
      <c r="B339">
        <f>IF(Plots!$B$2="Yes",Atmosphere!B327,1)*IF(Plots!$B$3="Yes",Telescope!B329,1)*IF(Plots!$B$5="Yes",Collimator_optics!B329,1)*IF(Plots!$B$7="Yes",Camera_optics!B329,1)*IF(Plots!$B$8="Yes",QE!B329,1)*IF(Plots!$B$6="Yes",Gratings!B341,1)*IF(Plots!$B$4="Yes",Dichroics!D329,1)*IF(Plots!$B$9="Yes",'Detectors and demag'!H352,1)</f>
        <v>0</v>
      </c>
      <c r="C339">
        <f>IF(Plots!$B$2="Yes",Atmosphere!B327,1)*IF(Plots!$B$3="Yes",Telescope!B329,1)*IF(Plots!$B$5="Yes",Collimator_optics!B329,1)*IF(Plots!$B$7="Yes",Camera_optics!B329,1)*IF(Plots!$B$8="Yes",QE!C329,1)*IF(Plots!$B$6="Yes",Gratings!C341,1)*IF(Plots!$B$4="Yes",Dichroics!E329*Dichroics!H329,1)*IF(Plots!$B$9="Yes",'Detectors and demag'!I352,1)</f>
        <v>0</v>
      </c>
      <c r="D339">
        <f>IF(Plots!$B$2="Yes",Atmosphere!B327,1)*IF(Plots!$B$3="Yes",Telescope!B329,1)*IF(Plots!$B$5="Yes",Collimator_optics!B329,1)*IF(Plots!$B$7="Yes",Camera_optics!B329,1)*IF(Plots!$B$8="Yes",QE!C329,1)*IF(Plots!$B$6="Yes",Gratings!D341,1)*IF(Plots!$B$4="Yes",Dichroics!E329*Dichroics!I329*Dichroics!L329,1)*IF(Plots!$B$9="Yes",'Detectors and demag'!J352,1)</f>
        <v>0.69521883700535203</v>
      </c>
      <c r="E339">
        <f>IF(Plots!$B$2="Yes",Atmosphere!B327,1)*IF(Plots!$B$3="Yes",Telescope!B329,1)*IF(Plots!$B$5="Yes",Collimator_optics!B329,1)*IF(Plots!$B$7="Yes",Camera_optics!B329,1)*IF(Plots!$B$8="Yes",QE!C329,1)*IF(Plots!$B$6="Yes",Gratings!E341,1)*IF(Plots!$B$4="Yes",Dichroics!E329*Dichroics!I329*Dichroics!M329*Dichroics!P329,1)*IF(Plots!$B$9="Yes",'Detectors and demag'!K352,1)</f>
        <v>0</v>
      </c>
      <c r="F339">
        <f t="shared" si="11"/>
        <v>0.69521883700535203</v>
      </c>
      <c r="G339">
        <f t="shared" si="10"/>
        <v>0.69521883700535203</v>
      </c>
    </row>
    <row r="340" spans="1:7" x14ac:dyDescent="0.2">
      <c r="A340">
        <v>636</v>
      </c>
      <c r="B340">
        <f>IF(Plots!$B$2="Yes",Atmosphere!B328,1)*IF(Plots!$B$3="Yes",Telescope!B330,1)*IF(Plots!$B$5="Yes",Collimator_optics!B330,1)*IF(Plots!$B$7="Yes",Camera_optics!B330,1)*IF(Plots!$B$8="Yes",QE!B330,1)*IF(Plots!$B$6="Yes",Gratings!B342,1)*IF(Plots!$B$4="Yes",Dichroics!D330,1)*IF(Plots!$B$9="Yes",'Detectors and demag'!H353,1)</f>
        <v>0</v>
      </c>
      <c r="C340">
        <f>IF(Plots!$B$2="Yes",Atmosphere!B328,1)*IF(Plots!$B$3="Yes",Telescope!B330,1)*IF(Plots!$B$5="Yes",Collimator_optics!B330,1)*IF(Plots!$B$7="Yes",Camera_optics!B330,1)*IF(Plots!$B$8="Yes",QE!C330,1)*IF(Plots!$B$6="Yes",Gratings!C342,1)*IF(Plots!$B$4="Yes",Dichroics!E330*Dichroics!H330,1)*IF(Plots!$B$9="Yes",'Detectors and demag'!I353,1)</f>
        <v>0</v>
      </c>
      <c r="D340">
        <f>IF(Plots!$B$2="Yes",Atmosphere!B328,1)*IF(Plots!$B$3="Yes",Telescope!B330,1)*IF(Plots!$B$5="Yes",Collimator_optics!B330,1)*IF(Plots!$B$7="Yes",Camera_optics!B330,1)*IF(Plots!$B$8="Yes",QE!C330,1)*IF(Plots!$B$6="Yes",Gratings!D342,1)*IF(Plots!$B$4="Yes",Dichroics!E330*Dichroics!I330*Dichroics!L330,1)*IF(Plots!$B$9="Yes",'Detectors and demag'!J353,1)</f>
        <v>0.69602372007409063</v>
      </c>
      <c r="E340">
        <f>IF(Plots!$B$2="Yes",Atmosphere!B328,1)*IF(Plots!$B$3="Yes",Telescope!B330,1)*IF(Plots!$B$5="Yes",Collimator_optics!B330,1)*IF(Plots!$B$7="Yes",Camera_optics!B330,1)*IF(Plots!$B$8="Yes",QE!C330,1)*IF(Plots!$B$6="Yes",Gratings!E342,1)*IF(Plots!$B$4="Yes",Dichroics!E330*Dichroics!I330*Dichroics!M330*Dichroics!P330,1)*IF(Plots!$B$9="Yes",'Detectors and demag'!K353,1)</f>
        <v>0</v>
      </c>
      <c r="F340">
        <f t="shared" si="11"/>
        <v>0.69602372007409063</v>
      </c>
      <c r="G340">
        <f t="shared" si="10"/>
        <v>0.69602372007409063</v>
      </c>
    </row>
    <row r="341" spans="1:7" x14ac:dyDescent="0.2">
      <c r="A341">
        <v>637</v>
      </c>
      <c r="B341">
        <f>IF(Plots!$B$2="Yes",Atmosphere!B329,1)*IF(Plots!$B$3="Yes",Telescope!B331,1)*IF(Plots!$B$5="Yes",Collimator_optics!B331,1)*IF(Plots!$B$7="Yes",Camera_optics!B331,1)*IF(Plots!$B$8="Yes",QE!B331,1)*IF(Plots!$B$6="Yes",Gratings!B343,1)*IF(Plots!$B$4="Yes",Dichroics!D331,1)*IF(Plots!$B$9="Yes",'Detectors and demag'!H354,1)</f>
        <v>0</v>
      </c>
      <c r="C341">
        <f>IF(Plots!$B$2="Yes",Atmosphere!B329,1)*IF(Plots!$B$3="Yes",Telescope!B331,1)*IF(Plots!$B$5="Yes",Collimator_optics!B331,1)*IF(Plots!$B$7="Yes",Camera_optics!B331,1)*IF(Plots!$B$8="Yes",QE!C331,1)*IF(Plots!$B$6="Yes",Gratings!C343,1)*IF(Plots!$B$4="Yes",Dichroics!E331*Dichroics!H331,1)*IF(Plots!$B$9="Yes",'Detectors and demag'!I354,1)</f>
        <v>0</v>
      </c>
      <c r="D341">
        <f>IF(Plots!$B$2="Yes",Atmosphere!B329,1)*IF(Plots!$B$3="Yes",Telescope!B331,1)*IF(Plots!$B$5="Yes",Collimator_optics!B331,1)*IF(Plots!$B$7="Yes",Camera_optics!B331,1)*IF(Plots!$B$8="Yes",QE!C331,1)*IF(Plots!$B$6="Yes",Gratings!D343,1)*IF(Plots!$B$4="Yes",Dichroics!E331*Dichroics!I331*Dichroics!L331,1)*IF(Plots!$B$9="Yes",'Detectors and demag'!J354,1)</f>
        <v>0.69657935893370793</v>
      </c>
      <c r="E341">
        <f>IF(Plots!$B$2="Yes",Atmosphere!B329,1)*IF(Plots!$B$3="Yes",Telescope!B331,1)*IF(Plots!$B$5="Yes",Collimator_optics!B331,1)*IF(Plots!$B$7="Yes",Camera_optics!B331,1)*IF(Plots!$B$8="Yes",QE!C331,1)*IF(Plots!$B$6="Yes",Gratings!E343,1)*IF(Plots!$B$4="Yes",Dichroics!E331*Dichroics!I331*Dichroics!M331*Dichroics!P331,1)*IF(Plots!$B$9="Yes",'Detectors and demag'!K354,1)</f>
        <v>0</v>
      </c>
      <c r="F341">
        <f t="shared" si="11"/>
        <v>0.69657935893370793</v>
      </c>
      <c r="G341">
        <f t="shared" si="10"/>
        <v>0.69657935893370793</v>
      </c>
    </row>
    <row r="342" spans="1:7" x14ac:dyDescent="0.2">
      <c r="A342">
        <v>638</v>
      </c>
      <c r="B342">
        <f>IF(Plots!$B$2="Yes",Atmosphere!B330,1)*IF(Plots!$B$3="Yes",Telescope!B332,1)*IF(Plots!$B$5="Yes",Collimator_optics!B332,1)*IF(Plots!$B$7="Yes",Camera_optics!B332,1)*IF(Plots!$B$8="Yes",QE!B332,1)*IF(Plots!$B$6="Yes",Gratings!B344,1)*IF(Plots!$B$4="Yes",Dichroics!D332,1)*IF(Plots!$B$9="Yes",'Detectors and demag'!H355,1)</f>
        <v>0</v>
      </c>
      <c r="C342">
        <f>IF(Plots!$B$2="Yes",Atmosphere!B330,1)*IF(Plots!$B$3="Yes",Telescope!B332,1)*IF(Plots!$B$5="Yes",Collimator_optics!B332,1)*IF(Plots!$B$7="Yes",Camera_optics!B332,1)*IF(Plots!$B$8="Yes",QE!C332,1)*IF(Plots!$B$6="Yes",Gratings!C344,1)*IF(Plots!$B$4="Yes",Dichroics!E332*Dichroics!H332,1)*IF(Plots!$B$9="Yes",'Detectors and demag'!I355,1)</f>
        <v>0</v>
      </c>
      <c r="D342">
        <f>IF(Plots!$B$2="Yes",Atmosphere!B330,1)*IF(Plots!$B$3="Yes",Telescope!B332,1)*IF(Plots!$B$5="Yes",Collimator_optics!B332,1)*IF(Plots!$B$7="Yes",Camera_optics!B332,1)*IF(Plots!$B$8="Yes",QE!C332,1)*IF(Plots!$B$6="Yes",Gratings!D344,1)*IF(Plots!$B$4="Yes",Dichroics!E332*Dichroics!I332*Dichroics!L332,1)*IF(Plots!$B$9="Yes",'Detectors and demag'!J355,1)</f>
        <v>0.69702244757777976</v>
      </c>
      <c r="E342">
        <f>IF(Plots!$B$2="Yes",Atmosphere!B330,1)*IF(Plots!$B$3="Yes",Telescope!B332,1)*IF(Plots!$B$5="Yes",Collimator_optics!B332,1)*IF(Plots!$B$7="Yes",Camera_optics!B332,1)*IF(Plots!$B$8="Yes",QE!C332,1)*IF(Plots!$B$6="Yes",Gratings!E344,1)*IF(Plots!$B$4="Yes",Dichroics!E332*Dichroics!I332*Dichroics!M332*Dichroics!P332,1)*IF(Plots!$B$9="Yes",'Detectors and demag'!K355,1)</f>
        <v>0</v>
      </c>
      <c r="F342">
        <f t="shared" si="11"/>
        <v>0.69702244757777976</v>
      </c>
      <c r="G342">
        <f t="shared" si="10"/>
        <v>0.69702244757777976</v>
      </c>
    </row>
    <row r="343" spans="1:7" x14ac:dyDescent="0.2">
      <c r="A343">
        <v>639</v>
      </c>
      <c r="B343">
        <f>IF(Plots!$B$2="Yes",Atmosphere!B331,1)*IF(Plots!$B$3="Yes",Telescope!B333,1)*IF(Plots!$B$5="Yes",Collimator_optics!B333,1)*IF(Plots!$B$7="Yes",Camera_optics!B333,1)*IF(Plots!$B$8="Yes",QE!B333,1)*IF(Plots!$B$6="Yes",Gratings!B345,1)*IF(Plots!$B$4="Yes",Dichroics!D333,1)*IF(Plots!$B$9="Yes",'Detectors and demag'!H356,1)</f>
        <v>0</v>
      </c>
      <c r="C343">
        <f>IF(Plots!$B$2="Yes",Atmosphere!B331,1)*IF(Plots!$B$3="Yes",Telescope!B333,1)*IF(Plots!$B$5="Yes",Collimator_optics!B333,1)*IF(Plots!$B$7="Yes",Camera_optics!B333,1)*IF(Plots!$B$8="Yes",QE!C333,1)*IF(Plots!$B$6="Yes",Gratings!C345,1)*IF(Plots!$B$4="Yes",Dichroics!E333*Dichroics!H333,1)*IF(Plots!$B$9="Yes",'Detectors and demag'!I356,1)</f>
        <v>0</v>
      </c>
      <c r="D343">
        <f>IF(Plots!$B$2="Yes",Atmosphere!B331,1)*IF(Plots!$B$3="Yes",Telescope!B333,1)*IF(Plots!$B$5="Yes",Collimator_optics!B333,1)*IF(Plots!$B$7="Yes",Camera_optics!B333,1)*IF(Plots!$B$8="Yes",QE!C333,1)*IF(Plots!$B$6="Yes",Gratings!D345,1)*IF(Plots!$B$4="Yes",Dichroics!E333*Dichroics!I333*Dichroics!L333,1)*IF(Plots!$B$9="Yes",'Detectors and demag'!J356,1)</f>
        <v>0.69748119460242552</v>
      </c>
      <c r="E343">
        <f>IF(Plots!$B$2="Yes",Atmosphere!B331,1)*IF(Plots!$B$3="Yes",Telescope!B333,1)*IF(Plots!$B$5="Yes",Collimator_optics!B333,1)*IF(Plots!$B$7="Yes",Camera_optics!B333,1)*IF(Plots!$B$8="Yes",QE!C333,1)*IF(Plots!$B$6="Yes",Gratings!E345,1)*IF(Plots!$B$4="Yes",Dichroics!E333*Dichroics!I333*Dichroics!M333*Dichroics!P333,1)*IF(Plots!$B$9="Yes",'Detectors and demag'!K356,1)</f>
        <v>0</v>
      </c>
      <c r="F343">
        <f t="shared" si="11"/>
        <v>0.69748119460242552</v>
      </c>
      <c r="G343">
        <f t="shared" si="10"/>
        <v>0.69748119460242552</v>
      </c>
    </row>
    <row r="344" spans="1:7" x14ac:dyDescent="0.2">
      <c r="A344">
        <v>640</v>
      </c>
      <c r="B344">
        <f>IF(Plots!$B$2="Yes",Atmosphere!B332,1)*IF(Plots!$B$3="Yes",Telescope!B334,1)*IF(Plots!$B$5="Yes",Collimator_optics!B334,1)*IF(Plots!$B$7="Yes",Camera_optics!B334,1)*IF(Plots!$B$8="Yes",QE!B334,1)*IF(Plots!$B$6="Yes",Gratings!B346,1)*IF(Plots!$B$4="Yes",Dichroics!D334,1)*IF(Plots!$B$9="Yes",'Detectors and demag'!H357,1)</f>
        <v>0</v>
      </c>
      <c r="C344">
        <f>IF(Plots!$B$2="Yes",Atmosphere!B332,1)*IF(Plots!$B$3="Yes",Telescope!B334,1)*IF(Plots!$B$5="Yes",Collimator_optics!B334,1)*IF(Plots!$B$7="Yes",Camera_optics!B334,1)*IF(Plots!$B$8="Yes",QE!C334,1)*IF(Plots!$B$6="Yes",Gratings!C346,1)*IF(Plots!$B$4="Yes",Dichroics!E334*Dichroics!H334,1)*IF(Plots!$B$9="Yes",'Detectors and demag'!I357,1)</f>
        <v>0</v>
      </c>
      <c r="D344">
        <f>IF(Plots!$B$2="Yes",Atmosphere!B332,1)*IF(Plots!$B$3="Yes",Telescope!B334,1)*IF(Plots!$B$5="Yes",Collimator_optics!B334,1)*IF(Plots!$B$7="Yes",Camera_optics!B334,1)*IF(Plots!$B$8="Yes",QE!C334,1)*IF(Plots!$B$6="Yes",Gratings!D346,1)*IF(Plots!$B$4="Yes",Dichroics!E334*Dichroics!I334*Dichroics!L334,1)*IF(Plots!$B$9="Yes",'Detectors and demag'!J357,1)</f>
        <v>0.69806484882299702</v>
      </c>
      <c r="E344">
        <f>IF(Plots!$B$2="Yes",Atmosphere!B332,1)*IF(Plots!$B$3="Yes",Telescope!B334,1)*IF(Plots!$B$5="Yes",Collimator_optics!B334,1)*IF(Plots!$B$7="Yes",Camera_optics!B334,1)*IF(Plots!$B$8="Yes",QE!C334,1)*IF(Plots!$B$6="Yes",Gratings!E346,1)*IF(Plots!$B$4="Yes",Dichroics!E334*Dichroics!I334*Dichroics!M334*Dichroics!P334,1)*IF(Plots!$B$9="Yes",'Detectors and demag'!K357,1)</f>
        <v>0</v>
      </c>
      <c r="F344">
        <f t="shared" si="11"/>
        <v>0.69806484882299702</v>
      </c>
      <c r="G344">
        <f t="shared" si="10"/>
        <v>0.69806484882299702</v>
      </c>
    </row>
    <row r="345" spans="1:7" x14ac:dyDescent="0.2">
      <c r="A345">
        <v>641</v>
      </c>
      <c r="B345">
        <f>IF(Plots!$B$2="Yes",Atmosphere!B333,1)*IF(Plots!$B$3="Yes",Telescope!B335,1)*IF(Plots!$B$5="Yes",Collimator_optics!B335,1)*IF(Plots!$B$7="Yes",Camera_optics!B335,1)*IF(Plots!$B$8="Yes",QE!B335,1)*IF(Plots!$B$6="Yes",Gratings!B347,1)*IF(Plots!$B$4="Yes",Dichroics!D335,1)*IF(Plots!$B$9="Yes",'Detectors and demag'!H358,1)</f>
        <v>0</v>
      </c>
      <c r="C345">
        <f>IF(Plots!$B$2="Yes",Atmosphere!B333,1)*IF(Plots!$B$3="Yes",Telescope!B335,1)*IF(Plots!$B$5="Yes",Collimator_optics!B335,1)*IF(Plots!$B$7="Yes",Camera_optics!B335,1)*IF(Plots!$B$8="Yes",QE!C335,1)*IF(Plots!$B$6="Yes",Gratings!C347,1)*IF(Plots!$B$4="Yes",Dichroics!E335*Dichroics!H335,1)*IF(Plots!$B$9="Yes",'Detectors and demag'!I358,1)</f>
        <v>0</v>
      </c>
      <c r="D345">
        <f>IF(Plots!$B$2="Yes",Atmosphere!B333,1)*IF(Plots!$B$3="Yes",Telescope!B335,1)*IF(Plots!$B$5="Yes",Collimator_optics!B335,1)*IF(Plots!$B$7="Yes",Camera_optics!B335,1)*IF(Plots!$B$8="Yes",QE!C335,1)*IF(Plots!$B$6="Yes",Gratings!D347,1)*IF(Plots!$B$4="Yes",Dichroics!E335*Dichroics!I335*Dichroics!L335,1)*IF(Plots!$B$9="Yes",'Detectors and demag'!J358,1)</f>
        <v>0.69862417493520379</v>
      </c>
      <c r="E345">
        <f>IF(Plots!$B$2="Yes",Atmosphere!B333,1)*IF(Plots!$B$3="Yes",Telescope!B335,1)*IF(Plots!$B$5="Yes",Collimator_optics!B335,1)*IF(Plots!$B$7="Yes",Camera_optics!B335,1)*IF(Plots!$B$8="Yes",QE!C335,1)*IF(Plots!$B$6="Yes",Gratings!E347,1)*IF(Plots!$B$4="Yes",Dichroics!E335*Dichroics!I335*Dichroics!M335*Dichroics!P335,1)*IF(Plots!$B$9="Yes",'Detectors and demag'!K358,1)</f>
        <v>0</v>
      </c>
      <c r="F345">
        <f t="shared" si="11"/>
        <v>0.69862417493520379</v>
      </c>
      <c r="G345">
        <f t="shared" si="10"/>
        <v>0.69862417493520379</v>
      </c>
    </row>
    <row r="346" spans="1:7" x14ac:dyDescent="0.2">
      <c r="A346">
        <v>642</v>
      </c>
      <c r="B346">
        <f>IF(Plots!$B$2="Yes",Atmosphere!B334,1)*IF(Plots!$B$3="Yes",Telescope!B336,1)*IF(Plots!$B$5="Yes",Collimator_optics!B336,1)*IF(Plots!$B$7="Yes",Camera_optics!B336,1)*IF(Plots!$B$8="Yes",QE!B336,1)*IF(Plots!$B$6="Yes",Gratings!B348,1)*IF(Plots!$B$4="Yes",Dichroics!D336,1)*IF(Plots!$B$9="Yes",'Detectors and demag'!H359,1)</f>
        <v>0</v>
      </c>
      <c r="C346">
        <f>IF(Plots!$B$2="Yes",Atmosphere!B334,1)*IF(Plots!$B$3="Yes",Telescope!B336,1)*IF(Plots!$B$5="Yes",Collimator_optics!B336,1)*IF(Plots!$B$7="Yes",Camera_optics!B336,1)*IF(Plots!$B$8="Yes",QE!C336,1)*IF(Plots!$B$6="Yes",Gratings!C348,1)*IF(Plots!$B$4="Yes",Dichroics!E336*Dichroics!H336,1)*IF(Plots!$B$9="Yes",'Detectors and demag'!I359,1)</f>
        <v>0</v>
      </c>
      <c r="D346">
        <f>IF(Plots!$B$2="Yes",Atmosphere!B334,1)*IF(Plots!$B$3="Yes",Telescope!B336,1)*IF(Plots!$B$5="Yes",Collimator_optics!B336,1)*IF(Plots!$B$7="Yes",Camera_optics!B336,1)*IF(Plots!$B$8="Yes",QE!C336,1)*IF(Plots!$B$6="Yes",Gratings!D348,1)*IF(Plots!$B$4="Yes",Dichroics!E336*Dichroics!I336*Dichroics!L336,1)*IF(Plots!$B$9="Yes",'Detectors and demag'!J359,1)</f>
        <v>0.69936746429189944</v>
      </c>
      <c r="E346">
        <f>IF(Plots!$B$2="Yes",Atmosphere!B334,1)*IF(Plots!$B$3="Yes",Telescope!B336,1)*IF(Plots!$B$5="Yes",Collimator_optics!B336,1)*IF(Plots!$B$7="Yes",Camera_optics!B336,1)*IF(Plots!$B$8="Yes",QE!C336,1)*IF(Plots!$B$6="Yes",Gratings!E348,1)*IF(Plots!$B$4="Yes",Dichroics!E336*Dichroics!I336*Dichroics!M336*Dichroics!P336,1)*IF(Plots!$B$9="Yes",'Detectors and demag'!K359,1)</f>
        <v>0</v>
      </c>
      <c r="F346">
        <f t="shared" si="11"/>
        <v>0.69936746429189944</v>
      </c>
      <c r="G346">
        <f t="shared" si="10"/>
        <v>0.69936746429189944</v>
      </c>
    </row>
    <row r="347" spans="1:7" x14ac:dyDescent="0.2">
      <c r="A347">
        <v>643</v>
      </c>
      <c r="B347">
        <f>IF(Plots!$B$2="Yes",Atmosphere!B335,1)*IF(Plots!$B$3="Yes",Telescope!B337,1)*IF(Plots!$B$5="Yes",Collimator_optics!B337,1)*IF(Plots!$B$7="Yes",Camera_optics!B337,1)*IF(Plots!$B$8="Yes",QE!B337,1)*IF(Plots!$B$6="Yes",Gratings!B349,1)*IF(Plots!$B$4="Yes",Dichroics!D337,1)*IF(Plots!$B$9="Yes",'Detectors and demag'!H360,1)</f>
        <v>0</v>
      </c>
      <c r="C347">
        <f>IF(Plots!$B$2="Yes",Atmosphere!B335,1)*IF(Plots!$B$3="Yes",Telescope!B337,1)*IF(Plots!$B$5="Yes",Collimator_optics!B337,1)*IF(Plots!$B$7="Yes",Camera_optics!B337,1)*IF(Plots!$B$8="Yes",QE!C337,1)*IF(Plots!$B$6="Yes",Gratings!C349,1)*IF(Plots!$B$4="Yes",Dichroics!E337*Dichroics!H337,1)*IF(Plots!$B$9="Yes",'Detectors and demag'!I360,1)</f>
        <v>0</v>
      </c>
      <c r="D347">
        <f>IF(Plots!$B$2="Yes",Atmosphere!B335,1)*IF(Plots!$B$3="Yes",Telescope!B337,1)*IF(Plots!$B$5="Yes",Collimator_optics!B337,1)*IF(Plots!$B$7="Yes",Camera_optics!B337,1)*IF(Plots!$B$8="Yes",QE!C337,1)*IF(Plots!$B$6="Yes",Gratings!D349,1)*IF(Plots!$B$4="Yes",Dichroics!E337*Dichroics!I337*Dichroics!L337,1)*IF(Plots!$B$9="Yes",'Detectors and demag'!J360,1)</f>
        <v>0.70047523923312793</v>
      </c>
      <c r="E347">
        <f>IF(Plots!$B$2="Yes",Atmosphere!B335,1)*IF(Plots!$B$3="Yes",Telescope!B337,1)*IF(Plots!$B$5="Yes",Collimator_optics!B337,1)*IF(Plots!$B$7="Yes",Camera_optics!B337,1)*IF(Plots!$B$8="Yes",QE!C337,1)*IF(Plots!$B$6="Yes",Gratings!E349,1)*IF(Plots!$B$4="Yes",Dichroics!E337*Dichroics!I337*Dichroics!M337*Dichroics!P337,1)*IF(Plots!$B$9="Yes",'Detectors and demag'!K360,1)</f>
        <v>0</v>
      </c>
      <c r="F347">
        <f t="shared" si="11"/>
        <v>0.70047523923312793</v>
      </c>
      <c r="G347">
        <f t="shared" si="10"/>
        <v>0.70047523923312793</v>
      </c>
    </row>
    <row r="348" spans="1:7" x14ac:dyDescent="0.2">
      <c r="A348">
        <v>644</v>
      </c>
      <c r="B348">
        <f>IF(Plots!$B$2="Yes",Atmosphere!B336,1)*IF(Plots!$B$3="Yes",Telescope!B338,1)*IF(Plots!$B$5="Yes",Collimator_optics!B338,1)*IF(Plots!$B$7="Yes",Camera_optics!B338,1)*IF(Plots!$B$8="Yes",QE!B338,1)*IF(Plots!$B$6="Yes",Gratings!B350,1)*IF(Plots!$B$4="Yes",Dichroics!D338,1)*IF(Plots!$B$9="Yes",'Detectors and demag'!H361,1)</f>
        <v>0</v>
      </c>
      <c r="C348">
        <f>IF(Plots!$B$2="Yes",Atmosphere!B336,1)*IF(Plots!$B$3="Yes",Telescope!B338,1)*IF(Plots!$B$5="Yes",Collimator_optics!B338,1)*IF(Plots!$B$7="Yes",Camera_optics!B338,1)*IF(Plots!$B$8="Yes",QE!C338,1)*IF(Plots!$B$6="Yes",Gratings!C350,1)*IF(Plots!$B$4="Yes",Dichroics!E338*Dichroics!H338,1)*IF(Plots!$B$9="Yes",'Detectors and demag'!I361,1)</f>
        <v>0</v>
      </c>
      <c r="D348">
        <f>IF(Plots!$B$2="Yes",Atmosphere!B336,1)*IF(Plots!$B$3="Yes",Telescope!B338,1)*IF(Plots!$B$5="Yes",Collimator_optics!B338,1)*IF(Plots!$B$7="Yes",Camera_optics!B338,1)*IF(Plots!$B$8="Yes",QE!C338,1)*IF(Plots!$B$6="Yes",Gratings!D350,1)*IF(Plots!$B$4="Yes",Dichroics!E338*Dichroics!I338*Dichroics!L338,1)*IF(Plots!$B$9="Yes",'Detectors and demag'!J361,1)</f>
        <v>0.70178196182095942</v>
      </c>
      <c r="E348">
        <f>IF(Plots!$B$2="Yes",Atmosphere!B336,1)*IF(Plots!$B$3="Yes",Telescope!B338,1)*IF(Plots!$B$5="Yes",Collimator_optics!B338,1)*IF(Plots!$B$7="Yes",Camera_optics!B338,1)*IF(Plots!$B$8="Yes",QE!C338,1)*IF(Plots!$B$6="Yes",Gratings!E350,1)*IF(Plots!$B$4="Yes",Dichroics!E338*Dichroics!I338*Dichroics!M338*Dichroics!P338,1)*IF(Plots!$B$9="Yes",'Detectors and demag'!K361,1)</f>
        <v>0</v>
      </c>
      <c r="F348">
        <f t="shared" si="11"/>
        <v>0.70178196182095942</v>
      </c>
      <c r="G348">
        <f t="shared" si="10"/>
        <v>0.70178196182095942</v>
      </c>
    </row>
    <row r="349" spans="1:7" x14ac:dyDescent="0.2">
      <c r="A349">
        <v>645</v>
      </c>
      <c r="B349">
        <f>IF(Plots!$B$2="Yes",Atmosphere!B337,1)*IF(Plots!$B$3="Yes",Telescope!B339,1)*IF(Plots!$B$5="Yes",Collimator_optics!B339,1)*IF(Plots!$B$7="Yes",Camera_optics!B339,1)*IF(Plots!$B$8="Yes",QE!B339,1)*IF(Plots!$B$6="Yes",Gratings!B351,1)*IF(Plots!$B$4="Yes",Dichroics!D339,1)*IF(Plots!$B$9="Yes",'Detectors and demag'!H362,1)</f>
        <v>0</v>
      </c>
      <c r="C349">
        <f>IF(Plots!$B$2="Yes",Atmosphere!B337,1)*IF(Plots!$B$3="Yes",Telescope!B339,1)*IF(Plots!$B$5="Yes",Collimator_optics!B339,1)*IF(Plots!$B$7="Yes",Camera_optics!B339,1)*IF(Plots!$B$8="Yes",QE!C339,1)*IF(Plots!$B$6="Yes",Gratings!C351,1)*IF(Plots!$B$4="Yes",Dichroics!E339*Dichroics!H339,1)*IF(Plots!$B$9="Yes",'Detectors and demag'!I362,1)</f>
        <v>0</v>
      </c>
      <c r="D349">
        <f>IF(Plots!$B$2="Yes",Atmosphere!B337,1)*IF(Plots!$B$3="Yes",Telescope!B339,1)*IF(Plots!$B$5="Yes",Collimator_optics!B339,1)*IF(Plots!$B$7="Yes",Camera_optics!B339,1)*IF(Plots!$B$8="Yes",QE!C339,1)*IF(Plots!$B$6="Yes",Gratings!D351,1)*IF(Plots!$B$4="Yes",Dichroics!E339*Dichroics!I339*Dichroics!L339,1)*IF(Plots!$B$9="Yes",'Detectors and demag'!J362,1)</f>
        <v>0.70332887817228029</v>
      </c>
      <c r="E349">
        <f>IF(Plots!$B$2="Yes",Atmosphere!B337,1)*IF(Plots!$B$3="Yes",Telescope!B339,1)*IF(Plots!$B$5="Yes",Collimator_optics!B339,1)*IF(Plots!$B$7="Yes",Camera_optics!B339,1)*IF(Plots!$B$8="Yes",QE!C339,1)*IF(Plots!$B$6="Yes",Gratings!E351,1)*IF(Plots!$B$4="Yes",Dichroics!E339*Dichroics!I339*Dichroics!M339*Dichroics!P339,1)*IF(Plots!$B$9="Yes",'Detectors and demag'!K362,1)</f>
        <v>0</v>
      </c>
      <c r="F349">
        <f t="shared" si="11"/>
        <v>0.70332887817228029</v>
      </c>
      <c r="G349">
        <f t="shared" si="10"/>
        <v>0.70332887817228029</v>
      </c>
    </row>
    <row r="350" spans="1:7" x14ac:dyDescent="0.2">
      <c r="A350">
        <v>646</v>
      </c>
      <c r="B350">
        <f>IF(Plots!$B$2="Yes",Atmosphere!B338,1)*IF(Plots!$B$3="Yes",Telescope!B340,1)*IF(Plots!$B$5="Yes",Collimator_optics!B340,1)*IF(Plots!$B$7="Yes",Camera_optics!B340,1)*IF(Plots!$B$8="Yes",QE!B340,1)*IF(Plots!$B$6="Yes",Gratings!B352,1)*IF(Plots!$B$4="Yes",Dichroics!D340,1)*IF(Plots!$B$9="Yes",'Detectors and demag'!H363,1)</f>
        <v>0</v>
      </c>
      <c r="C350">
        <f>IF(Plots!$B$2="Yes",Atmosphere!B338,1)*IF(Plots!$B$3="Yes",Telescope!B340,1)*IF(Plots!$B$5="Yes",Collimator_optics!B340,1)*IF(Plots!$B$7="Yes",Camera_optics!B340,1)*IF(Plots!$B$8="Yes",QE!C340,1)*IF(Plots!$B$6="Yes",Gratings!C352,1)*IF(Plots!$B$4="Yes",Dichroics!E340*Dichroics!H340,1)*IF(Plots!$B$9="Yes",'Detectors and demag'!I363,1)</f>
        <v>0</v>
      </c>
      <c r="D350">
        <f>IF(Plots!$B$2="Yes",Atmosphere!B338,1)*IF(Plots!$B$3="Yes",Telescope!B340,1)*IF(Plots!$B$5="Yes",Collimator_optics!B340,1)*IF(Plots!$B$7="Yes",Camera_optics!B340,1)*IF(Plots!$B$8="Yes",QE!C340,1)*IF(Plots!$B$6="Yes",Gratings!D352,1)*IF(Plots!$B$4="Yes",Dichroics!E340*Dichroics!I340*Dichroics!L340,1)*IF(Plots!$B$9="Yes",'Detectors and demag'!J363,1)</f>
        <v>0.70513572308981054</v>
      </c>
      <c r="E350">
        <f>IF(Plots!$B$2="Yes",Atmosphere!B338,1)*IF(Plots!$B$3="Yes",Telescope!B340,1)*IF(Plots!$B$5="Yes",Collimator_optics!B340,1)*IF(Plots!$B$7="Yes",Camera_optics!B340,1)*IF(Plots!$B$8="Yes",QE!C340,1)*IF(Plots!$B$6="Yes",Gratings!E352,1)*IF(Plots!$B$4="Yes",Dichroics!E340*Dichroics!I340*Dichroics!M340*Dichroics!P340,1)*IF(Plots!$B$9="Yes",'Detectors and demag'!K363,1)</f>
        <v>0</v>
      </c>
      <c r="F350">
        <f t="shared" si="11"/>
        <v>0.70513572308981054</v>
      </c>
      <c r="G350">
        <f t="shared" si="10"/>
        <v>0.70513572308981054</v>
      </c>
    </row>
    <row r="351" spans="1:7" x14ac:dyDescent="0.2">
      <c r="A351">
        <v>647</v>
      </c>
      <c r="B351">
        <f>IF(Plots!$B$2="Yes",Atmosphere!B339,1)*IF(Plots!$B$3="Yes",Telescope!B341,1)*IF(Plots!$B$5="Yes",Collimator_optics!B341,1)*IF(Plots!$B$7="Yes",Camera_optics!B341,1)*IF(Plots!$B$8="Yes",QE!B341,1)*IF(Plots!$B$6="Yes",Gratings!B353,1)*IF(Plots!$B$4="Yes",Dichroics!D341,1)*IF(Plots!$B$9="Yes",'Detectors and demag'!H364,1)</f>
        <v>0</v>
      </c>
      <c r="C351">
        <f>IF(Plots!$B$2="Yes",Atmosphere!B339,1)*IF(Plots!$B$3="Yes",Telescope!B341,1)*IF(Plots!$B$5="Yes",Collimator_optics!B341,1)*IF(Plots!$B$7="Yes",Camera_optics!B341,1)*IF(Plots!$B$8="Yes",QE!C341,1)*IF(Plots!$B$6="Yes",Gratings!C353,1)*IF(Plots!$B$4="Yes",Dichroics!E341*Dichroics!H341,1)*IF(Plots!$B$9="Yes",'Detectors and demag'!I364,1)</f>
        <v>0</v>
      </c>
      <c r="D351">
        <f>IF(Plots!$B$2="Yes",Atmosphere!B339,1)*IF(Plots!$B$3="Yes",Telescope!B341,1)*IF(Plots!$B$5="Yes",Collimator_optics!B341,1)*IF(Plots!$B$7="Yes",Camera_optics!B341,1)*IF(Plots!$B$8="Yes",QE!C341,1)*IF(Plots!$B$6="Yes",Gratings!D353,1)*IF(Plots!$B$4="Yes",Dichroics!E341*Dichroics!I341*Dichroics!L341,1)*IF(Plots!$B$9="Yes",'Detectors and demag'!J364,1)</f>
        <v>0.70697163155886378</v>
      </c>
      <c r="E351">
        <f>IF(Plots!$B$2="Yes",Atmosphere!B339,1)*IF(Plots!$B$3="Yes",Telescope!B341,1)*IF(Plots!$B$5="Yes",Collimator_optics!B341,1)*IF(Plots!$B$7="Yes",Camera_optics!B341,1)*IF(Plots!$B$8="Yes",QE!C341,1)*IF(Plots!$B$6="Yes",Gratings!E353,1)*IF(Plots!$B$4="Yes",Dichroics!E341*Dichroics!I341*Dichroics!M341*Dichroics!P341,1)*IF(Plots!$B$9="Yes",'Detectors and demag'!K364,1)</f>
        <v>0</v>
      </c>
      <c r="F351">
        <f t="shared" si="11"/>
        <v>0.70697163155886378</v>
      </c>
      <c r="G351">
        <f t="shared" si="10"/>
        <v>0.70697163155886378</v>
      </c>
    </row>
    <row r="352" spans="1:7" x14ac:dyDescent="0.2">
      <c r="A352">
        <v>648</v>
      </c>
      <c r="B352">
        <f>IF(Plots!$B$2="Yes",Atmosphere!B340,1)*IF(Plots!$B$3="Yes",Telescope!B342,1)*IF(Plots!$B$5="Yes",Collimator_optics!B342,1)*IF(Plots!$B$7="Yes",Camera_optics!B342,1)*IF(Plots!$B$8="Yes",QE!B342,1)*IF(Plots!$B$6="Yes",Gratings!B354,1)*IF(Plots!$B$4="Yes",Dichroics!D342,1)*IF(Plots!$B$9="Yes",'Detectors and demag'!H365,1)</f>
        <v>0</v>
      </c>
      <c r="C352">
        <f>IF(Plots!$B$2="Yes",Atmosphere!B340,1)*IF(Plots!$B$3="Yes",Telescope!B342,1)*IF(Plots!$B$5="Yes",Collimator_optics!B342,1)*IF(Plots!$B$7="Yes",Camera_optics!B342,1)*IF(Plots!$B$8="Yes",QE!C342,1)*IF(Plots!$B$6="Yes",Gratings!C354,1)*IF(Plots!$B$4="Yes",Dichroics!E342*Dichroics!H342,1)*IF(Plots!$B$9="Yes",'Detectors and demag'!I365,1)</f>
        <v>0</v>
      </c>
      <c r="D352">
        <f>IF(Plots!$B$2="Yes",Atmosphere!B340,1)*IF(Plots!$B$3="Yes",Telescope!B342,1)*IF(Plots!$B$5="Yes",Collimator_optics!B342,1)*IF(Plots!$B$7="Yes",Camera_optics!B342,1)*IF(Plots!$B$8="Yes",QE!C342,1)*IF(Plots!$B$6="Yes",Gratings!D354,1)*IF(Plots!$B$4="Yes",Dichroics!E342*Dichroics!I342*Dichroics!L342,1)*IF(Plots!$B$9="Yes",'Detectors and demag'!J365,1)</f>
        <v>0.70882959917459332</v>
      </c>
      <c r="E352">
        <f>IF(Plots!$B$2="Yes",Atmosphere!B340,1)*IF(Plots!$B$3="Yes",Telescope!B342,1)*IF(Plots!$B$5="Yes",Collimator_optics!B342,1)*IF(Plots!$B$7="Yes",Camera_optics!B342,1)*IF(Plots!$B$8="Yes",QE!C342,1)*IF(Plots!$B$6="Yes",Gratings!E354,1)*IF(Plots!$B$4="Yes",Dichroics!E342*Dichroics!I342*Dichroics!M342*Dichroics!P342,1)*IF(Plots!$B$9="Yes",'Detectors and demag'!K365,1)</f>
        <v>0</v>
      </c>
      <c r="F352">
        <f t="shared" si="11"/>
        <v>0.70882959917459332</v>
      </c>
      <c r="G352">
        <f t="shared" si="10"/>
        <v>0.70882959917459332</v>
      </c>
    </row>
    <row r="353" spans="1:7" x14ac:dyDescent="0.2">
      <c r="A353">
        <v>649</v>
      </c>
      <c r="B353">
        <f>IF(Plots!$B$2="Yes",Atmosphere!B341,1)*IF(Plots!$B$3="Yes",Telescope!B343,1)*IF(Plots!$B$5="Yes",Collimator_optics!B343,1)*IF(Plots!$B$7="Yes",Camera_optics!B343,1)*IF(Plots!$B$8="Yes",QE!B343,1)*IF(Plots!$B$6="Yes",Gratings!B355,1)*IF(Plots!$B$4="Yes",Dichroics!D343,1)*IF(Plots!$B$9="Yes",'Detectors and demag'!H366,1)</f>
        <v>0</v>
      </c>
      <c r="C353">
        <f>IF(Plots!$B$2="Yes",Atmosphere!B341,1)*IF(Plots!$B$3="Yes",Telescope!B343,1)*IF(Plots!$B$5="Yes",Collimator_optics!B343,1)*IF(Plots!$B$7="Yes",Camera_optics!B343,1)*IF(Plots!$B$8="Yes",QE!C343,1)*IF(Plots!$B$6="Yes",Gratings!C355,1)*IF(Plots!$B$4="Yes",Dichroics!E343*Dichroics!H343,1)*IF(Plots!$B$9="Yes",'Detectors and demag'!I366,1)</f>
        <v>0</v>
      </c>
      <c r="D353">
        <f>IF(Plots!$B$2="Yes",Atmosphere!B341,1)*IF(Plots!$B$3="Yes",Telescope!B343,1)*IF(Plots!$B$5="Yes",Collimator_optics!B343,1)*IF(Plots!$B$7="Yes",Camera_optics!B343,1)*IF(Plots!$B$8="Yes",QE!C343,1)*IF(Plots!$B$6="Yes",Gratings!D355,1)*IF(Plots!$B$4="Yes",Dichroics!E343*Dichroics!I343*Dichroics!L343,1)*IF(Plots!$B$9="Yes",'Detectors and demag'!J366,1)</f>
        <v>0.71070245424659151</v>
      </c>
      <c r="E353">
        <f>IF(Plots!$B$2="Yes",Atmosphere!B341,1)*IF(Plots!$B$3="Yes",Telescope!B343,1)*IF(Plots!$B$5="Yes",Collimator_optics!B343,1)*IF(Plots!$B$7="Yes",Camera_optics!B343,1)*IF(Plots!$B$8="Yes",QE!C343,1)*IF(Plots!$B$6="Yes",Gratings!E355,1)*IF(Plots!$B$4="Yes",Dichroics!E343*Dichroics!I343*Dichroics!M343*Dichroics!P343,1)*IF(Plots!$B$9="Yes",'Detectors and demag'!K366,1)</f>
        <v>0</v>
      </c>
      <c r="F353">
        <f t="shared" si="11"/>
        <v>0.71070245424659151</v>
      </c>
      <c r="G353">
        <f t="shared" si="10"/>
        <v>0.71070245424659151</v>
      </c>
    </row>
    <row r="354" spans="1:7" x14ac:dyDescent="0.2">
      <c r="A354">
        <v>650</v>
      </c>
      <c r="B354">
        <f>IF(Plots!$B$2="Yes",Atmosphere!B342,1)*IF(Plots!$B$3="Yes",Telescope!B344,1)*IF(Plots!$B$5="Yes",Collimator_optics!B344,1)*IF(Plots!$B$7="Yes",Camera_optics!B344,1)*IF(Plots!$B$8="Yes",QE!B344,1)*IF(Plots!$B$6="Yes",Gratings!B356,1)*IF(Plots!$B$4="Yes",Dichroics!D344,1)*IF(Plots!$B$9="Yes",'Detectors and demag'!H367,1)</f>
        <v>0</v>
      </c>
      <c r="C354">
        <f>IF(Plots!$B$2="Yes",Atmosphere!B342,1)*IF(Plots!$B$3="Yes",Telescope!B344,1)*IF(Plots!$B$5="Yes",Collimator_optics!B344,1)*IF(Plots!$B$7="Yes",Camera_optics!B344,1)*IF(Plots!$B$8="Yes",QE!C344,1)*IF(Plots!$B$6="Yes",Gratings!C356,1)*IF(Plots!$B$4="Yes",Dichroics!E344*Dichroics!H344,1)*IF(Plots!$B$9="Yes",'Detectors and demag'!I367,1)</f>
        <v>0</v>
      </c>
      <c r="D354">
        <f>IF(Plots!$B$2="Yes",Atmosphere!B342,1)*IF(Plots!$B$3="Yes",Telescope!B344,1)*IF(Plots!$B$5="Yes",Collimator_optics!B344,1)*IF(Plots!$B$7="Yes",Camera_optics!B344,1)*IF(Plots!$B$8="Yes",QE!C344,1)*IF(Plots!$B$6="Yes",Gratings!D356,1)*IF(Plots!$B$4="Yes",Dichroics!E344*Dichroics!I344*Dichroics!L344,1)*IF(Plots!$B$9="Yes",'Detectors and demag'!J367,1)</f>
        <v>0.7123560658129362</v>
      </c>
      <c r="E354">
        <f>IF(Plots!$B$2="Yes",Atmosphere!B342,1)*IF(Plots!$B$3="Yes",Telescope!B344,1)*IF(Plots!$B$5="Yes",Collimator_optics!B344,1)*IF(Plots!$B$7="Yes",Camera_optics!B344,1)*IF(Plots!$B$8="Yes",QE!C344,1)*IF(Plots!$B$6="Yes",Gratings!E356,1)*IF(Plots!$B$4="Yes",Dichroics!E344*Dichroics!I344*Dichroics!M344*Dichroics!P344,1)*IF(Plots!$B$9="Yes",'Detectors and demag'!K367,1)</f>
        <v>0</v>
      </c>
      <c r="F354">
        <f t="shared" si="11"/>
        <v>0.7123560658129362</v>
      </c>
      <c r="G354">
        <f t="shared" si="10"/>
        <v>0.7123560658129362</v>
      </c>
    </row>
    <row r="355" spans="1:7" x14ac:dyDescent="0.2">
      <c r="A355">
        <v>651</v>
      </c>
      <c r="B355">
        <f>IF(Plots!$B$2="Yes",Atmosphere!B343,1)*IF(Plots!$B$3="Yes",Telescope!B345,1)*IF(Plots!$B$5="Yes",Collimator_optics!B345,1)*IF(Plots!$B$7="Yes",Camera_optics!B345,1)*IF(Plots!$B$8="Yes",QE!B345,1)*IF(Plots!$B$6="Yes",Gratings!B357,1)*IF(Plots!$B$4="Yes",Dichroics!D345,1)*IF(Plots!$B$9="Yes",'Detectors and demag'!H368,1)</f>
        <v>0</v>
      </c>
      <c r="C355">
        <f>IF(Plots!$B$2="Yes",Atmosphere!B343,1)*IF(Plots!$B$3="Yes",Telescope!B345,1)*IF(Plots!$B$5="Yes",Collimator_optics!B345,1)*IF(Plots!$B$7="Yes",Camera_optics!B345,1)*IF(Plots!$B$8="Yes",QE!C345,1)*IF(Plots!$B$6="Yes",Gratings!C357,1)*IF(Plots!$B$4="Yes",Dichroics!E345*Dichroics!H345,1)*IF(Plots!$B$9="Yes",'Detectors and demag'!I368,1)</f>
        <v>0</v>
      </c>
      <c r="D355">
        <f>IF(Plots!$B$2="Yes",Atmosphere!B343,1)*IF(Plots!$B$3="Yes",Telescope!B345,1)*IF(Plots!$B$5="Yes",Collimator_optics!B345,1)*IF(Plots!$B$7="Yes",Camera_optics!B345,1)*IF(Plots!$B$8="Yes",QE!C345,1)*IF(Plots!$B$6="Yes",Gratings!D357,1)*IF(Plots!$B$4="Yes",Dichroics!E345*Dichroics!I345*Dichroics!L345,1)*IF(Plots!$B$9="Yes",'Detectors and demag'!J368,1)</f>
        <v>0.71388587844602225</v>
      </c>
      <c r="E355">
        <f>IF(Plots!$B$2="Yes",Atmosphere!B343,1)*IF(Plots!$B$3="Yes",Telescope!B345,1)*IF(Plots!$B$5="Yes",Collimator_optics!B345,1)*IF(Plots!$B$7="Yes",Camera_optics!B345,1)*IF(Plots!$B$8="Yes",QE!C345,1)*IF(Plots!$B$6="Yes",Gratings!E357,1)*IF(Plots!$B$4="Yes",Dichroics!E345*Dichroics!I345*Dichroics!M345*Dichroics!P345,1)*IF(Plots!$B$9="Yes",'Detectors and demag'!K368,1)</f>
        <v>0</v>
      </c>
      <c r="F355">
        <f t="shared" si="11"/>
        <v>0.71388587844602225</v>
      </c>
      <c r="G355">
        <f t="shared" si="10"/>
        <v>0.71388587844602225</v>
      </c>
    </row>
    <row r="356" spans="1:7" x14ac:dyDescent="0.2">
      <c r="A356">
        <v>652</v>
      </c>
      <c r="B356">
        <f>IF(Plots!$B$2="Yes",Atmosphere!B344,1)*IF(Plots!$B$3="Yes",Telescope!B346,1)*IF(Plots!$B$5="Yes",Collimator_optics!B346,1)*IF(Plots!$B$7="Yes",Camera_optics!B346,1)*IF(Plots!$B$8="Yes",QE!B346,1)*IF(Plots!$B$6="Yes",Gratings!B358,1)*IF(Plots!$B$4="Yes",Dichroics!D346,1)*IF(Plots!$B$9="Yes",'Detectors and demag'!H369,1)</f>
        <v>0</v>
      </c>
      <c r="C356">
        <f>IF(Plots!$B$2="Yes",Atmosphere!B344,1)*IF(Plots!$B$3="Yes",Telescope!B346,1)*IF(Plots!$B$5="Yes",Collimator_optics!B346,1)*IF(Plots!$B$7="Yes",Camera_optics!B346,1)*IF(Plots!$B$8="Yes",QE!C346,1)*IF(Plots!$B$6="Yes",Gratings!C358,1)*IF(Plots!$B$4="Yes",Dichroics!E346*Dichroics!H346,1)*IF(Plots!$B$9="Yes",'Detectors and demag'!I369,1)</f>
        <v>0</v>
      </c>
      <c r="D356">
        <f>IF(Plots!$B$2="Yes",Atmosphere!B344,1)*IF(Plots!$B$3="Yes",Telescope!B346,1)*IF(Plots!$B$5="Yes",Collimator_optics!B346,1)*IF(Plots!$B$7="Yes",Camera_optics!B346,1)*IF(Plots!$B$8="Yes",QE!C346,1)*IF(Plots!$B$6="Yes",Gratings!D358,1)*IF(Plots!$B$4="Yes",Dichroics!E346*Dichroics!I346*Dichroics!L346,1)*IF(Plots!$B$9="Yes",'Detectors and demag'!J369,1)</f>
        <v>0.71509739138744122</v>
      </c>
      <c r="E356">
        <f>IF(Plots!$B$2="Yes",Atmosphere!B344,1)*IF(Plots!$B$3="Yes",Telescope!B346,1)*IF(Plots!$B$5="Yes",Collimator_optics!B346,1)*IF(Plots!$B$7="Yes",Camera_optics!B346,1)*IF(Plots!$B$8="Yes",QE!C346,1)*IF(Plots!$B$6="Yes",Gratings!E358,1)*IF(Plots!$B$4="Yes",Dichroics!E346*Dichroics!I346*Dichroics!M346*Dichroics!P346,1)*IF(Plots!$B$9="Yes",'Detectors and demag'!K369,1)</f>
        <v>0</v>
      </c>
      <c r="F356">
        <f t="shared" si="11"/>
        <v>0.71509739138744122</v>
      </c>
      <c r="G356">
        <f t="shared" si="10"/>
        <v>0.71509739138744122</v>
      </c>
    </row>
    <row r="357" spans="1:7" x14ac:dyDescent="0.2">
      <c r="A357">
        <v>653</v>
      </c>
      <c r="B357">
        <f>IF(Plots!$B$2="Yes",Atmosphere!B345,1)*IF(Plots!$B$3="Yes",Telescope!B347,1)*IF(Plots!$B$5="Yes",Collimator_optics!B347,1)*IF(Plots!$B$7="Yes",Camera_optics!B347,1)*IF(Plots!$B$8="Yes",QE!B347,1)*IF(Plots!$B$6="Yes",Gratings!B359,1)*IF(Plots!$B$4="Yes",Dichroics!D347,1)*IF(Plots!$B$9="Yes",'Detectors and demag'!H370,1)</f>
        <v>0</v>
      </c>
      <c r="C357">
        <f>IF(Plots!$B$2="Yes",Atmosphere!B345,1)*IF(Plots!$B$3="Yes",Telescope!B347,1)*IF(Plots!$B$5="Yes",Collimator_optics!B347,1)*IF(Plots!$B$7="Yes",Camera_optics!B347,1)*IF(Plots!$B$8="Yes",QE!C347,1)*IF(Plots!$B$6="Yes",Gratings!C359,1)*IF(Plots!$B$4="Yes",Dichroics!E347*Dichroics!H347,1)*IF(Plots!$B$9="Yes",'Detectors and demag'!I370,1)</f>
        <v>0</v>
      </c>
      <c r="D357">
        <f>IF(Plots!$B$2="Yes",Atmosphere!B345,1)*IF(Plots!$B$3="Yes",Telescope!B347,1)*IF(Plots!$B$5="Yes",Collimator_optics!B347,1)*IF(Plots!$B$7="Yes",Camera_optics!B347,1)*IF(Plots!$B$8="Yes",QE!C347,1)*IF(Plots!$B$6="Yes",Gratings!D359,1)*IF(Plots!$B$4="Yes",Dichroics!E347*Dichroics!I347*Dichroics!L347,1)*IF(Plots!$B$9="Yes",'Detectors and demag'!J370,1)</f>
        <v>0.71605815831419983</v>
      </c>
      <c r="E357">
        <f>IF(Plots!$B$2="Yes",Atmosphere!B345,1)*IF(Plots!$B$3="Yes",Telescope!B347,1)*IF(Plots!$B$5="Yes",Collimator_optics!B347,1)*IF(Plots!$B$7="Yes",Camera_optics!B347,1)*IF(Plots!$B$8="Yes",QE!C347,1)*IF(Plots!$B$6="Yes",Gratings!E359,1)*IF(Plots!$B$4="Yes",Dichroics!E347*Dichroics!I347*Dichroics!M347*Dichroics!P347,1)*IF(Plots!$B$9="Yes",'Detectors and demag'!K370,1)</f>
        <v>0</v>
      </c>
      <c r="F357">
        <f t="shared" si="11"/>
        <v>0.71605815831419983</v>
      </c>
      <c r="G357">
        <f t="shared" si="10"/>
        <v>0.71605815831419983</v>
      </c>
    </row>
    <row r="358" spans="1:7" x14ac:dyDescent="0.2">
      <c r="A358">
        <v>654</v>
      </c>
      <c r="B358">
        <f>IF(Plots!$B$2="Yes",Atmosphere!B346,1)*IF(Plots!$B$3="Yes",Telescope!B348,1)*IF(Plots!$B$5="Yes",Collimator_optics!B348,1)*IF(Plots!$B$7="Yes",Camera_optics!B348,1)*IF(Plots!$B$8="Yes",QE!B348,1)*IF(Plots!$B$6="Yes",Gratings!B360,1)*IF(Plots!$B$4="Yes",Dichroics!D348,1)*IF(Plots!$B$9="Yes",'Detectors and demag'!H371,1)</f>
        <v>0</v>
      </c>
      <c r="C358">
        <f>IF(Plots!$B$2="Yes",Atmosphere!B346,1)*IF(Plots!$B$3="Yes",Telescope!B348,1)*IF(Plots!$B$5="Yes",Collimator_optics!B348,1)*IF(Plots!$B$7="Yes",Camera_optics!B348,1)*IF(Plots!$B$8="Yes",QE!C348,1)*IF(Plots!$B$6="Yes",Gratings!C360,1)*IF(Plots!$B$4="Yes",Dichroics!E348*Dichroics!H348,1)*IF(Plots!$B$9="Yes",'Detectors and demag'!I371,1)</f>
        <v>0</v>
      </c>
      <c r="D358">
        <f>IF(Plots!$B$2="Yes",Atmosphere!B346,1)*IF(Plots!$B$3="Yes",Telescope!B348,1)*IF(Plots!$B$5="Yes",Collimator_optics!B348,1)*IF(Plots!$B$7="Yes",Camera_optics!B348,1)*IF(Plots!$B$8="Yes",QE!C348,1)*IF(Plots!$B$6="Yes",Gratings!D360,1)*IF(Plots!$B$4="Yes",Dichroics!E348*Dichroics!I348*Dichroics!L348,1)*IF(Plots!$B$9="Yes",'Detectors and demag'!J371,1)</f>
        <v>0.71686331783300439</v>
      </c>
      <c r="E358">
        <f>IF(Plots!$B$2="Yes",Atmosphere!B346,1)*IF(Plots!$B$3="Yes",Telescope!B348,1)*IF(Plots!$B$5="Yes",Collimator_optics!B348,1)*IF(Plots!$B$7="Yes",Camera_optics!B348,1)*IF(Plots!$B$8="Yes",QE!C348,1)*IF(Plots!$B$6="Yes",Gratings!E360,1)*IF(Plots!$B$4="Yes",Dichroics!E348*Dichroics!I348*Dichroics!M348*Dichroics!P348,1)*IF(Plots!$B$9="Yes",'Detectors and demag'!K371,1)</f>
        <v>0</v>
      </c>
      <c r="F358">
        <f t="shared" si="11"/>
        <v>0.71686331783300439</v>
      </c>
      <c r="G358">
        <f t="shared" si="10"/>
        <v>0.71686331783300439</v>
      </c>
    </row>
    <row r="359" spans="1:7" x14ac:dyDescent="0.2">
      <c r="A359">
        <v>655</v>
      </c>
      <c r="B359">
        <f>IF(Plots!$B$2="Yes",Atmosphere!B347,1)*IF(Plots!$B$3="Yes",Telescope!B349,1)*IF(Plots!$B$5="Yes",Collimator_optics!B349,1)*IF(Plots!$B$7="Yes",Camera_optics!B349,1)*IF(Plots!$B$8="Yes",QE!B349,1)*IF(Plots!$B$6="Yes",Gratings!B361,1)*IF(Plots!$B$4="Yes",Dichroics!D349,1)*IF(Plots!$B$9="Yes",'Detectors and demag'!H372,1)</f>
        <v>0</v>
      </c>
      <c r="C359">
        <f>IF(Plots!$B$2="Yes",Atmosphere!B347,1)*IF(Plots!$B$3="Yes",Telescope!B349,1)*IF(Plots!$B$5="Yes",Collimator_optics!B349,1)*IF(Plots!$B$7="Yes",Camera_optics!B349,1)*IF(Plots!$B$8="Yes",QE!C349,1)*IF(Plots!$B$6="Yes",Gratings!C361,1)*IF(Plots!$B$4="Yes",Dichroics!E349*Dichroics!H349,1)*IF(Plots!$B$9="Yes",'Detectors and demag'!I372,1)</f>
        <v>0</v>
      </c>
      <c r="D359">
        <f>IF(Plots!$B$2="Yes",Atmosphere!B347,1)*IF(Plots!$B$3="Yes",Telescope!B349,1)*IF(Plots!$B$5="Yes",Collimator_optics!B349,1)*IF(Plots!$B$7="Yes",Camera_optics!B349,1)*IF(Plots!$B$8="Yes",QE!C349,1)*IF(Plots!$B$6="Yes",Gratings!D361,1)*IF(Plots!$B$4="Yes",Dichroics!E349*Dichroics!I349*Dichroics!L349,1)*IF(Plots!$B$9="Yes",'Detectors and demag'!J372,1)</f>
        <v>0.71739623247304685</v>
      </c>
      <c r="E359">
        <f>IF(Plots!$B$2="Yes",Atmosphere!B347,1)*IF(Plots!$B$3="Yes",Telescope!B349,1)*IF(Plots!$B$5="Yes",Collimator_optics!B349,1)*IF(Plots!$B$7="Yes",Camera_optics!B349,1)*IF(Plots!$B$8="Yes",QE!C349,1)*IF(Plots!$B$6="Yes",Gratings!E361,1)*IF(Plots!$B$4="Yes",Dichroics!E349*Dichroics!I349*Dichroics!M349*Dichroics!P349,1)*IF(Plots!$B$9="Yes",'Detectors and demag'!K372,1)</f>
        <v>0</v>
      </c>
      <c r="F359">
        <f t="shared" si="11"/>
        <v>0.71739623247304685</v>
      </c>
      <c r="G359">
        <f t="shared" si="10"/>
        <v>0.71739623247304685</v>
      </c>
    </row>
    <row r="360" spans="1:7" x14ac:dyDescent="0.2">
      <c r="A360">
        <v>656</v>
      </c>
      <c r="B360">
        <f>IF(Plots!$B$2="Yes",Atmosphere!B348,1)*IF(Plots!$B$3="Yes",Telescope!B350,1)*IF(Plots!$B$5="Yes",Collimator_optics!B350,1)*IF(Plots!$B$7="Yes",Camera_optics!B350,1)*IF(Plots!$B$8="Yes",QE!B350,1)*IF(Plots!$B$6="Yes",Gratings!B362,1)*IF(Plots!$B$4="Yes",Dichroics!D350,1)*IF(Plots!$B$9="Yes",'Detectors and demag'!H373,1)</f>
        <v>0</v>
      </c>
      <c r="C360">
        <f>IF(Plots!$B$2="Yes",Atmosphere!B348,1)*IF(Plots!$B$3="Yes",Telescope!B350,1)*IF(Plots!$B$5="Yes",Collimator_optics!B350,1)*IF(Plots!$B$7="Yes",Camera_optics!B350,1)*IF(Plots!$B$8="Yes",QE!C350,1)*IF(Plots!$B$6="Yes",Gratings!C362,1)*IF(Plots!$B$4="Yes",Dichroics!E350*Dichroics!H350,1)*IF(Plots!$B$9="Yes",'Detectors and demag'!I373,1)</f>
        <v>0</v>
      </c>
      <c r="D360">
        <f>IF(Plots!$B$2="Yes",Atmosphere!B348,1)*IF(Plots!$B$3="Yes",Telescope!B350,1)*IF(Plots!$B$5="Yes",Collimator_optics!B350,1)*IF(Plots!$B$7="Yes",Camera_optics!B350,1)*IF(Plots!$B$8="Yes",QE!C350,1)*IF(Plots!$B$6="Yes",Gratings!D362,1)*IF(Plots!$B$4="Yes",Dichroics!E350*Dichroics!I350*Dichroics!L350,1)*IF(Plots!$B$9="Yes",'Detectors and demag'!J373,1)</f>
        <v>0.71779571748169058</v>
      </c>
      <c r="E360">
        <f>IF(Plots!$B$2="Yes",Atmosphere!B348,1)*IF(Plots!$B$3="Yes",Telescope!B350,1)*IF(Plots!$B$5="Yes",Collimator_optics!B350,1)*IF(Plots!$B$7="Yes",Camera_optics!B350,1)*IF(Plots!$B$8="Yes",QE!C350,1)*IF(Plots!$B$6="Yes",Gratings!E362,1)*IF(Plots!$B$4="Yes",Dichroics!E350*Dichroics!I350*Dichroics!M350*Dichroics!P350,1)*IF(Plots!$B$9="Yes",'Detectors and demag'!K373,1)</f>
        <v>0</v>
      </c>
      <c r="F360">
        <f t="shared" si="11"/>
        <v>0.71779571748169058</v>
      </c>
      <c r="G360">
        <f t="shared" si="10"/>
        <v>0.71779571748169058</v>
      </c>
    </row>
    <row r="361" spans="1:7" x14ac:dyDescent="0.2">
      <c r="A361">
        <v>657</v>
      </c>
      <c r="B361">
        <f>IF(Plots!$B$2="Yes",Atmosphere!B349,1)*IF(Plots!$B$3="Yes",Telescope!B351,1)*IF(Plots!$B$5="Yes",Collimator_optics!B351,1)*IF(Plots!$B$7="Yes",Camera_optics!B351,1)*IF(Plots!$B$8="Yes",QE!B351,1)*IF(Plots!$B$6="Yes",Gratings!B363,1)*IF(Plots!$B$4="Yes",Dichroics!D351,1)*IF(Plots!$B$9="Yes",'Detectors and demag'!H374,1)</f>
        <v>0</v>
      </c>
      <c r="C361">
        <f>IF(Plots!$B$2="Yes",Atmosphere!B349,1)*IF(Plots!$B$3="Yes",Telescope!B351,1)*IF(Plots!$B$5="Yes",Collimator_optics!B351,1)*IF(Plots!$B$7="Yes",Camera_optics!B351,1)*IF(Plots!$B$8="Yes",QE!C351,1)*IF(Plots!$B$6="Yes",Gratings!C363,1)*IF(Plots!$B$4="Yes",Dichroics!E351*Dichroics!H351,1)*IF(Plots!$B$9="Yes",'Detectors and demag'!I374,1)</f>
        <v>0</v>
      </c>
      <c r="D361">
        <f>IF(Plots!$B$2="Yes",Atmosphere!B349,1)*IF(Plots!$B$3="Yes",Telescope!B351,1)*IF(Plots!$B$5="Yes",Collimator_optics!B351,1)*IF(Plots!$B$7="Yes",Camera_optics!B351,1)*IF(Plots!$B$8="Yes",QE!C351,1)*IF(Plots!$B$6="Yes",Gratings!D363,1)*IF(Plots!$B$4="Yes",Dichroics!E351*Dichroics!I351*Dichroics!L351,1)*IF(Plots!$B$9="Yes",'Detectors and demag'!J374,1)</f>
        <v>0.71821246685613238</v>
      </c>
      <c r="E361">
        <f>IF(Plots!$B$2="Yes",Atmosphere!B349,1)*IF(Plots!$B$3="Yes",Telescope!B351,1)*IF(Plots!$B$5="Yes",Collimator_optics!B351,1)*IF(Plots!$B$7="Yes",Camera_optics!B351,1)*IF(Plots!$B$8="Yes",QE!C351,1)*IF(Plots!$B$6="Yes",Gratings!E363,1)*IF(Plots!$B$4="Yes",Dichroics!E351*Dichroics!I351*Dichroics!M351*Dichroics!P351,1)*IF(Plots!$B$9="Yes",'Detectors and demag'!K374,1)</f>
        <v>0</v>
      </c>
      <c r="F361">
        <f t="shared" si="11"/>
        <v>0.71821246685613238</v>
      </c>
      <c r="G361">
        <f t="shared" si="10"/>
        <v>0.71821246685613238</v>
      </c>
    </row>
    <row r="362" spans="1:7" x14ac:dyDescent="0.2">
      <c r="A362">
        <v>658</v>
      </c>
      <c r="B362">
        <f>IF(Plots!$B$2="Yes",Atmosphere!B350,1)*IF(Plots!$B$3="Yes",Telescope!B352,1)*IF(Plots!$B$5="Yes",Collimator_optics!B352,1)*IF(Plots!$B$7="Yes",Camera_optics!B352,1)*IF(Plots!$B$8="Yes",QE!B352,1)*IF(Plots!$B$6="Yes",Gratings!B364,1)*IF(Plots!$B$4="Yes",Dichroics!D352,1)*IF(Plots!$B$9="Yes",'Detectors and demag'!H375,1)</f>
        <v>0</v>
      </c>
      <c r="C362">
        <f>IF(Plots!$B$2="Yes",Atmosphere!B350,1)*IF(Plots!$B$3="Yes",Telescope!B352,1)*IF(Plots!$B$5="Yes",Collimator_optics!B352,1)*IF(Plots!$B$7="Yes",Camera_optics!B352,1)*IF(Plots!$B$8="Yes",QE!C352,1)*IF(Plots!$B$6="Yes",Gratings!C364,1)*IF(Plots!$B$4="Yes",Dichroics!E352*Dichroics!H352,1)*IF(Plots!$B$9="Yes",'Detectors and demag'!I375,1)</f>
        <v>0</v>
      </c>
      <c r="D362">
        <f>IF(Plots!$B$2="Yes",Atmosphere!B350,1)*IF(Plots!$B$3="Yes",Telescope!B352,1)*IF(Plots!$B$5="Yes",Collimator_optics!B352,1)*IF(Plots!$B$7="Yes",Camera_optics!B352,1)*IF(Plots!$B$8="Yes",QE!C352,1)*IF(Plots!$B$6="Yes",Gratings!D364,1)*IF(Plots!$B$4="Yes",Dichroics!E352*Dichroics!I352*Dichroics!L352,1)*IF(Plots!$B$9="Yes",'Detectors and demag'!J375,1)</f>
        <v>0.71856521278068874</v>
      </c>
      <c r="E362">
        <f>IF(Plots!$B$2="Yes",Atmosphere!B350,1)*IF(Plots!$B$3="Yes",Telescope!B352,1)*IF(Plots!$B$5="Yes",Collimator_optics!B352,1)*IF(Plots!$B$7="Yes",Camera_optics!B352,1)*IF(Plots!$B$8="Yes",QE!C352,1)*IF(Plots!$B$6="Yes",Gratings!E364,1)*IF(Plots!$B$4="Yes",Dichroics!E352*Dichroics!I352*Dichroics!M352*Dichroics!P352,1)*IF(Plots!$B$9="Yes",'Detectors and demag'!K375,1)</f>
        <v>0</v>
      </c>
      <c r="F362">
        <f t="shared" si="11"/>
        <v>0.71856521278068874</v>
      </c>
      <c r="G362">
        <f t="shared" si="10"/>
        <v>0.71856521278068874</v>
      </c>
    </row>
    <row r="363" spans="1:7" x14ac:dyDescent="0.2">
      <c r="A363">
        <v>659</v>
      </c>
      <c r="B363">
        <f>IF(Plots!$B$2="Yes",Atmosphere!B351,1)*IF(Plots!$B$3="Yes",Telescope!B353,1)*IF(Plots!$B$5="Yes",Collimator_optics!B353,1)*IF(Plots!$B$7="Yes",Camera_optics!B353,1)*IF(Plots!$B$8="Yes",QE!B353,1)*IF(Plots!$B$6="Yes",Gratings!B365,1)*IF(Plots!$B$4="Yes",Dichroics!D353,1)*IF(Plots!$B$9="Yes",'Detectors and demag'!H376,1)</f>
        <v>0</v>
      </c>
      <c r="C363">
        <f>IF(Plots!$B$2="Yes",Atmosphere!B351,1)*IF(Plots!$B$3="Yes",Telescope!B353,1)*IF(Plots!$B$5="Yes",Collimator_optics!B353,1)*IF(Plots!$B$7="Yes",Camera_optics!B353,1)*IF(Plots!$B$8="Yes",QE!C353,1)*IF(Plots!$B$6="Yes",Gratings!C365,1)*IF(Plots!$B$4="Yes",Dichroics!E353*Dichroics!H353,1)*IF(Plots!$B$9="Yes",'Detectors and demag'!I376,1)</f>
        <v>0</v>
      </c>
      <c r="D363">
        <f>IF(Plots!$B$2="Yes",Atmosphere!B351,1)*IF(Plots!$B$3="Yes",Telescope!B353,1)*IF(Plots!$B$5="Yes",Collimator_optics!B353,1)*IF(Plots!$B$7="Yes",Camera_optics!B353,1)*IF(Plots!$B$8="Yes",QE!C353,1)*IF(Plots!$B$6="Yes",Gratings!D365,1)*IF(Plots!$B$4="Yes",Dichroics!E353*Dichroics!I353*Dichroics!L353,1)*IF(Plots!$B$9="Yes",'Detectors and demag'!J376,1)</f>
        <v>0.71900592748896541</v>
      </c>
      <c r="E363">
        <f>IF(Plots!$B$2="Yes",Atmosphere!B351,1)*IF(Plots!$B$3="Yes",Telescope!B353,1)*IF(Plots!$B$5="Yes",Collimator_optics!B353,1)*IF(Plots!$B$7="Yes",Camera_optics!B353,1)*IF(Plots!$B$8="Yes",QE!C353,1)*IF(Plots!$B$6="Yes",Gratings!E365,1)*IF(Plots!$B$4="Yes",Dichroics!E353*Dichroics!I353*Dichroics!M353*Dichroics!P353,1)*IF(Plots!$B$9="Yes",'Detectors and demag'!K376,1)</f>
        <v>0</v>
      </c>
      <c r="F363">
        <f t="shared" si="11"/>
        <v>0.71900592748896541</v>
      </c>
      <c r="G363">
        <f t="shared" si="10"/>
        <v>0.71900592748896541</v>
      </c>
    </row>
    <row r="364" spans="1:7" x14ac:dyDescent="0.2">
      <c r="A364">
        <v>660</v>
      </c>
      <c r="B364">
        <f>IF(Plots!$B$2="Yes",Atmosphere!B352,1)*IF(Plots!$B$3="Yes",Telescope!B354,1)*IF(Plots!$B$5="Yes",Collimator_optics!B354,1)*IF(Plots!$B$7="Yes",Camera_optics!B354,1)*IF(Plots!$B$8="Yes",QE!B354,1)*IF(Plots!$B$6="Yes",Gratings!B366,1)*IF(Plots!$B$4="Yes",Dichroics!D354,1)*IF(Plots!$B$9="Yes",'Detectors and demag'!H377,1)</f>
        <v>0</v>
      </c>
      <c r="C364">
        <f>IF(Plots!$B$2="Yes",Atmosphere!B352,1)*IF(Plots!$B$3="Yes",Telescope!B354,1)*IF(Plots!$B$5="Yes",Collimator_optics!B354,1)*IF(Plots!$B$7="Yes",Camera_optics!B354,1)*IF(Plots!$B$8="Yes",QE!C354,1)*IF(Plots!$B$6="Yes",Gratings!C366,1)*IF(Plots!$B$4="Yes",Dichroics!E354*Dichroics!H354,1)*IF(Plots!$B$9="Yes",'Detectors and demag'!I377,1)</f>
        <v>0</v>
      </c>
      <c r="D364">
        <f>IF(Plots!$B$2="Yes",Atmosphere!B352,1)*IF(Plots!$B$3="Yes",Telescope!B354,1)*IF(Plots!$B$5="Yes",Collimator_optics!B354,1)*IF(Plots!$B$7="Yes",Camera_optics!B354,1)*IF(Plots!$B$8="Yes",QE!C354,1)*IF(Plots!$B$6="Yes",Gratings!D366,1)*IF(Plots!$B$4="Yes",Dichroics!E354*Dichroics!I354*Dichroics!L354,1)*IF(Plots!$B$9="Yes",'Detectors and demag'!J377,1)</f>
        <v>0.71967755372453313</v>
      </c>
      <c r="E364">
        <f>IF(Plots!$B$2="Yes",Atmosphere!B352,1)*IF(Plots!$B$3="Yes",Telescope!B354,1)*IF(Plots!$B$5="Yes",Collimator_optics!B354,1)*IF(Plots!$B$7="Yes",Camera_optics!B354,1)*IF(Plots!$B$8="Yes",QE!C354,1)*IF(Plots!$B$6="Yes",Gratings!E366,1)*IF(Plots!$B$4="Yes",Dichroics!E354*Dichroics!I354*Dichroics!M354*Dichroics!P354,1)*IF(Plots!$B$9="Yes",'Detectors and demag'!K377,1)</f>
        <v>0</v>
      </c>
      <c r="F364">
        <f t="shared" si="11"/>
        <v>0.71967755372453313</v>
      </c>
      <c r="G364">
        <f t="shared" si="10"/>
        <v>0.71967755372453313</v>
      </c>
    </row>
    <row r="365" spans="1:7" x14ac:dyDescent="0.2">
      <c r="A365">
        <v>661</v>
      </c>
      <c r="B365">
        <f>IF(Plots!$B$2="Yes",Atmosphere!B353,1)*IF(Plots!$B$3="Yes",Telescope!B355,1)*IF(Plots!$B$5="Yes",Collimator_optics!B355,1)*IF(Plots!$B$7="Yes",Camera_optics!B355,1)*IF(Plots!$B$8="Yes",QE!B355,1)*IF(Plots!$B$6="Yes",Gratings!B367,1)*IF(Plots!$B$4="Yes",Dichroics!D355,1)*IF(Plots!$B$9="Yes",'Detectors and demag'!H378,1)</f>
        <v>0</v>
      </c>
      <c r="C365">
        <f>IF(Plots!$B$2="Yes",Atmosphere!B353,1)*IF(Plots!$B$3="Yes",Telescope!B355,1)*IF(Plots!$B$5="Yes",Collimator_optics!B355,1)*IF(Plots!$B$7="Yes",Camera_optics!B355,1)*IF(Plots!$B$8="Yes",QE!C355,1)*IF(Plots!$B$6="Yes",Gratings!C367,1)*IF(Plots!$B$4="Yes",Dichroics!E355*Dichroics!H355,1)*IF(Plots!$B$9="Yes",'Detectors and demag'!I378,1)</f>
        <v>0</v>
      </c>
      <c r="D365">
        <f>IF(Plots!$B$2="Yes",Atmosphere!B353,1)*IF(Plots!$B$3="Yes",Telescope!B355,1)*IF(Plots!$B$5="Yes",Collimator_optics!B355,1)*IF(Plots!$B$7="Yes",Camera_optics!B355,1)*IF(Plots!$B$8="Yes",QE!C355,1)*IF(Plots!$B$6="Yes",Gratings!D367,1)*IF(Plots!$B$4="Yes",Dichroics!E355*Dichroics!I355*Dichroics!L355,1)*IF(Plots!$B$9="Yes",'Detectors and demag'!J378,1)</f>
        <v>0.72055208022761474</v>
      </c>
      <c r="E365">
        <f>IF(Plots!$B$2="Yes",Atmosphere!B353,1)*IF(Plots!$B$3="Yes",Telescope!B355,1)*IF(Plots!$B$5="Yes",Collimator_optics!B355,1)*IF(Plots!$B$7="Yes",Camera_optics!B355,1)*IF(Plots!$B$8="Yes",QE!C355,1)*IF(Plots!$B$6="Yes",Gratings!E367,1)*IF(Plots!$B$4="Yes",Dichroics!E355*Dichroics!I355*Dichroics!M355*Dichroics!P355,1)*IF(Plots!$B$9="Yes",'Detectors and demag'!K378,1)</f>
        <v>0</v>
      </c>
      <c r="F365">
        <f t="shared" si="11"/>
        <v>0.72055208022761474</v>
      </c>
      <c r="G365">
        <f t="shared" si="10"/>
        <v>0.72055208022761474</v>
      </c>
    </row>
    <row r="366" spans="1:7" x14ac:dyDescent="0.2">
      <c r="A366">
        <v>662</v>
      </c>
      <c r="B366">
        <f>IF(Plots!$B$2="Yes",Atmosphere!B354,1)*IF(Plots!$B$3="Yes",Telescope!B356,1)*IF(Plots!$B$5="Yes",Collimator_optics!B356,1)*IF(Plots!$B$7="Yes",Camera_optics!B356,1)*IF(Plots!$B$8="Yes",QE!B356,1)*IF(Plots!$B$6="Yes",Gratings!B368,1)*IF(Plots!$B$4="Yes",Dichroics!D356,1)*IF(Plots!$B$9="Yes",'Detectors and demag'!H379,1)</f>
        <v>0</v>
      </c>
      <c r="C366">
        <f>IF(Plots!$B$2="Yes",Atmosphere!B354,1)*IF(Plots!$B$3="Yes",Telescope!B356,1)*IF(Plots!$B$5="Yes",Collimator_optics!B356,1)*IF(Plots!$B$7="Yes",Camera_optics!B356,1)*IF(Plots!$B$8="Yes",QE!C356,1)*IF(Plots!$B$6="Yes",Gratings!C368,1)*IF(Plots!$B$4="Yes",Dichroics!E356*Dichroics!H356,1)*IF(Plots!$B$9="Yes",'Detectors and demag'!I379,1)</f>
        <v>0</v>
      </c>
      <c r="D366">
        <f>IF(Plots!$B$2="Yes",Atmosphere!B354,1)*IF(Plots!$B$3="Yes",Telescope!B356,1)*IF(Plots!$B$5="Yes",Collimator_optics!B356,1)*IF(Plots!$B$7="Yes",Camera_optics!B356,1)*IF(Plots!$B$8="Yes",QE!C356,1)*IF(Plots!$B$6="Yes",Gratings!D368,1)*IF(Plots!$B$4="Yes",Dichroics!E356*Dichroics!I356*Dichroics!L356,1)*IF(Plots!$B$9="Yes",'Detectors and demag'!J379,1)</f>
        <v>0.72174265835413343</v>
      </c>
      <c r="E366">
        <f>IF(Plots!$B$2="Yes",Atmosphere!B354,1)*IF(Plots!$B$3="Yes",Telescope!B356,1)*IF(Plots!$B$5="Yes",Collimator_optics!B356,1)*IF(Plots!$B$7="Yes",Camera_optics!B356,1)*IF(Plots!$B$8="Yes",QE!C356,1)*IF(Plots!$B$6="Yes",Gratings!E368,1)*IF(Plots!$B$4="Yes",Dichroics!E356*Dichroics!I356*Dichroics!M356*Dichroics!P356,1)*IF(Plots!$B$9="Yes",'Detectors and demag'!K379,1)</f>
        <v>0</v>
      </c>
      <c r="F366">
        <f t="shared" si="11"/>
        <v>0.72174265835413343</v>
      </c>
      <c r="G366">
        <f t="shared" si="10"/>
        <v>0.72174265835413343</v>
      </c>
    </row>
    <row r="367" spans="1:7" x14ac:dyDescent="0.2">
      <c r="A367">
        <v>663</v>
      </c>
      <c r="B367">
        <f>IF(Plots!$B$2="Yes",Atmosphere!B355,1)*IF(Plots!$B$3="Yes",Telescope!B357,1)*IF(Plots!$B$5="Yes",Collimator_optics!B357,1)*IF(Plots!$B$7="Yes",Camera_optics!B357,1)*IF(Plots!$B$8="Yes",QE!B357,1)*IF(Plots!$B$6="Yes",Gratings!B369,1)*IF(Plots!$B$4="Yes",Dichroics!D357,1)*IF(Plots!$B$9="Yes",'Detectors and demag'!H380,1)</f>
        <v>0</v>
      </c>
      <c r="C367">
        <f>IF(Plots!$B$2="Yes",Atmosphere!B355,1)*IF(Plots!$B$3="Yes",Telescope!B357,1)*IF(Plots!$B$5="Yes",Collimator_optics!B357,1)*IF(Plots!$B$7="Yes",Camera_optics!B357,1)*IF(Plots!$B$8="Yes",QE!C357,1)*IF(Plots!$B$6="Yes",Gratings!C369,1)*IF(Plots!$B$4="Yes",Dichroics!E357*Dichroics!H357,1)*IF(Plots!$B$9="Yes",'Detectors and demag'!I380,1)</f>
        <v>0</v>
      </c>
      <c r="D367">
        <f>IF(Plots!$B$2="Yes",Atmosphere!B355,1)*IF(Plots!$B$3="Yes",Telescope!B357,1)*IF(Plots!$B$5="Yes",Collimator_optics!B357,1)*IF(Plots!$B$7="Yes",Camera_optics!B357,1)*IF(Plots!$B$8="Yes",QE!C357,1)*IF(Plots!$B$6="Yes",Gratings!D369,1)*IF(Plots!$B$4="Yes",Dichroics!E357*Dichroics!I357*Dichroics!L357,1)*IF(Plots!$B$9="Yes",'Detectors and demag'!J380,1)</f>
        <v>0.72310774530093369</v>
      </c>
      <c r="E367">
        <f>IF(Plots!$B$2="Yes",Atmosphere!B355,1)*IF(Plots!$B$3="Yes",Telescope!B357,1)*IF(Plots!$B$5="Yes",Collimator_optics!B357,1)*IF(Plots!$B$7="Yes",Camera_optics!B357,1)*IF(Plots!$B$8="Yes",QE!C357,1)*IF(Plots!$B$6="Yes",Gratings!E369,1)*IF(Plots!$B$4="Yes",Dichroics!E357*Dichroics!I357*Dichroics!M357*Dichroics!P357,1)*IF(Plots!$B$9="Yes",'Detectors and demag'!K380,1)</f>
        <v>0</v>
      </c>
      <c r="F367">
        <f t="shared" si="11"/>
        <v>0.72310774530093369</v>
      </c>
      <c r="G367">
        <f t="shared" si="10"/>
        <v>0.72310774530093369</v>
      </c>
    </row>
    <row r="368" spans="1:7" x14ac:dyDescent="0.2">
      <c r="A368">
        <v>664</v>
      </c>
      <c r="B368">
        <f>IF(Plots!$B$2="Yes",Atmosphere!B356,1)*IF(Plots!$B$3="Yes",Telescope!B358,1)*IF(Plots!$B$5="Yes",Collimator_optics!B358,1)*IF(Plots!$B$7="Yes",Camera_optics!B358,1)*IF(Plots!$B$8="Yes",QE!B358,1)*IF(Plots!$B$6="Yes",Gratings!B370,1)*IF(Plots!$B$4="Yes",Dichroics!D358,1)*IF(Plots!$B$9="Yes",'Detectors and demag'!H381,1)</f>
        <v>0</v>
      </c>
      <c r="C368">
        <f>IF(Plots!$B$2="Yes",Atmosphere!B356,1)*IF(Plots!$B$3="Yes",Telescope!B358,1)*IF(Plots!$B$5="Yes",Collimator_optics!B358,1)*IF(Plots!$B$7="Yes",Camera_optics!B358,1)*IF(Plots!$B$8="Yes",QE!C358,1)*IF(Plots!$B$6="Yes",Gratings!C370,1)*IF(Plots!$B$4="Yes",Dichroics!E358*Dichroics!H358,1)*IF(Plots!$B$9="Yes",'Detectors and demag'!I381,1)</f>
        <v>0</v>
      </c>
      <c r="D368">
        <f>IF(Plots!$B$2="Yes",Atmosphere!B356,1)*IF(Plots!$B$3="Yes",Telescope!B358,1)*IF(Plots!$B$5="Yes",Collimator_optics!B358,1)*IF(Plots!$B$7="Yes",Camera_optics!B358,1)*IF(Plots!$B$8="Yes",QE!C358,1)*IF(Plots!$B$6="Yes",Gratings!D370,1)*IF(Plots!$B$4="Yes",Dichroics!E358*Dichroics!I358*Dichroics!L358,1)*IF(Plots!$B$9="Yes",'Detectors and demag'!J381,1)</f>
        <v>0.7248025395016795</v>
      </c>
      <c r="E368">
        <f>IF(Plots!$B$2="Yes",Atmosphere!B356,1)*IF(Plots!$B$3="Yes",Telescope!B358,1)*IF(Plots!$B$5="Yes",Collimator_optics!B358,1)*IF(Plots!$B$7="Yes",Camera_optics!B358,1)*IF(Plots!$B$8="Yes",QE!C358,1)*IF(Plots!$B$6="Yes",Gratings!E370,1)*IF(Plots!$B$4="Yes",Dichroics!E358*Dichroics!I358*Dichroics!M358*Dichroics!P358,1)*IF(Plots!$B$9="Yes",'Detectors and demag'!K381,1)</f>
        <v>0</v>
      </c>
      <c r="F368">
        <f t="shared" si="11"/>
        <v>0.7248025395016795</v>
      </c>
      <c r="G368">
        <f t="shared" si="10"/>
        <v>0.7248025395016795</v>
      </c>
    </row>
    <row r="369" spans="1:7" x14ac:dyDescent="0.2">
      <c r="A369">
        <v>665</v>
      </c>
      <c r="B369">
        <f>IF(Plots!$B$2="Yes",Atmosphere!B357,1)*IF(Plots!$B$3="Yes",Telescope!B359,1)*IF(Plots!$B$5="Yes",Collimator_optics!B359,1)*IF(Plots!$B$7="Yes",Camera_optics!B359,1)*IF(Plots!$B$8="Yes",QE!B359,1)*IF(Plots!$B$6="Yes",Gratings!B371,1)*IF(Plots!$B$4="Yes",Dichroics!D359,1)*IF(Plots!$B$9="Yes",'Detectors and demag'!H382,1)</f>
        <v>0</v>
      </c>
      <c r="C369">
        <f>IF(Plots!$B$2="Yes",Atmosphere!B357,1)*IF(Plots!$B$3="Yes",Telescope!B359,1)*IF(Plots!$B$5="Yes",Collimator_optics!B359,1)*IF(Plots!$B$7="Yes",Camera_optics!B359,1)*IF(Plots!$B$8="Yes",QE!C359,1)*IF(Plots!$B$6="Yes",Gratings!C371,1)*IF(Plots!$B$4="Yes",Dichroics!E359*Dichroics!H359,1)*IF(Plots!$B$9="Yes",'Detectors and demag'!I382,1)</f>
        <v>0</v>
      </c>
      <c r="D369">
        <f>IF(Plots!$B$2="Yes",Atmosphere!B357,1)*IF(Plots!$B$3="Yes",Telescope!B359,1)*IF(Plots!$B$5="Yes",Collimator_optics!B359,1)*IF(Plots!$B$7="Yes",Camera_optics!B359,1)*IF(Plots!$B$8="Yes",QE!C359,1)*IF(Plots!$B$6="Yes",Gratings!D371,1)*IF(Plots!$B$4="Yes",Dichroics!E359*Dichroics!I359*Dichroics!L359,1)*IF(Plots!$B$9="Yes",'Detectors and demag'!J382,1)</f>
        <v>0.72664759516239086</v>
      </c>
      <c r="E369">
        <f>IF(Plots!$B$2="Yes",Atmosphere!B357,1)*IF(Plots!$B$3="Yes",Telescope!B359,1)*IF(Plots!$B$5="Yes",Collimator_optics!B359,1)*IF(Plots!$B$7="Yes",Camera_optics!B359,1)*IF(Plots!$B$8="Yes",QE!C359,1)*IF(Plots!$B$6="Yes",Gratings!E371,1)*IF(Plots!$B$4="Yes",Dichroics!E359*Dichroics!I359*Dichroics!M359*Dichroics!P359,1)*IF(Plots!$B$9="Yes",'Detectors and demag'!K382,1)</f>
        <v>0</v>
      </c>
      <c r="F369">
        <f t="shared" si="11"/>
        <v>0.72664759516239086</v>
      </c>
      <c r="G369">
        <f t="shared" si="10"/>
        <v>0.72664759516239086</v>
      </c>
    </row>
    <row r="370" spans="1:7" x14ac:dyDescent="0.2">
      <c r="A370">
        <v>666</v>
      </c>
      <c r="B370">
        <f>IF(Plots!$B$2="Yes",Atmosphere!B358,1)*IF(Plots!$B$3="Yes",Telescope!B360,1)*IF(Plots!$B$5="Yes",Collimator_optics!B360,1)*IF(Plots!$B$7="Yes",Camera_optics!B360,1)*IF(Plots!$B$8="Yes",QE!B360,1)*IF(Plots!$B$6="Yes",Gratings!B372,1)*IF(Plots!$B$4="Yes",Dichroics!D360,1)*IF(Plots!$B$9="Yes",'Detectors and demag'!H383,1)</f>
        <v>0</v>
      </c>
      <c r="C370">
        <f>IF(Plots!$B$2="Yes",Atmosphere!B358,1)*IF(Plots!$B$3="Yes",Telescope!B360,1)*IF(Plots!$B$5="Yes",Collimator_optics!B360,1)*IF(Plots!$B$7="Yes",Camera_optics!B360,1)*IF(Plots!$B$8="Yes",QE!C360,1)*IF(Plots!$B$6="Yes",Gratings!C372,1)*IF(Plots!$B$4="Yes",Dichroics!E360*Dichroics!H360,1)*IF(Plots!$B$9="Yes",'Detectors and demag'!I383,1)</f>
        <v>0</v>
      </c>
      <c r="D370">
        <f>IF(Plots!$B$2="Yes",Atmosphere!B358,1)*IF(Plots!$B$3="Yes",Telescope!B360,1)*IF(Plots!$B$5="Yes",Collimator_optics!B360,1)*IF(Plots!$B$7="Yes",Camera_optics!B360,1)*IF(Plots!$B$8="Yes",QE!C360,1)*IF(Plots!$B$6="Yes",Gratings!D372,1)*IF(Plots!$B$4="Yes",Dichroics!E360*Dichroics!I360*Dichroics!L360,1)*IF(Plots!$B$9="Yes",'Detectors and demag'!J383,1)</f>
        <v>0.72876157989121115</v>
      </c>
      <c r="E370">
        <f>IF(Plots!$B$2="Yes",Atmosphere!B358,1)*IF(Plots!$B$3="Yes",Telescope!B360,1)*IF(Plots!$B$5="Yes",Collimator_optics!B360,1)*IF(Plots!$B$7="Yes",Camera_optics!B360,1)*IF(Plots!$B$8="Yes",QE!C360,1)*IF(Plots!$B$6="Yes",Gratings!E372,1)*IF(Plots!$B$4="Yes",Dichroics!E360*Dichroics!I360*Dichroics!M360*Dichroics!P360,1)*IF(Plots!$B$9="Yes",'Detectors and demag'!K383,1)</f>
        <v>0</v>
      </c>
      <c r="F370">
        <f t="shared" si="11"/>
        <v>0.72876157989121115</v>
      </c>
      <c r="G370">
        <f t="shared" si="10"/>
        <v>0.72876157989121115</v>
      </c>
    </row>
    <row r="371" spans="1:7" x14ac:dyDescent="0.2">
      <c r="A371">
        <v>667</v>
      </c>
      <c r="B371">
        <f>IF(Plots!$B$2="Yes",Atmosphere!B359,1)*IF(Plots!$B$3="Yes",Telescope!B361,1)*IF(Plots!$B$5="Yes",Collimator_optics!B361,1)*IF(Plots!$B$7="Yes",Camera_optics!B361,1)*IF(Plots!$B$8="Yes",QE!B361,1)*IF(Plots!$B$6="Yes",Gratings!B373,1)*IF(Plots!$B$4="Yes",Dichroics!D361,1)*IF(Plots!$B$9="Yes",'Detectors and demag'!H384,1)</f>
        <v>0</v>
      </c>
      <c r="C371">
        <f>IF(Plots!$B$2="Yes",Atmosphere!B359,1)*IF(Plots!$B$3="Yes",Telescope!B361,1)*IF(Plots!$B$5="Yes",Collimator_optics!B361,1)*IF(Plots!$B$7="Yes",Camera_optics!B361,1)*IF(Plots!$B$8="Yes",QE!C361,1)*IF(Plots!$B$6="Yes",Gratings!C373,1)*IF(Plots!$B$4="Yes",Dichroics!E361*Dichroics!H361,1)*IF(Plots!$B$9="Yes",'Detectors and demag'!I384,1)</f>
        <v>0</v>
      </c>
      <c r="D371">
        <f>IF(Plots!$B$2="Yes",Atmosphere!B359,1)*IF(Plots!$B$3="Yes",Telescope!B361,1)*IF(Plots!$B$5="Yes",Collimator_optics!B361,1)*IF(Plots!$B$7="Yes",Camera_optics!B361,1)*IF(Plots!$B$8="Yes",QE!C361,1)*IF(Plots!$B$6="Yes",Gratings!D373,1)*IF(Plots!$B$4="Yes",Dichroics!E361*Dichroics!I361*Dichroics!L361,1)*IF(Plots!$B$9="Yes",'Detectors and demag'!J384,1)</f>
        <v>0.7309325110279199</v>
      </c>
      <c r="E371">
        <f>IF(Plots!$B$2="Yes",Atmosphere!B359,1)*IF(Plots!$B$3="Yes",Telescope!B361,1)*IF(Plots!$B$5="Yes",Collimator_optics!B361,1)*IF(Plots!$B$7="Yes",Camera_optics!B361,1)*IF(Plots!$B$8="Yes",QE!C361,1)*IF(Plots!$B$6="Yes",Gratings!E373,1)*IF(Plots!$B$4="Yes",Dichroics!E361*Dichroics!I361*Dichroics!M361*Dichroics!P361,1)*IF(Plots!$B$9="Yes",'Detectors and demag'!K384,1)</f>
        <v>0</v>
      </c>
      <c r="F371">
        <f t="shared" si="11"/>
        <v>0.7309325110279199</v>
      </c>
      <c r="G371">
        <f t="shared" si="10"/>
        <v>0.7309325110279199</v>
      </c>
    </row>
    <row r="372" spans="1:7" x14ac:dyDescent="0.2">
      <c r="A372">
        <v>668</v>
      </c>
      <c r="B372">
        <f>IF(Plots!$B$2="Yes",Atmosphere!B360,1)*IF(Plots!$B$3="Yes",Telescope!B362,1)*IF(Plots!$B$5="Yes",Collimator_optics!B362,1)*IF(Plots!$B$7="Yes",Camera_optics!B362,1)*IF(Plots!$B$8="Yes",QE!B362,1)*IF(Plots!$B$6="Yes",Gratings!B374,1)*IF(Plots!$B$4="Yes",Dichroics!D362,1)*IF(Plots!$B$9="Yes",'Detectors and demag'!H385,1)</f>
        <v>0</v>
      </c>
      <c r="C372">
        <f>IF(Plots!$B$2="Yes",Atmosphere!B360,1)*IF(Plots!$B$3="Yes",Telescope!B362,1)*IF(Plots!$B$5="Yes",Collimator_optics!B362,1)*IF(Plots!$B$7="Yes",Camera_optics!B362,1)*IF(Plots!$B$8="Yes",QE!C362,1)*IF(Plots!$B$6="Yes",Gratings!C374,1)*IF(Plots!$B$4="Yes",Dichroics!E362*Dichroics!H362,1)*IF(Plots!$B$9="Yes",'Detectors and demag'!I385,1)</f>
        <v>0</v>
      </c>
      <c r="D372">
        <f>IF(Plots!$B$2="Yes",Atmosphere!B360,1)*IF(Plots!$B$3="Yes",Telescope!B362,1)*IF(Plots!$B$5="Yes",Collimator_optics!B362,1)*IF(Plots!$B$7="Yes",Camera_optics!B362,1)*IF(Plots!$B$8="Yes",QE!C362,1)*IF(Plots!$B$6="Yes",Gratings!D374,1)*IF(Plots!$B$4="Yes",Dichroics!E362*Dichroics!I362*Dichroics!L362,1)*IF(Plots!$B$9="Yes",'Detectors and demag'!J385,1)</f>
        <v>0.73326981671615166</v>
      </c>
      <c r="E372">
        <f>IF(Plots!$B$2="Yes",Atmosphere!B360,1)*IF(Plots!$B$3="Yes",Telescope!B362,1)*IF(Plots!$B$5="Yes",Collimator_optics!B362,1)*IF(Plots!$B$7="Yes",Camera_optics!B362,1)*IF(Plots!$B$8="Yes",QE!C362,1)*IF(Plots!$B$6="Yes",Gratings!E374,1)*IF(Plots!$B$4="Yes",Dichroics!E362*Dichroics!I362*Dichroics!M362*Dichroics!P362,1)*IF(Plots!$B$9="Yes",'Detectors and demag'!K385,1)</f>
        <v>0</v>
      </c>
      <c r="F372">
        <f t="shared" si="11"/>
        <v>0.73326981671615166</v>
      </c>
      <c r="G372">
        <f t="shared" si="10"/>
        <v>0.73326981671615166</v>
      </c>
    </row>
    <row r="373" spans="1:7" x14ac:dyDescent="0.2">
      <c r="A373">
        <v>669</v>
      </c>
      <c r="B373">
        <f>IF(Plots!$B$2="Yes",Atmosphere!B361,1)*IF(Plots!$B$3="Yes",Telescope!B363,1)*IF(Plots!$B$5="Yes",Collimator_optics!B363,1)*IF(Plots!$B$7="Yes",Camera_optics!B363,1)*IF(Plots!$B$8="Yes",QE!B363,1)*IF(Plots!$B$6="Yes",Gratings!B375,1)*IF(Plots!$B$4="Yes",Dichroics!D363,1)*IF(Plots!$B$9="Yes",'Detectors and demag'!H386,1)</f>
        <v>0</v>
      </c>
      <c r="C373">
        <f>IF(Plots!$B$2="Yes",Atmosphere!B361,1)*IF(Plots!$B$3="Yes",Telescope!B363,1)*IF(Plots!$B$5="Yes",Collimator_optics!B363,1)*IF(Plots!$B$7="Yes",Camera_optics!B363,1)*IF(Plots!$B$8="Yes",QE!C363,1)*IF(Plots!$B$6="Yes",Gratings!C375,1)*IF(Plots!$B$4="Yes",Dichroics!E363*Dichroics!H363,1)*IF(Plots!$B$9="Yes",'Detectors and demag'!I386,1)</f>
        <v>0</v>
      </c>
      <c r="D373">
        <f>IF(Plots!$B$2="Yes",Atmosphere!B361,1)*IF(Plots!$B$3="Yes",Telescope!B363,1)*IF(Plots!$B$5="Yes",Collimator_optics!B363,1)*IF(Plots!$B$7="Yes",Camera_optics!B363,1)*IF(Plots!$B$8="Yes",QE!C363,1)*IF(Plots!$B$6="Yes",Gratings!D375,1)*IF(Plots!$B$4="Yes",Dichroics!E363*Dichroics!I363*Dichroics!L363,1)*IF(Plots!$B$9="Yes",'Detectors and demag'!J386,1)</f>
        <v>0.73559100135084221</v>
      </c>
      <c r="E373">
        <f>IF(Plots!$B$2="Yes",Atmosphere!B361,1)*IF(Plots!$B$3="Yes",Telescope!B363,1)*IF(Plots!$B$5="Yes",Collimator_optics!B363,1)*IF(Plots!$B$7="Yes",Camera_optics!B363,1)*IF(Plots!$B$8="Yes",QE!C363,1)*IF(Plots!$B$6="Yes",Gratings!E375,1)*IF(Plots!$B$4="Yes",Dichroics!E363*Dichroics!I363*Dichroics!M363*Dichroics!P363,1)*IF(Plots!$B$9="Yes",'Detectors and demag'!K386,1)</f>
        <v>0</v>
      </c>
      <c r="F373">
        <f t="shared" si="11"/>
        <v>0.73559100135084221</v>
      </c>
      <c r="G373">
        <f t="shared" si="10"/>
        <v>0.73559100135084221</v>
      </c>
    </row>
    <row r="374" spans="1:7" x14ac:dyDescent="0.2">
      <c r="A374">
        <v>670</v>
      </c>
      <c r="B374">
        <f>IF(Plots!$B$2="Yes",Atmosphere!B362,1)*IF(Plots!$B$3="Yes",Telescope!B364,1)*IF(Plots!$B$5="Yes",Collimator_optics!B364,1)*IF(Plots!$B$7="Yes",Camera_optics!B364,1)*IF(Plots!$B$8="Yes",QE!B364,1)*IF(Plots!$B$6="Yes",Gratings!B376,1)*IF(Plots!$B$4="Yes",Dichroics!D364,1)*IF(Plots!$B$9="Yes",'Detectors and demag'!H387,1)</f>
        <v>0</v>
      </c>
      <c r="C374">
        <f>IF(Plots!$B$2="Yes",Atmosphere!B362,1)*IF(Plots!$B$3="Yes",Telescope!B364,1)*IF(Plots!$B$5="Yes",Collimator_optics!B364,1)*IF(Plots!$B$7="Yes",Camera_optics!B364,1)*IF(Plots!$B$8="Yes",QE!C364,1)*IF(Plots!$B$6="Yes",Gratings!C376,1)*IF(Plots!$B$4="Yes",Dichroics!E364*Dichroics!H364,1)*IF(Plots!$B$9="Yes",'Detectors and demag'!I387,1)</f>
        <v>0</v>
      </c>
      <c r="D374">
        <f>IF(Plots!$B$2="Yes",Atmosphere!B362,1)*IF(Plots!$B$3="Yes",Telescope!B364,1)*IF(Plots!$B$5="Yes",Collimator_optics!B364,1)*IF(Plots!$B$7="Yes",Camera_optics!B364,1)*IF(Plots!$B$8="Yes",QE!C364,1)*IF(Plots!$B$6="Yes",Gratings!D376,1)*IF(Plots!$B$4="Yes",Dichroics!E364*Dichroics!I364*Dichroics!L364,1)*IF(Plots!$B$9="Yes",'Detectors and demag'!J387,1)</f>
        <v>0.73800801944496819</v>
      </c>
      <c r="E374">
        <f>IF(Plots!$B$2="Yes",Atmosphere!B362,1)*IF(Plots!$B$3="Yes",Telescope!B364,1)*IF(Plots!$B$5="Yes",Collimator_optics!B364,1)*IF(Plots!$B$7="Yes",Camera_optics!B364,1)*IF(Plots!$B$8="Yes",QE!C364,1)*IF(Plots!$B$6="Yes",Gratings!E376,1)*IF(Plots!$B$4="Yes",Dichroics!E364*Dichroics!I364*Dichroics!M364*Dichroics!P364,1)*IF(Plots!$B$9="Yes",'Detectors and demag'!K387,1)</f>
        <v>0</v>
      </c>
      <c r="F374">
        <f t="shared" si="11"/>
        <v>0.73800801944496819</v>
      </c>
      <c r="G374">
        <f t="shared" si="10"/>
        <v>0.73800801944496819</v>
      </c>
    </row>
    <row r="375" spans="1:7" x14ac:dyDescent="0.2">
      <c r="A375">
        <v>671</v>
      </c>
      <c r="B375">
        <f>IF(Plots!$B$2="Yes",Atmosphere!B363,1)*IF(Plots!$B$3="Yes",Telescope!B365,1)*IF(Plots!$B$5="Yes",Collimator_optics!B365,1)*IF(Plots!$B$7="Yes",Camera_optics!B365,1)*IF(Plots!$B$8="Yes",QE!B365,1)*IF(Plots!$B$6="Yes",Gratings!B377,1)*IF(Plots!$B$4="Yes",Dichroics!D365,1)*IF(Plots!$B$9="Yes",'Detectors and demag'!H388,1)</f>
        <v>0</v>
      </c>
      <c r="C375">
        <f>IF(Plots!$B$2="Yes",Atmosphere!B363,1)*IF(Plots!$B$3="Yes",Telescope!B365,1)*IF(Plots!$B$5="Yes",Collimator_optics!B365,1)*IF(Plots!$B$7="Yes",Camera_optics!B365,1)*IF(Plots!$B$8="Yes",QE!C365,1)*IF(Plots!$B$6="Yes",Gratings!C377,1)*IF(Plots!$B$4="Yes",Dichroics!E365*Dichroics!H365,1)*IF(Plots!$B$9="Yes",'Detectors and demag'!I388,1)</f>
        <v>0</v>
      </c>
      <c r="D375">
        <f>IF(Plots!$B$2="Yes",Atmosphere!B363,1)*IF(Plots!$B$3="Yes",Telescope!B365,1)*IF(Plots!$B$5="Yes",Collimator_optics!B365,1)*IF(Plots!$B$7="Yes",Camera_optics!B365,1)*IF(Plots!$B$8="Yes",QE!C365,1)*IF(Plots!$B$6="Yes",Gratings!D377,1)*IF(Plots!$B$4="Yes",Dichroics!E365*Dichroics!I365*Dichroics!L365,1)*IF(Plots!$B$9="Yes",'Detectors and demag'!J388,1)</f>
        <v>0.74033339190847935</v>
      </c>
      <c r="E375">
        <f>IF(Plots!$B$2="Yes",Atmosphere!B363,1)*IF(Plots!$B$3="Yes",Telescope!B365,1)*IF(Plots!$B$5="Yes",Collimator_optics!B365,1)*IF(Plots!$B$7="Yes",Camera_optics!B365,1)*IF(Plots!$B$8="Yes",QE!C365,1)*IF(Plots!$B$6="Yes",Gratings!E377,1)*IF(Plots!$B$4="Yes",Dichroics!E365*Dichroics!I365*Dichroics!M365*Dichroics!P365,1)*IF(Plots!$B$9="Yes",'Detectors and demag'!K388,1)</f>
        <v>0</v>
      </c>
      <c r="F375">
        <f t="shared" si="11"/>
        <v>0.74033339190847935</v>
      </c>
      <c r="G375">
        <f t="shared" si="10"/>
        <v>0.74033339190847935</v>
      </c>
    </row>
    <row r="376" spans="1:7" x14ac:dyDescent="0.2">
      <c r="A376">
        <v>672</v>
      </c>
      <c r="B376">
        <f>IF(Plots!$B$2="Yes",Atmosphere!B364,1)*IF(Plots!$B$3="Yes",Telescope!B366,1)*IF(Plots!$B$5="Yes",Collimator_optics!B366,1)*IF(Plots!$B$7="Yes",Camera_optics!B366,1)*IF(Plots!$B$8="Yes",QE!B366,1)*IF(Plots!$B$6="Yes",Gratings!B378,1)*IF(Plots!$B$4="Yes",Dichroics!D366,1)*IF(Plots!$B$9="Yes",'Detectors and demag'!H389,1)</f>
        <v>0</v>
      </c>
      <c r="C376">
        <f>IF(Plots!$B$2="Yes",Atmosphere!B364,1)*IF(Plots!$B$3="Yes",Telescope!B366,1)*IF(Plots!$B$5="Yes",Collimator_optics!B366,1)*IF(Plots!$B$7="Yes",Camera_optics!B366,1)*IF(Plots!$B$8="Yes",QE!C366,1)*IF(Plots!$B$6="Yes",Gratings!C378,1)*IF(Plots!$B$4="Yes",Dichroics!E366*Dichroics!H366,1)*IF(Plots!$B$9="Yes",'Detectors and demag'!I389,1)</f>
        <v>0</v>
      </c>
      <c r="D376">
        <f>IF(Plots!$B$2="Yes",Atmosphere!B364,1)*IF(Plots!$B$3="Yes",Telescope!B366,1)*IF(Plots!$B$5="Yes",Collimator_optics!B366,1)*IF(Plots!$B$7="Yes",Camera_optics!B366,1)*IF(Plots!$B$8="Yes",QE!C366,1)*IF(Plots!$B$6="Yes",Gratings!D378,1)*IF(Plots!$B$4="Yes",Dichroics!E366*Dichroics!I366*Dichroics!L366,1)*IF(Plots!$B$9="Yes",'Detectors and demag'!J389,1)</f>
        <v>0.74239269388835161</v>
      </c>
      <c r="E376">
        <f>IF(Plots!$B$2="Yes",Atmosphere!B364,1)*IF(Plots!$B$3="Yes",Telescope!B366,1)*IF(Plots!$B$5="Yes",Collimator_optics!B366,1)*IF(Plots!$B$7="Yes",Camera_optics!B366,1)*IF(Plots!$B$8="Yes",QE!C366,1)*IF(Plots!$B$6="Yes",Gratings!E378,1)*IF(Plots!$B$4="Yes",Dichroics!E366*Dichroics!I366*Dichroics!M366*Dichroics!P366,1)*IF(Plots!$B$9="Yes",'Detectors and demag'!K389,1)</f>
        <v>0</v>
      </c>
      <c r="F376">
        <f t="shared" si="11"/>
        <v>0.74239269388835161</v>
      </c>
      <c r="G376">
        <f t="shared" si="10"/>
        <v>0.74239269388835161</v>
      </c>
    </row>
    <row r="377" spans="1:7" x14ac:dyDescent="0.2">
      <c r="A377">
        <v>673</v>
      </c>
      <c r="B377">
        <f>IF(Plots!$B$2="Yes",Atmosphere!B365,1)*IF(Plots!$B$3="Yes",Telescope!B367,1)*IF(Plots!$B$5="Yes",Collimator_optics!B367,1)*IF(Plots!$B$7="Yes",Camera_optics!B367,1)*IF(Plots!$B$8="Yes",QE!B367,1)*IF(Plots!$B$6="Yes",Gratings!B379,1)*IF(Plots!$B$4="Yes",Dichroics!D367,1)*IF(Plots!$B$9="Yes",'Detectors and demag'!H390,1)</f>
        <v>0</v>
      </c>
      <c r="C377">
        <f>IF(Plots!$B$2="Yes",Atmosphere!B365,1)*IF(Plots!$B$3="Yes",Telescope!B367,1)*IF(Plots!$B$5="Yes",Collimator_optics!B367,1)*IF(Plots!$B$7="Yes",Camera_optics!B367,1)*IF(Plots!$B$8="Yes",QE!C367,1)*IF(Plots!$B$6="Yes",Gratings!C379,1)*IF(Plots!$B$4="Yes",Dichroics!E367*Dichroics!H367,1)*IF(Plots!$B$9="Yes",'Detectors and demag'!I390,1)</f>
        <v>0</v>
      </c>
      <c r="D377">
        <f>IF(Plots!$B$2="Yes",Atmosphere!B365,1)*IF(Plots!$B$3="Yes",Telescope!B367,1)*IF(Plots!$B$5="Yes",Collimator_optics!B367,1)*IF(Plots!$B$7="Yes",Camera_optics!B367,1)*IF(Plots!$B$8="Yes",QE!C367,1)*IF(Plots!$B$6="Yes",Gratings!D379,1)*IF(Plots!$B$4="Yes",Dichroics!E367*Dichroics!I367*Dichroics!L367,1)*IF(Plots!$B$9="Yes",'Detectors and demag'!J390,1)</f>
        <v>0.74428740274264449</v>
      </c>
      <c r="E377">
        <f>IF(Plots!$B$2="Yes",Atmosphere!B365,1)*IF(Plots!$B$3="Yes",Telescope!B367,1)*IF(Plots!$B$5="Yes",Collimator_optics!B367,1)*IF(Plots!$B$7="Yes",Camera_optics!B367,1)*IF(Plots!$B$8="Yes",QE!C367,1)*IF(Plots!$B$6="Yes",Gratings!E379,1)*IF(Plots!$B$4="Yes",Dichroics!E367*Dichroics!I367*Dichroics!M367*Dichroics!P367,1)*IF(Plots!$B$9="Yes",'Detectors and demag'!K390,1)</f>
        <v>0</v>
      </c>
      <c r="F377">
        <f t="shared" si="11"/>
        <v>0.74428740274264449</v>
      </c>
      <c r="G377">
        <f t="shared" si="10"/>
        <v>0.74428740274264449</v>
      </c>
    </row>
    <row r="378" spans="1:7" x14ac:dyDescent="0.2">
      <c r="A378">
        <v>674</v>
      </c>
      <c r="B378">
        <f>IF(Plots!$B$2="Yes",Atmosphere!B366,1)*IF(Plots!$B$3="Yes",Telescope!B368,1)*IF(Plots!$B$5="Yes",Collimator_optics!B368,1)*IF(Plots!$B$7="Yes",Camera_optics!B368,1)*IF(Plots!$B$8="Yes",QE!B368,1)*IF(Plots!$B$6="Yes",Gratings!B380,1)*IF(Plots!$B$4="Yes",Dichroics!D368,1)*IF(Plots!$B$9="Yes",'Detectors and demag'!H391,1)</f>
        <v>0</v>
      </c>
      <c r="C378">
        <f>IF(Plots!$B$2="Yes",Atmosphere!B366,1)*IF(Plots!$B$3="Yes",Telescope!B368,1)*IF(Plots!$B$5="Yes",Collimator_optics!B368,1)*IF(Plots!$B$7="Yes",Camera_optics!B368,1)*IF(Plots!$B$8="Yes",QE!C368,1)*IF(Plots!$B$6="Yes",Gratings!C380,1)*IF(Plots!$B$4="Yes",Dichroics!E368*Dichroics!H368,1)*IF(Plots!$B$9="Yes",'Detectors and demag'!I391,1)</f>
        <v>0</v>
      </c>
      <c r="D378">
        <f>IF(Plots!$B$2="Yes",Atmosphere!B366,1)*IF(Plots!$B$3="Yes",Telescope!B368,1)*IF(Plots!$B$5="Yes",Collimator_optics!B368,1)*IF(Plots!$B$7="Yes",Camera_optics!B368,1)*IF(Plots!$B$8="Yes",QE!C368,1)*IF(Plots!$B$6="Yes",Gratings!D380,1)*IF(Plots!$B$4="Yes",Dichroics!E368*Dichroics!I368*Dichroics!L368,1)*IF(Plots!$B$9="Yes",'Detectors and demag'!J391,1)</f>
        <v>0.74581885346683974</v>
      </c>
      <c r="E378">
        <f>IF(Plots!$B$2="Yes",Atmosphere!B366,1)*IF(Plots!$B$3="Yes",Telescope!B368,1)*IF(Plots!$B$5="Yes",Collimator_optics!B368,1)*IF(Plots!$B$7="Yes",Camera_optics!B368,1)*IF(Plots!$B$8="Yes",QE!C368,1)*IF(Plots!$B$6="Yes",Gratings!E380,1)*IF(Plots!$B$4="Yes",Dichroics!E368*Dichroics!I368*Dichroics!M368*Dichroics!P368,1)*IF(Plots!$B$9="Yes",'Detectors and demag'!K391,1)</f>
        <v>0</v>
      </c>
      <c r="F378">
        <f t="shared" si="11"/>
        <v>0.74581885346683974</v>
      </c>
      <c r="G378">
        <f t="shared" si="10"/>
        <v>0.74581885346683974</v>
      </c>
    </row>
    <row r="379" spans="1:7" x14ac:dyDescent="0.2">
      <c r="A379">
        <v>675</v>
      </c>
      <c r="B379">
        <f>IF(Plots!$B$2="Yes",Atmosphere!B367,1)*IF(Plots!$B$3="Yes",Telescope!B369,1)*IF(Plots!$B$5="Yes",Collimator_optics!B369,1)*IF(Plots!$B$7="Yes",Camera_optics!B369,1)*IF(Plots!$B$8="Yes",QE!B369,1)*IF(Plots!$B$6="Yes",Gratings!B381,1)*IF(Plots!$B$4="Yes",Dichroics!D369,1)*IF(Plots!$B$9="Yes",'Detectors and demag'!H392,1)</f>
        <v>0</v>
      </c>
      <c r="C379">
        <f>IF(Plots!$B$2="Yes",Atmosphere!B367,1)*IF(Plots!$B$3="Yes",Telescope!B369,1)*IF(Plots!$B$5="Yes",Collimator_optics!B369,1)*IF(Plots!$B$7="Yes",Camera_optics!B369,1)*IF(Plots!$B$8="Yes",QE!C369,1)*IF(Plots!$B$6="Yes",Gratings!C381,1)*IF(Plots!$B$4="Yes",Dichroics!E369*Dichroics!H369,1)*IF(Plots!$B$9="Yes",'Detectors and demag'!I392,1)</f>
        <v>0</v>
      </c>
      <c r="D379">
        <f>IF(Plots!$B$2="Yes",Atmosphere!B367,1)*IF(Plots!$B$3="Yes",Telescope!B369,1)*IF(Plots!$B$5="Yes",Collimator_optics!B369,1)*IF(Plots!$B$7="Yes",Camera_optics!B369,1)*IF(Plots!$B$8="Yes",QE!C369,1)*IF(Plots!$B$6="Yes",Gratings!D381,1)*IF(Plots!$B$4="Yes",Dichroics!E369*Dichroics!I369*Dichroics!L369,1)*IF(Plots!$B$9="Yes",'Detectors and demag'!J392,1)</f>
        <v>0.74712855533421541</v>
      </c>
      <c r="E379">
        <f>IF(Plots!$B$2="Yes",Atmosphere!B367,1)*IF(Plots!$B$3="Yes",Telescope!B369,1)*IF(Plots!$B$5="Yes",Collimator_optics!B369,1)*IF(Plots!$B$7="Yes",Camera_optics!B369,1)*IF(Plots!$B$8="Yes",QE!C369,1)*IF(Plots!$B$6="Yes",Gratings!E381,1)*IF(Plots!$B$4="Yes",Dichroics!E369*Dichroics!I369*Dichroics!M369*Dichroics!P369,1)*IF(Plots!$B$9="Yes",'Detectors and demag'!K392,1)</f>
        <v>0</v>
      </c>
      <c r="F379">
        <f t="shared" si="11"/>
        <v>0.74712855533421541</v>
      </c>
      <c r="G379">
        <f t="shared" si="10"/>
        <v>0.74712855533421541</v>
      </c>
    </row>
    <row r="380" spans="1:7" x14ac:dyDescent="0.2">
      <c r="A380">
        <v>676</v>
      </c>
      <c r="B380">
        <f>IF(Plots!$B$2="Yes",Atmosphere!B368,1)*IF(Plots!$B$3="Yes",Telescope!B370,1)*IF(Plots!$B$5="Yes",Collimator_optics!B370,1)*IF(Plots!$B$7="Yes",Camera_optics!B370,1)*IF(Plots!$B$8="Yes",QE!B370,1)*IF(Plots!$B$6="Yes",Gratings!B382,1)*IF(Plots!$B$4="Yes",Dichroics!D370,1)*IF(Plots!$B$9="Yes",'Detectors and demag'!H393,1)</f>
        <v>0</v>
      </c>
      <c r="C380">
        <f>IF(Plots!$B$2="Yes",Atmosphere!B368,1)*IF(Plots!$B$3="Yes",Telescope!B370,1)*IF(Plots!$B$5="Yes",Collimator_optics!B370,1)*IF(Plots!$B$7="Yes",Camera_optics!B370,1)*IF(Plots!$B$8="Yes",QE!C370,1)*IF(Plots!$B$6="Yes",Gratings!C382,1)*IF(Plots!$B$4="Yes",Dichroics!E370*Dichroics!H370,1)*IF(Plots!$B$9="Yes",'Detectors and demag'!I393,1)</f>
        <v>0</v>
      </c>
      <c r="D380">
        <f>IF(Plots!$B$2="Yes",Atmosphere!B368,1)*IF(Plots!$B$3="Yes",Telescope!B370,1)*IF(Plots!$B$5="Yes",Collimator_optics!B370,1)*IF(Plots!$B$7="Yes",Camera_optics!B370,1)*IF(Plots!$B$8="Yes",QE!C370,1)*IF(Plots!$B$6="Yes",Gratings!D382,1)*IF(Plots!$B$4="Yes",Dichroics!E370*Dichroics!I370*Dichroics!L370,1)*IF(Plots!$B$9="Yes",'Detectors and demag'!J393,1)</f>
        <v>0.74805421473501676</v>
      </c>
      <c r="E380">
        <f>IF(Plots!$B$2="Yes",Atmosphere!B368,1)*IF(Plots!$B$3="Yes",Telescope!B370,1)*IF(Plots!$B$5="Yes",Collimator_optics!B370,1)*IF(Plots!$B$7="Yes",Camera_optics!B370,1)*IF(Plots!$B$8="Yes",QE!C370,1)*IF(Plots!$B$6="Yes",Gratings!E382,1)*IF(Plots!$B$4="Yes",Dichroics!E370*Dichroics!I370*Dichroics!M370*Dichroics!P370,1)*IF(Plots!$B$9="Yes",'Detectors and demag'!K393,1)</f>
        <v>0</v>
      </c>
      <c r="F380">
        <f t="shared" si="11"/>
        <v>0.74805421473501676</v>
      </c>
      <c r="G380">
        <f t="shared" si="10"/>
        <v>0.74805421473501676</v>
      </c>
    </row>
    <row r="381" spans="1:7" x14ac:dyDescent="0.2">
      <c r="A381">
        <v>677</v>
      </c>
      <c r="B381">
        <f>IF(Plots!$B$2="Yes",Atmosphere!B369,1)*IF(Plots!$B$3="Yes",Telescope!B371,1)*IF(Plots!$B$5="Yes",Collimator_optics!B371,1)*IF(Plots!$B$7="Yes",Camera_optics!B371,1)*IF(Plots!$B$8="Yes",QE!B371,1)*IF(Plots!$B$6="Yes",Gratings!B383,1)*IF(Plots!$B$4="Yes",Dichroics!D371,1)*IF(Plots!$B$9="Yes",'Detectors and demag'!H394,1)</f>
        <v>0</v>
      </c>
      <c r="C381">
        <f>IF(Plots!$B$2="Yes",Atmosphere!B369,1)*IF(Plots!$B$3="Yes",Telescope!B371,1)*IF(Plots!$B$5="Yes",Collimator_optics!B371,1)*IF(Plots!$B$7="Yes",Camera_optics!B371,1)*IF(Plots!$B$8="Yes",QE!C371,1)*IF(Plots!$B$6="Yes",Gratings!C383,1)*IF(Plots!$B$4="Yes",Dichroics!E371*Dichroics!H371,1)*IF(Plots!$B$9="Yes",'Detectors and demag'!I394,1)</f>
        <v>0</v>
      </c>
      <c r="D381">
        <f>IF(Plots!$B$2="Yes",Atmosphere!B369,1)*IF(Plots!$B$3="Yes",Telescope!B371,1)*IF(Plots!$B$5="Yes",Collimator_optics!B371,1)*IF(Plots!$B$7="Yes",Camera_optics!B371,1)*IF(Plots!$B$8="Yes",QE!C371,1)*IF(Plots!$B$6="Yes",Gratings!D383,1)*IF(Plots!$B$4="Yes",Dichroics!E371*Dichroics!I371*Dichroics!L371,1)*IF(Plots!$B$9="Yes",'Detectors and demag'!J394,1)</f>
        <v>0.74877430401959255</v>
      </c>
      <c r="E381">
        <f>IF(Plots!$B$2="Yes",Atmosphere!B369,1)*IF(Plots!$B$3="Yes",Telescope!B371,1)*IF(Plots!$B$5="Yes",Collimator_optics!B371,1)*IF(Plots!$B$7="Yes",Camera_optics!B371,1)*IF(Plots!$B$8="Yes",QE!C371,1)*IF(Plots!$B$6="Yes",Gratings!E383,1)*IF(Plots!$B$4="Yes",Dichroics!E371*Dichroics!I371*Dichroics!M371*Dichroics!P371,1)*IF(Plots!$B$9="Yes",'Detectors and demag'!K394,1)</f>
        <v>0</v>
      </c>
      <c r="F381">
        <f t="shared" si="11"/>
        <v>0.74877430401959255</v>
      </c>
      <c r="G381">
        <f t="shared" si="10"/>
        <v>0.74877430401959255</v>
      </c>
    </row>
    <row r="382" spans="1:7" x14ac:dyDescent="0.2">
      <c r="A382">
        <v>678</v>
      </c>
      <c r="B382">
        <f>IF(Plots!$B$2="Yes",Atmosphere!B370,1)*IF(Plots!$B$3="Yes",Telescope!B372,1)*IF(Plots!$B$5="Yes",Collimator_optics!B372,1)*IF(Plots!$B$7="Yes",Camera_optics!B372,1)*IF(Plots!$B$8="Yes",QE!B372,1)*IF(Plots!$B$6="Yes",Gratings!B384,1)*IF(Plots!$B$4="Yes",Dichroics!D372,1)*IF(Plots!$B$9="Yes",'Detectors and demag'!H395,1)</f>
        <v>0</v>
      </c>
      <c r="C382">
        <f>IF(Plots!$B$2="Yes",Atmosphere!B370,1)*IF(Plots!$B$3="Yes",Telescope!B372,1)*IF(Plots!$B$5="Yes",Collimator_optics!B372,1)*IF(Plots!$B$7="Yes",Camera_optics!B372,1)*IF(Plots!$B$8="Yes",QE!C372,1)*IF(Plots!$B$6="Yes",Gratings!C384,1)*IF(Plots!$B$4="Yes",Dichroics!E372*Dichroics!H372,1)*IF(Plots!$B$9="Yes",'Detectors and demag'!I395,1)</f>
        <v>0</v>
      </c>
      <c r="D382">
        <f>IF(Plots!$B$2="Yes",Atmosphere!B370,1)*IF(Plots!$B$3="Yes",Telescope!B372,1)*IF(Plots!$B$5="Yes",Collimator_optics!B372,1)*IF(Plots!$B$7="Yes",Camera_optics!B372,1)*IF(Plots!$B$8="Yes",QE!C372,1)*IF(Plots!$B$6="Yes",Gratings!D384,1)*IF(Plots!$B$4="Yes",Dichroics!E372*Dichroics!I372*Dichroics!L372,1)*IF(Plots!$B$9="Yes",'Detectors and demag'!J395,1)</f>
        <v>0.74916190963422269</v>
      </c>
      <c r="E382">
        <f>IF(Plots!$B$2="Yes",Atmosphere!B370,1)*IF(Plots!$B$3="Yes",Telescope!B372,1)*IF(Plots!$B$5="Yes",Collimator_optics!B372,1)*IF(Plots!$B$7="Yes",Camera_optics!B372,1)*IF(Plots!$B$8="Yes",QE!C372,1)*IF(Plots!$B$6="Yes",Gratings!E384,1)*IF(Plots!$B$4="Yes",Dichroics!E372*Dichroics!I372*Dichroics!M372*Dichroics!P372,1)*IF(Plots!$B$9="Yes",'Detectors and demag'!K395,1)</f>
        <v>0</v>
      </c>
      <c r="F382">
        <f t="shared" si="11"/>
        <v>0.74916190963422269</v>
      </c>
      <c r="G382">
        <f t="shared" si="10"/>
        <v>0.74916190963422269</v>
      </c>
    </row>
    <row r="383" spans="1:7" x14ac:dyDescent="0.2">
      <c r="A383">
        <v>679</v>
      </c>
      <c r="B383">
        <f>IF(Plots!$B$2="Yes",Atmosphere!B371,1)*IF(Plots!$B$3="Yes",Telescope!B373,1)*IF(Plots!$B$5="Yes",Collimator_optics!B373,1)*IF(Plots!$B$7="Yes",Camera_optics!B373,1)*IF(Plots!$B$8="Yes",QE!B373,1)*IF(Plots!$B$6="Yes",Gratings!B385,1)*IF(Plots!$B$4="Yes",Dichroics!D373,1)*IF(Plots!$B$9="Yes",'Detectors and demag'!H396,1)</f>
        <v>0</v>
      </c>
      <c r="C383">
        <f>IF(Plots!$B$2="Yes",Atmosphere!B371,1)*IF(Plots!$B$3="Yes",Telescope!B373,1)*IF(Plots!$B$5="Yes",Collimator_optics!B373,1)*IF(Plots!$B$7="Yes",Camera_optics!B373,1)*IF(Plots!$B$8="Yes",QE!C373,1)*IF(Plots!$B$6="Yes",Gratings!C385,1)*IF(Plots!$B$4="Yes",Dichroics!E373*Dichroics!H373,1)*IF(Plots!$B$9="Yes",'Detectors and demag'!I396,1)</f>
        <v>0</v>
      </c>
      <c r="D383">
        <f>IF(Plots!$B$2="Yes",Atmosphere!B371,1)*IF(Plots!$B$3="Yes",Telescope!B373,1)*IF(Plots!$B$5="Yes",Collimator_optics!B373,1)*IF(Plots!$B$7="Yes",Camera_optics!B373,1)*IF(Plots!$B$8="Yes",QE!C373,1)*IF(Plots!$B$6="Yes",Gratings!D385,1)*IF(Plots!$B$4="Yes",Dichroics!E373*Dichroics!I373*Dichroics!L373,1)*IF(Plots!$B$9="Yes",'Detectors and demag'!J396,1)</f>
        <v>0.74942757092056378</v>
      </c>
      <c r="E383">
        <f>IF(Plots!$B$2="Yes",Atmosphere!B371,1)*IF(Plots!$B$3="Yes",Telescope!B373,1)*IF(Plots!$B$5="Yes",Collimator_optics!B373,1)*IF(Plots!$B$7="Yes",Camera_optics!B373,1)*IF(Plots!$B$8="Yes",QE!C373,1)*IF(Plots!$B$6="Yes",Gratings!E385,1)*IF(Plots!$B$4="Yes",Dichroics!E373*Dichroics!I373*Dichroics!M373*Dichroics!P373,1)*IF(Plots!$B$9="Yes",'Detectors and demag'!K396,1)</f>
        <v>0</v>
      </c>
      <c r="F383">
        <f t="shared" si="11"/>
        <v>0.74942757092056378</v>
      </c>
      <c r="G383">
        <f t="shared" si="10"/>
        <v>0.74942757092056378</v>
      </c>
    </row>
    <row r="384" spans="1:7" x14ac:dyDescent="0.2">
      <c r="A384">
        <v>680</v>
      </c>
      <c r="B384">
        <f>IF(Plots!$B$2="Yes",Atmosphere!B372,1)*IF(Plots!$B$3="Yes",Telescope!B374,1)*IF(Plots!$B$5="Yes",Collimator_optics!B374,1)*IF(Plots!$B$7="Yes",Camera_optics!B374,1)*IF(Plots!$B$8="Yes",QE!B374,1)*IF(Plots!$B$6="Yes",Gratings!B386,1)*IF(Plots!$B$4="Yes",Dichroics!D374,1)*IF(Plots!$B$9="Yes",'Detectors and demag'!H397,1)</f>
        <v>0</v>
      </c>
      <c r="C384">
        <f>IF(Plots!$B$2="Yes",Atmosphere!B372,1)*IF(Plots!$B$3="Yes",Telescope!B374,1)*IF(Plots!$B$5="Yes",Collimator_optics!B374,1)*IF(Plots!$B$7="Yes",Camera_optics!B374,1)*IF(Plots!$B$8="Yes",QE!C374,1)*IF(Plots!$B$6="Yes",Gratings!C386,1)*IF(Plots!$B$4="Yes",Dichroics!E374*Dichroics!H374,1)*IF(Plots!$B$9="Yes",'Detectors and demag'!I397,1)</f>
        <v>0</v>
      </c>
      <c r="D384">
        <f>IF(Plots!$B$2="Yes",Atmosphere!B372,1)*IF(Plots!$B$3="Yes",Telescope!B374,1)*IF(Plots!$B$5="Yes",Collimator_optics!B374,1)*IF(Plots!$B$7="Yes",Camera_optics!B374,1)*IF(Plots!$B$8="Yes",QE!C374,1)*IF(Plots!$B$6="Yes",Gratings!D386,1)*IF(Plots!$B$4="Yes",Dichroics!E374*Dichroics!I374*Dichroics!L374,1)*IF(Plots!$B$9="Yes",'Detectors and demag'!J397,1)</f>
        <v>0.7493071938972381</v>
      </c>
      <c r="E384">
        <f>IF(Plots!$B$2="Yes",Atmosphere!B372,1)*IF(Plots!$B$3="Yes",Telescope!B374,1)*IF(Plots!$B$5="Yes",Collimator_optics!B374,1)*IF(Plots!$B$7="Yes",Camera_optics!B374,1)*IF(Plots!$B$8="Yes",QE!C374,1)*IF(Plots!$B$6="Yes",Gratings!E386,1)*IF(Plots!$B$4="Yes",Dichroics!E374*Dichroics!I374*Dichroics!M374*Dichroics!P374,1)*IF(Plots!$B$9="Yes",'Detectors and demag'!K397,1)</f>
        <v>0</v>
      </c>
      <c r="F384">
        <f t="shared" si="11"/>
        <v>0.7493071938972381</v>
      </c>
      <c r="G384">
        <f t="shared" si="10"/>
        <v>0.7493071938972381</v>
      </c>
    </row>
    <row r="385" spans="1:7" x14ac:dyDescent="0.2">
      <c r="A385">
        <v>681</v>
      </c>
      <c r="B385">
        <f>IF(Plots!$B$2="Yes",Atmosphere!B373,1)*IF(Plots!$B$3="Yes",Telescope!B375,1)*IF(Plots!$B$5="Yes",Collimator_optics!B375,1)*IF(Plots!$B$7="Yes",Camera_optics!B375,1)*IF(Plots!$B$8="Yes",QE!B375,1)*IF(Plots!$B$6="Yes",Gratings!B387,1)*IF(Plots!$B$4="Yes",Dichroics!D375,1)*IF(Plots!$B$9="Yes",'Detectors and demag'!H398,1)</f>
        <v>0</v>
      </c>
      <c r="C385">
        <f>IF(Plots!$B$2="Yes",Atmosphere!B373,1)*IF(Plots!$B$3="Yes",Telescope!B375,1)*IF(Plots!$B$5="Yes",Collimator_optics!B375,1)*IF(Plots!$B$7="Yes",Camera_optics!B375,1)*IF(Plots!$B$8="Yes",QE!C375,1)*IF(Plots!$B$6="Yes",Gratings!C387,1)*IF(Plots!$B$4="Yes",Dichroics!E375*Dichroics!H375,1)*IF(Plots!$B$9="Yes",'Detectors and demag'!I398,1)</f>
        <v>0</v>
      </c>
      <c r="D385">
        <f>IF(Plots!$B$2="Yes",Atmosphere!B373,1)*IF(Plots!$B$3="Yes",Telescope!B375,1)*IF(Plots!$B$5="Yes",Collimator_optics!B375,1)*IF(Plots!$B$7="Yes",Camera_optics!B375,1)*IF(Plots!$B$8="Yes",QE!C375,1)*IF(Plots!$B$6="Yes",Gratings!D387,1)*IF(Plots!$B$4="Yes",Dichroics!E375*Dichroics!I375*Dichroics!L375,1)*IF(Plots!$B$9="Yes",'Detectors and demag'!J398,1)</f>
        <v>0.74886532514476556</v>
      </c>
      <c r="E385">
        <f>IF(Plots!$B$2="Yes",Atmosphere!B373,1)*IF(Plots!$B$3="Yes",Telescope!B375,1)*IF(Plots!$B$5="Yes",Collimator_optics!B375,1)*IF(Plots!$B$7="Yes",Camera_optics!B375,1)*IF(Plots!$B$8="Yes",QE!C375,1)*IF(Plots!$B$6="Yes",Gratings!E387,1)*IF(Plots!$B$4="Yes",Dichroics!E375*Dichroics!I375*Dichroics!M375*Dichroics!P375,1)*IF(Plots!$B$9="Yes",'Detectors and demag'!K398,1)</f>
        <v>0</v>
      </c>
      <c r="F385">
        <f t="shared" si="11"/>
        <v>0.74886532514476556</v>
      </c>
      <c r="G385">
        <f t="shared" ref="G385:G448" si="12">F385</f>
        <v>0.74886532514476556</v>
      </c>
    </row>
    <row r="386" spans="1:7" x14ac:dyDescent="0.2">
      <c r="A386">
        <v>682</v>
      </c>
      <c r="B386">
        <f>IF(Plots!$B$2="Yes",Atmosphere!B374,1)*IF(Plots!$B$3="Yes",Telescope!B376,1)*IF(Plots!$B$5="Yes",Collimator_optics!B376,1)*IF(Plots!$B$7="Yes",Camera_optics!B376,1)*IF(Plots!$B$8="Yes",QE!B376,1)*IF(Plots!$B$6="Yes",Gratings!B388,1)*IF(Plots!$B$4="Yes",Dichroics!D376,1)*IF(Plots!$B$9="Yes",'Detectors and demag'!H399,1)</f>
        <v>0</v>
      </c>
      <c r="C386">
        <f>IF(Plots!$B$2="Yes",Atmosphere!B374,1)*IF(Plots!$B$3="Yes",Telescope!B376,1)*IF(Plots!$B$5="Yes",Collimator_optics!B376,1)*IF(Plots!$B$7="Yes",Camera_optics!B376,1)*IF(Plots!$B$8="Yes",QE!C376,1)*IF(Plots!$B$6="Yes",Gratings!C388,1)*IF(Plots!$B$4="Yes",Dichroics!E376*Dichroics!H376,1)*IF(Plots!$B$9="Yes",'Detectors and demag'!I399,1)</f>
        <v>0</v>
      </c>
      <c r="D386">
        <f>IF(Plots!$B$2="Yes",Atmosphere!B374,1)*IF(Plots!$B$3="Yes",Telescope!B376,1)*IF(Plots!$B$5="Yes",Collimator_optics!B376,1)*IF(Plots!$B$7="Yes",Camera_optics!B376,1)*IF(Plots!$B$8="Yes",QE!C376,1)*IF(Plots!$B$6="Yes",Gratings!D388,1)*IF(Plots!$B$4="Yes",Dichroics!E376*Dichroics!I376*Dichroics!L376,1)*IF(Plots!$B$9="Yes",'Detectors and demag'!J399,1)</f>
        <v>0.7484081794851194</v>
      </c>
      <c r="E386">
        <f>IF(Plots!$B$2="Yes",Atmosphere!B374,1)*IF(Plots!$B$3="Yes",Telescope!B376,1)*IF(Plots!$B$5="Yes",Collimator_optics!B376,1)*IF(Plots!$B$7="Yes",Camera_optics!B376,1)*IF(Plots!$B$8="Yes",QE!C376,1)*IF(Plots!$B$6="Yes",Gratings!E388,1)*IF(Plots!$B$4="Yes",Dichroics!E376*Dichroics!I376*Dichroics!M376*Dichroics!P376,1)*IF(Plots!$B$9="Yes",'Detectors and demag'!K399,1)</f>
        <v>0</v>
      </c>
      <c r="F386">
        <f t="shared" si="11"/>
        <v>0.7484081794851194</v>
      </c>
      <c r="G386">
        <f t="shared" si="12"/>
        <v>0.7484081794851194</v>
      </c>
    </row>
    <row r="387" spans="1:7" x14ac:dyDescent="0.2">
      <c r="A387">
        <v>683</v>
      </c>
      <c r="B387">
        <f>IF(Plots!$B$2="Yes",Atmosphere!B375,1)*IF(Plots!$B$3="Yes",Telescope!B377,1)*IF(Plots!$B$5="Yes",Collimator_optics!B377,1)*IF(Plots!$B$7="Yes",Camera_optics!B377,1)*IF(Plots!$B$8="Yes",QE!B377,1)*IF(Plots!$B$6="Yes",Gratings!B389,1)*IF(Plots!$B$4="Yes",Dichroics!D377,1)*IF(Plots!$B$9="Yes",'Detectors and demag'!H400,1)</f>
        <v>0</v>
      </c>
      <c r="C387">
        <f>IF(Plots!$B$2="Yes",Atmosphere!B375,1)*IF(Plots!$B$3="Yes",Telescope!B377,1)*IF(Plots!$B$5="Yes",Collimator_optics!B377,1)*IF(Plots!$B$7="Yes",Camera_optics!B377,1)*IF(Plots!$B$8="Yes",QE!C377,1)*IF(Plots!$B$6="Yes",Gratings!C389,1)*IF(Plots!$B$4="Yes",Dichroics!E377*Dichroics!H377,1)*IF(Plots!$B$9="Yes",'Detectors and demag'!I400,1)</f>
        <v>0</v>
      </c>
      <c r="D387">
        <f>IF(Plots!$B$2="Yes",Atmosphere!B375,1)*IF(Plots!$B$3="Yes",Telescope!B377,1)*IF(Plots!$B$5="Yes",Collimator_optics!B377,1)*IF(Plots!$B$7="Yes",Camera_optics!B377,1)*IF(Plots!$B$8="Yes",QE!C377,1)*IF(Plots!$B$6="Yes",Gratings!D389,1)*IF(Plots!$B$4="Yes",Dichroics!E377*Dichroics!I377*Dichroics!L377,1)*IF(Plots!$B$9="Yes",'Detectors and demag'!J400,1)</f>
        <v>0.74799495085759371</v>
      </c>
      <c r="E387">
        <f>IF(Plots!$B$2="Yes",Atmosphere!B375,1)*IF(Plots!$B$3="Yes",Telescope!B377,1)*IF(Plots!$B$5="Yes",Collimator_optics!B377,1)*IF(Plots!$B$7="Yes",Camera_optics!B377,1)*IF(Plots!$B$8="Yes",QE!C377,1)*IF(Plots!$B$6="Yes",Gratings!E389,1)*IF(Plots!$B$4="Yes",Dichroics!E377*Dichroics!I377*Dichroics!M377*Dichroics!P377,1)*IF(Plots!$B$9="Yes",'Detectors and demag'!K400,1)</f>
        <v>0</v>
      </c>
      <c r="F387">
        <f t="shared" si="11"/>
        <v>0.74799495085759371</v>
      </c>
      <c r="G387">
        <f t="shared" si="12"/>
        <v>0.74799495085759371</v>
      </c>
    </row>
    <row r="388" spans="1:7" x14ac:dyDescent="0.2">
      <c r="A388">
        <v>684</v>
      </c>
      <c r="B388">
        <f>IF(Plots!$B$2="Yes",Atmosphere!B376,1)*IF(Plots!$B$3="Yes",Telescope!B378,1)*IF(Plots!$B$5="Yes",Collimator_optics!B378,1)*IF(Plots!$B$7="Yes",Camera_optics!B378,1)*IF(Plots!$B$8="Yes",QE!B378,1)*IF(Plots!$B$6="Yes",Gratings!B390,1)*IF(Plots!$B$4="Yes",Dichroics!D378,1)*IF(Plots!$B$9="Yes",'Detectors and demag'!H401,1)</f>
        <v>0</v>
      </c>
      <c r="C388">
        <f>IF(Plots!$B$2="Yes",Atmosphere!B376,1)*IF(Plots!$B$3="Yes",Telescope!B378,1)*IF(Plots!$B$5="Yes",Collimator_optics!B378,1)*IF(Plots!$B$7="Yes",Camera_optics!B378,1)*IF(Plots!$B$8="Yes",QE!C378,1)*IF(Plots!$B$6="Yes",Gratings!C390,1)*IF(Plots!$B$4="Yes",Dichroics!E378*Dichroics!H378,1)*IF(Plots!$B$9="Yes",'Detectors and demag'!I401,1)</f>
        <v>0</v>
      </c>
      <c r="D388">
        <f>IF(Plots!$B$2="Yes",Atmosphere!B376,1)*IF(Plots!$B$3="Yes",Telescope!B378,1)*IF(Plots!$B$5="Yes",Collimator_optics!B378,1)*IF(Plots!$B$7="Yes",Camera_optics!B378,1)*IF(Plots!$B$8="Yes",QE!C378,1)*IF(Plots!$B$6="Yes",Gratings!D390,1)*IF(Plots!$B$4="Yes",Dichroics!E378*Dichroics!I378*Dichroics!L378,1)*IF(Plots!$B$9="Yes",'Detectors and demag'!J401,1)</f>
        <v>0.74759603849434364</v>
      </c>
      <c r="E388">
        <f>IF(Plots!$B$2="Yes",Atmosphere!B376,1)*IF(Plots!$B$3="Yes",Telescope!B378,1)*IF(Plots!$B$5="Yes",Collimator_optics!B378,1)*IF(Plots!$B$7="Yes",Camera_optics!B378,1)*IF(Plots!$B$8="Yes",QE!C378,1)*IF(Plots!$B$6="Yes",Gratings!E390,1)*IF(Plots!$B$4="Yes",Dichroics!E378*Dichroics!I378*Dichroics!M378*Dichroics!P378,1)*IF(Plots!$B$9="Yes",'Detectors and demag'!K401,1)</f>
        <v>0</v>
      </c>
      <c r="F388">
        <f t="shared" si="11"/>
        <v>0.74759603849434364</v>
      </c>
      <c r="G388">
        <f t="shared" si="12"/>
        <v>0.74759603849434364</v>
      </c>
    </row>
    <row r="389" spans="1:7" x14ac:dyDescent="0.2">
      <c r="A389">
        <v>685</v>
      </c>
      <c r="B389">
        <f>IF(Plots!$B$2="Yes",Atmosphere!B377,1)*IF(Plots!$B$3="Yes",Telescope!B379,1)*IF(Plots!$B$5="Yes",Collimator_optics!B379,1)*IF(Plots!$B$7="Yes",Camera_optics!B379,1)*IF(Plots!$B$8="Yes",QE!B379,1)*IF(Plots!$B$6="Yes",Gratings!B391,1)*IF(Plots!$B$4="Yes",Dichroics!D379,1)*IF(Plots!$B$9="Yes",'Detectors and demag'!H402,1)</f>
        <v>0</v>
      </c>
      <c r="C389">
        <f>IF(Plots!$B$2="Yes",Atmosphere!B377,1)*IF(Plots!$B$3="Yes",Telescope!B379,1)*IF(Plots!$B$5="Yes",Collimator_optics!B379,1)*IF(Plots!$B$7="Yes",Camera_optics!B379,1)*IF(Plots!$B$8="Yes",QE!C379,1)*IF(Plots!$B$6="Yes",Gratings!C391,1)*IF(Plots!$B$4="Yes",Dichroics!E379*Dichroics!H379,1)*IF(Plots!$B$9="Yes",'Detectors and demag'!I402,1)</f>
        <v>0</v>
      </c>
      <c r="D389">
        <f>IF(Plots!$B$2="Yes",Atmosphere!B377,1)*IF(Plots!$B$3="Yes",Telescope!B379,1)*IF(Plots!$B$5="Yes",Collimator_optics!B379,1)*IF(Plots!$B$7="Yes",Camera_optics!B379,1)*IF(Plots!$B$8="Yes",QE!C379,1)*IF(Plots!$B$6="Yes",Gratings!D391,1)*IF(Plots!$B$4="Yes",Dichroics!E379*Dichroics!I379*Dichroics!L379,1)*IF(Plots!$B$9="Yes",'Detectors and demag'!J402,1)</f>
        <v>0.74741171594097533</v>
      </c>
      <c r="E389">
        <f>IF(Plots!$B$2="Yes",Atmosphere!B377,1)*IF(Plots!$B$3="Yes",Telescope!B379,1)*IF(Plots!$B$5="Yes",Collimator_optics!B379,1)*IF(Plots!$B$7="Yes",Camera_optics!B379,1)*IF(Plots!$B$8="Yes",QE!C379,1)*IF(Plots!$B$6="Yes",Gratings!E391,1)*IF(Plots!$B$4="Yes",Dichroics!E379*Dichroics!I379*Dichroics!M379*Dichroics!P379,1)*IF(Plots!$B$9="Yes",'Detectors and demag'!K402,1)</f>
        <v>0</v>
      </c>
      <c r="F389">
        <f t="shared" si="11"/>
        <v>0.74741171594097533</v>
      </c>
      <c r="G389">
        <f t="shared" si="12"/>
        <v>0.74741171594097533</v>
      </c>
    </row>
    <row r="390" spans="1:7" x14ac:dyDescent="0.2">
      <c r="A390">
        <v>686</v>
      </c>
      <c r="B390">
        <f>IF(Plots!$B$2="Yes",Atmosphere!B378,1)*IF(Plots!$B$3="Yes",Telescope!B380,1)*IF(Plots!$B$5="Yes",Collimator_optics!B380,1)*IF(Plots!$B$7="Yes",Camera_optics!B380,1)*IF(Plots!$B$8="Yes",QE!B380,1)*IF(Plots!$B$6="Yes",Gratings!B392,1)*IF(Plots!$B$4="Yes",Dichroics!D380,1)*IF(Plots!$B$9="Yes",'Detectors and demag'!H403,1)</f>
        <v>0</v>
      </c>
      <c r="C390">
        <f>IF(Plots!$B$2="Yes",Atmosphere!B378,1)*IF(Plots!$B$3="Yes",Telescope!B380,1)*IF(Plots!$B$5="Yes",Collimator_optics!B380,1)*IF(Plots!$B$7="Yes",Camera_optics!B380,1)*IF(Plots!$B$8="Yes",QE!C380,1)*IF(Plots!$B$6="Yes",Gratings!C392,1)*IF(Plots!$B$4="Yes",Dichroics!E380*Dichroics!H380,1)*IF(Plots!$B$9="Yes",'Detectors and demag'!I403,1)</f>
        <v>0</v>
      </c>
      <c r="D390">
        <f>IF(Plots!$B$2="Yes",Atmosphere!B378,1)*IF(Plots!$B$3="Yes",Telescope!B380,1)*IF(Plots!$B$5="Yes",Collimator_optics!B380,1)*IF(Plots!$B$7="Yes",Camera_optics!B380,1)*IF(Plots!$B$8="Yes",QE!C380,1)*IF(Plots!$B$6="Yes",Gratings!D392,1)*IF(Plots!$B$4="Yes",Dichroics!E380*Dichroics!I380*Dichroics!L380,1)*IF(Plots!$B$9="Yes",'Detectors and demag'!J403,1)</f>
        <v>0.74738775250243494</v>
      </c>
      <c r="E390">
        <f>IF(Plots!$B$2="Yes",Atmosphere!B378,1)*IF(Plots!$B$3="Yes",Telescope!B380,1)*IF(Plots!$B$5="Yes",Collimator_optics!B380,1)*IF(Plots!$B$7="Yes",Camera_optics!B380,1)*IF(Plots!$B$8="Yes",QE!C380,1)*IF(Plots!$B$6="Yes",Gratings!E392,1)*IF(Plots!$B$4="Yes",Dichroics!E380*Dichroics!I380*Dichroics!M380*Dichroics!P380,1)*IF(Plots!$B$9="Yes",'Detectors and demag'!K403,1)</f>
        <v>0</v>
      </c>
      <c r="F390">
        <f t="shared" si="11"/>
        <v>0.74738775250243494</v>
      </c>
      <c r="G390">
        <f t="shared" si="12"/>
        <v>0.74738775250243494</v>
      </c>
    </row>
    <row r="391" spans="1:7" x14ac:dyDescent="0.2">
      <c r="A391">
        <v>687</v>
      </c>
      <c r="B391">
        <f>IF(Plots!$B$2="Yes",Atmosphere!B379,1)*IF(Plots!$B$3="Yes",Telescope!B381,1)*IF(Plots!$B$5="Yes",Collimator_optics!B381,1)*IF(Plots!$B$7="Yes",Camera_optics!B381,1)*IF(Plots!$B$8="Yes",QE!B381,1)*IF(Plots!$B$6="Yes",Gratings!B393,1)*IF(Plots!$B$4="Yes",Dichroics!D381,1)*IF(Plots!$B$9="Yes",'Detectors and demag'!H404,1)</f>
        <v>0</v>
      </c>
      <c r="C391">
        <f>IF(Plots!$B$2="Yes",Atmosphere!B379,1)*IF(Plots!$B$3="Yes",Telescope!B381,1)*IF(Plots!$B$5="Yes",Collimator_optics!B381,1)*IF(Plots!$B$7="Yes",Camera_optics!B381,1)*IF(Plots!$B$8="Yes",QE!C381,1)*IF(Plots!$B$6="Yes",Gratings!C393,1)*IF(Plots!$B$4="Yes",Dichroics!E381*Dichroics!H381,1)*IF(Plots!$B$9="Yes",'Detectors and demag'!I404,1)</f>
        <v>0</v>
      </c>
      <c r="D391">
        <f>IF(Plots!$B$2="Yes",Atmosphere!B379,1)*IF(Plots!$B$3="Yes",Telescope!B381,1)*IF(Plots!$B$5="Yes",Collimator_optics!B381,1)*IF(Plots!$B$7="Yes",Camera_optics!B381,1)*IF(Plots!$B$8="Yes",QE!C381,1)*IF(Plots!$B$6="Yes",Gratings!D393,1)*IF(Plots!$B$4="Yes",Dichroics!E381*Dichroics!I381*Dichroics!L381,1)*IF(Plots!$B$9="Yes",'Detectors and demag'!J404,1)</f>
        <v>0.74753623559692917</v>
      </c>
      <c r="E391">
        <f>IF(Plots!$B$2="Yes",Atmosphere!B379,1)*IF(Plots!$B$3="Yes",Telescope!B381,1)*IF(Plots!$B$5="Yes",Collimator_optics!B381,1)*IF(Plots!$B$7="Yes",Camera_optics!B381,1)*IF(Plots!$B$8="Yes",QE!C381,1)*IF(Plots!$B$6="Yes",Gratings!E393,1)*IF(Plots!$B$4="Yes",Dichroics!E381*Dichroics!I381*Dichroics!M381*Dichroics!P381,1)*IF(Plots!$B$9="Yes",'Detectors and demag'!K404,1)</f>
        <v>0</v>
      </c>
      <c r="F391">
        <f t="shared" si="11"/>
        <v>0.74753623559692917</v>
      </c>
      <c r="G391">
        <f t="shared" si="12"/>
        <v>0.74753623559692917</v>
      </c>
    </row>
    <row r="392" spans="1:7" x14ac:dyDescent="0.2">
      <c r="A392">
        <v>688</v>
      </c>
      <c r="B392">
        <f>IF(Plots!$B$2="Yes",Atmosphere!B380,1)*IF(Plots!$B$3="Yes",Telescope!B382,1)*IF(Plots!$B$5="Yes",Collimator_optics!B382,1)*IF(Plots!$B$7="Yes",Camera_optics!B382,1)*IF(Plots!$B$8="Yes",QE!B382,1)*IF(Plots!$B$6="Yes",Gratings!B394,1)*IF(Plots!$B$4="Yes",Dichroics!D382,1)*IF(Plots!$B$9="Yes",'Detectors and demag'!H405,1)</f>
        <v>0</v>
      </c>
      <c r="C392">
        <f>IF(Plots!$B$2="Yes",Atmosphere!B380,1)*IF(Plots!$B$3="Yes",Telescope!B382,1)*IF(Plots!$B$5="Yes",Collimator_optics!B382,1)*IF(Plots!$B$7="Yes",Camera_optics!B382,1)*IF(Plots!$B$8="Yes",QE!C382,1)*IF(Plots!$B$6="Yes",Gratings!C394,1)*IF(Plots!$B$4="Yes",Dichroics!E382*Dichroics!H382,1)*IF(Plots!$B$9="Yes",'Detectors and demag'!I405,1)</f>
        <v>0</v>
      </c>
      <c r="D392">
        <f>IF(Plots!$B$2="Yes",Atmosphere!B380,1)*IF(Plots!$B$3="Yes",Telescope!B382,1)*IF(Plots!$B$5="Yes",Collimator_optics!B382,1)*IF(Plots!$B$7="Yes",Camera_optics!B382,1)*IF(Plots!$B$8="Yes",QE!C382,1)*IF(Plots!$B$6="Yes",Gratings!D394,1)*IF(Plots!$B$4="Yes",Dichroics!E382*Dichroics!I382*Dichroics!L382,1)*IF(Plots!$B$9="Yes",'Detectors and demag'!J405,1)</f>
        <v>0.74785475169798599</v>
      </c>
      <c r="E392">
        <f>IF(Plots!$B$2="Yes",Atmosphere!B380,1)*IF(Plots!$B$3="Yes",Telescope!B382,1)*IF(Plots!$B$5="Yes",Collimator_optics!B382,1)*IF(Plots!$B$7="Yes",Camera_optics!B382,1)*IF(Plots!$B$8="Yes",QE!C382,1)*IF(Plots!$B$6="Yes",Gratings!E394,1)*IF(Plots!$B$4="Yes",Dichroics!E382*Dichroics!I382*Dichroics!M382*Dichroics!P382,1)*IF(Plots!$B$9="Yes",'Detectors and demag'!K405,1)</f>
        <v>0</v>
      </c>
      <c r="F392">
        <f t="shared" si="11"/>
        <v>0.74785475169798599</v>
      </c>
      <c r="G392">
        <f t="shared" si="12"/>
        <v>0.74785475169798599</v>
      </c>
    </row>
    <row r="393" spans="1:7" x14ac:dyDescent="0.2">
      <c r="A393">
        <v>689</v>
      </c>
      <c r="B393">
        <f>IF(Plots!$B$2="Yes",Atmosphere!B381,1)*IF(Plots!$B$3="Yes",Telescope!B383,1)*IF(Plots!$B$5="Yes",Collimator_optics!B383,1)*IF(Plots!$B$7="Yes",Camera_optics!B383,1)*IF(Plots!$B$8="Yes",QE!B383,1)*IF(Plots!$B$6="Yes",Gratings!B395,1)*IF(Plots!$B$4="Yes",Dichroics!D383,1)*IF(Plots!$B$9="Yes",'Detectors and demag'!H406,1)</f>
        <v>0</v>
      </c>
      <c r="C393">
        <f>IF(Plots!$B$2="Yes",Atmosphere!B381,1)*IF(Plots!$B$3="Yes",Telescope!B383,1)*IF(Plots!$B$5="Yes",Collimator_optics!B383,1)*IF(Plots!$B$7="Yes",Camera_optics!B383,1)*IF(Plots!$B$8="Yes",QE!C383,1)*IF(Plots!$B$6="Yes",Gratings!C395,1)*IF(Plots!$B$4="Yes",Dichroics!E383*Dichroics!H383,1)*IF(Plots!$B$9="Yes",'Detectors and demag'!I406,1)</f>
        <v>0</v>
      </c>
      <c r="D393">
        <f>IF(Plots!$B$2="Yes",Atmosphere!B381,1)*IF(Plots!$B$3="Yes",Telescope!B383,1)*IF(Plots!$B$5="Yes",Collimator_optics!B383,1)*IF(Plots!$B$7="Yes",Camera_optics!B383,1)*IF(Plots!$B$8="Yes",QE!C383,1)*IF(Plots!$B$6="Yes",Gratings!D395,1)*IF(Plots!$B$4="Yes",Dichroics!E383*Dichroics!I383*Dichroics!L383,1)*IF(Plots!$B$9="Yes",'Detectors and demag'!J406,1)</f>
        <v>0.74824655495700021</v>
      </c>
      <c r="E393">
        <f>IF(Plots!$B$2="Yes",Atmosphere!B381,1)*IF(Plots!$B$3="Yes",Telescope!B383,1)*IF(Plots!$B$5="Yes",Collimator_optics!B383,1)*IF(Plots!$B$7="Yes",Camera_optics!B383,1)*IF(Plots!$B$8="Yes",QE!C383,1)*IF(Plots!$B$6="Yes",Gratings!E395,1)*IF(Plots!$B$4="Yes",Dichroics!E383*Dichroics!I383*Dichroics!M383*Dichroics!P383,1)*IF(Plots!$B$9="Yes",'Detectors and demag'!K406,1)</f>
        <v>0</v>
      </c>
      <c r="F393">
        <f t="shared" si="11"/>
        <v>0.74824655495700021</v>
      </c>
      <c r="G393">
        <f t="shared" si="12"/>
        <v>0.74824655495700021</v>
      </c>
    </row>
    <row r="394" spans="1:7" x14ac:dyDescent="0.2">
      <c r="A394">
        <v>690</v>
      </c>
      <c r="B394">
        <f>IF(Plots!$B$2="Yes",Atmosphere!B382,1)*IF(Plots!$B$3="Yes",Telescope!B384,1)*IF(Plots!$B$5="Yes",Collimator_optics!B384,1)*IF(Plots!$B$7="Yes",Camera_optics!B384,1)*IF(Plots!$B$8="Yes",QE!B384,1)*IF(Plots!$B$6="Yes",Gratings!B396,1)*IF(Plots!$B$4="Yes",Dichroics!D384,1)*IF(Plots!$B$9="Yes",'Detectors and demag'!H407,1)</f>
        <v>0</v>
      </c>
      <c r="C394">
        <f>IF(Plots!$B$2="Yes",Atmosphere!B382,1)*IF(Plots!$B$3="Yes",Telescope!B384,1)*IF(Plots!$B$5="Yes",Collimator_optics!B384,1)*IF(Plots!$B$7="Yes",Camera_optics!B384,1)*IF(Plots!$B$8="Yes",QE!C384,1)*IF(Plots!$B$6="Yes",Gratings!C396,1)*IF(Plots!$B$4="Yes",Dichroics!E384*Dichroics!H384,1)*IF(Plots!$B$9="Yes",'Detectors and demag'!I407,1)</f>
        <v>0</v>
      </c>
      <c r="D394">
        <f>IF(Plots!$B$2="Yes",Atmosphere!B382,1)*IF(Plots!$B$3="Yes",Telescope!B384,1)*IF(Plots!$B$5="Yes",Collimator_optics!B384,1)*IF(Plots!$B$7="Yes",Camera_optics!B384,1)*IF(Plots!$B$8="Yes",QE!C384,1)*IF(Plots!$B$6="Yes",Gratings!D396,1)*IF(Plots!$B$4="Yes",Dichroics!E384*Dichroics!I384*Dichroics!L384,1)*IF(Plots!$B$9="Yes",'Detectors and demag'!J407,1)</f>
        <v>0.74884283670760421</v>
      </c>
      <c r="E394">
        <f>IF(Plots!$B$2="Yes",Atmosphere!B382,1)*IF(Plots!$B$3="Yes",Telescope!B384,1)*IF(Plots!$B$5="Yes",Collimator_optics!B384,1)*IF(Plots!$B$7="Yes",Camera_optics!B384,1)*IF(Plots!$B$8="Yes",QE!C384,1)*IF(Plots!$B$6="Yes",Gratings!E396,1)*IF(Plots!$B$4="Yes",Dichroics!E384*Dichroics!I384*Dichroics!M384*Dichroics!P384,1)*IF(Plots!$B$9="Yes",'Detectors and demag'!K407,1)</f>
        <v>0</v>
      </c>
      <c r="F394">
        <f t="shared" si="11"/>
        <v>0.74884283670760421</v>
      </c>
      <c r="G394">
        <f t="shared" si="12"/>
        <v>0.74884283670760421</v>
      </c>
    </row>
    <row r="395" spans="1:7" x14ac:dyDescent="0.2">
      <c r="A395">
        <v>691</v>
      </c>
      <c r="B395">
        <f>IF(Plots!$B$2="Yes",Atmosphere!B383,1)*IF(Plots!$B$3="Yes",Telescope!B385,1)*IF(Plots!$B$5="Yes",Collimator_optics!B385,1)*IF(Plots!$B$7="Yes",Camera_optics!B385,1)*IF(Plots!$B$8="Yes",QE!B385,1)*IF(Plots!$B$6="Yes",Gratings!B397,1)*IF(Plots!$B$4="Yes",Dichroics!D385,1)*IF(Plots!$B$9="Yes",'Detectors and demag'!H408,1)</f>
        <v>0</v>
      </c>
      <c r="C395">
        <f>IF(Plots!$B$2="Yes",Atmosphere!B383,1)*IF(Plots!$B$3="Yes",Telescope!B385,1)*IF(Plots!$B$5="Yes",Collimator_optics!B385,1)*IF(Plots!$B$7="Yes",Camera_optics!B385,1)*IF(Plots!$B$8="Yes",QE!C385,1)*IF(Plots!$B$6="Yes",Gratings!C397,1)*IF(Plots!$B$4="Yes",Dichroics!E385*Dichroics!H385,1)*IF(Plots!$B$9="Yes",'Detectors and demag'!I408,1)</f>
        <v>0</v>
      </c>
      <c r="D395">
        <f>IF(Plots!$B$2="Yes",Atmosphere!B383,1)*IF(Plots!$B$3="Yes",Telescope!B385,1)*IF(Plots!$B$5="Yes",Collimator_optics!B385,1)*IF(Plots!$B$7="Yes",Camera_optics!B385,1)*IF(Plots!$B$8="Yes",QE!C385,1)*IF(Plots!$B$6="Yes",Gratings!D397,1)*IF(Plots!$B$4="Yes",Dichroics!E385*Dichroics!I385*Dichroics!L385,1)*IF(Plots!$B$9="Yes",'Detectors and demag'!J408,1)</f>
        <v>0.74952049024486866</v>
      </c>
      <c r="E395">
        <f>IF(Plots!$B$2="Yes",Atmosphere!B383,1)*IF(Plots!$B$3="Yes",Telescope!B385,1)*IF(Plots!$B$5="Yes",Collimator_optics!B385,1)*IF(Plots!$B$7="Yes",Camera_optics!B385,1)*IF(Plots!$B$8="Yes",QE!C385,1)*IF(Plots!$B$6="Yes",Gratings!E397,1)*IF(Plots!$B$4="Yes",Dichroics!E385*Dichroics!I385*Dichroics!M385*Dichroics!P385,1)*IF(Plots!$B$9="Yes",'Detectors and demag'!K408,1)</f>
        <v>0</v>
      </c>
      <c r="F395">
        <f t="shared" si="11"/>
        <v>0.74952049024486866</v>
      </c>
      <c r="G395">
        <f t="shared" si="12"/>
        <v>0.74952049024486866</v>
      </c>
    </row>
    <row r="396" spans="1:7" x14ac:dyDescent="0.2">
      <c r="A396">
        <v>692</v>
      </c>
      <c r="B396">
        <f>IF(Plots!$B$2="Yes",Atmosphere!B384,1)*IF(Plots!$B$3="Yes",Telescope!B386,1)*IF(Plots!$B$5="Yes",Collimator_optics!B386,1)*IF(Plots!$B$7="Yes",Camera_optics!B386,1)*IF(Plots!$B$8="Yes",QE!B386,1)*IF(Plots!$B$6="Yes",Gratings!B398,1)*IF(Plots!$B$4="Yes",Dichroics!D386,1)*IF(Plots!$B$9="Yes",'Detectors and demag'!H409,1)</f>
        <v>0</v>
      </c>
      <c r="C396">
        <f>IF(Plots!$B$2="Yes",Atmosphere!B384,1)*IF(Plots!$B$3="Yes",Telescope!B386,1)*IF(Plots!$B$5="Yes",Collimator_optics!B386,1)*IF(Plots!$B$7="Yes",Camera_optics!B386,1)*IF(Plots!$B$8="Yes",QE!C386,1)*IF(Plots!$B$6="Yes",Gratings!C398,1)*IF(Plots!$B$4="Yes",Dichroics!E386*Dichroics!H386,1)*IF(Plots!$B$9="Yes",'Detectors and demag'!I409,1)</f>
        <v>0</v>
      </c>
      <c r="D396">
        <f>IF(Plots!$B$2="Yes",Atmosphere!B384,1)*IF(Plots!$B$3="Yes",Telescope!B386,1)*IF(Plots!$B$5="Yes",Collimator_optics!B386,1)*IF(Plots!$B$7="Yes",Camera_optics!B386,1)*IF(Plots!$B$8="Yes",QE!C386,1)*IF(Plots!$B$6="Yes",Gratings!D398,1)*IF(Plots!$B$4="Yes",Dichroics!E386*Dichroics!I386*Dichroics!L386,1)*IF(Plots!$B$9="Yes",'Detectors and demag'!J409,1)</f>
        <v>0.75022471802912882</v>
      </c>
      <c r="E396">
        <f>IF(Plots!$B$2="Yes",Atmosphere!B384,1)*IF(Plots!$B$3="Yes",Telescope!B386,1)*IF(Plots!$B$5="Yes",Collimator_optics!B386,1)*IF(Plots!$B$7="Yes",Camera_optics!B386,1)*IF(Plots!$B$8="Yes",QE!C386,1)*IF(Plots!$B$6="Yes",Gratings!E398,1)*IF(Plots!$B$4="Yes",Dichroics!E386*Dichroics!I386*Dichroics!M386*Dichroics!P386,1)*IF(Plots!$B$9="Yes",'Detectors and demag'!K409,1)</f>
        <v>0</v>
      </c>
      <c r="F396">
        <f t="shared" si="11"/>
        <v>0.75022471802912882</v>
      </c>
      <c r="G396">
        <f t="shared" si="12"/>
        <v>0.75022471802912882</v>
      </c>
    </row>
    <row r="397" spans="1:7" x14ac:dyDescent="0.2">
      <c r="A397">
        <v>693</v>
      </c>
      <c r="B397">
        <f>IF(Plots!$B$2="Yes",Atmosphere!B385,1)*IF(Plots!$B$3="Yes",Telescope!B387,1)*IF(Plots!$B$5="Yes",Collimator_optics!B387,1)*IF(Plots!$B$7="Yes",Camera_optics!B387,1)*IF(Plots!$B$8="Yes",QE!B387,1)*IF(Plots!$B$6="Yes",Gratings!B399,1)*IF(Plots!$B$4="Yes",Dichroics!D387,1)*IF(Plots!$B$9="Yes",'Detectors and demag'!H410,1)</f>
        <v>0</v>
      </c>
      <c r="C397">
        <f>IF(Plots!$B$2="Yes",Atmosphere!B385,1)*IF(Plots!$B$3="Yes",Telescope!B387,1)*IF(Plots!$B$5="Yes",Collimator_optics!B387,1)*IF(Plots!$B$7="Yes",Camera_optics!B387,1)*IF(Plots!$B$8="Yes",QE!C387,1)*IF(Plots!$B$6="Yes",Gratings!C399,1)*IF(Plots!$B$4="Yes",Dichroics!E387*Dichroics!H387,1)*IF(Plots!$B$9="Yes",'Detectors and demag'!I410,1)</f>
        <v>0</v>
      </c>
      <c r="D397">
        <f>IF(Plots!$B$2="Yes",Atmosphere!B385,1)*IF(Plots!$B$3="Yes",Telescope!B387,1)*IF(Plots!$B$5="Yes",Collimator_optics!B387,1)*IF(Plots!$B$7="Yes",Camera_optics!B387,1)*IF(Plots!$B$8="Yes",QE!C387,1)*IF(Plots!$B$6="Yes",Gratings!D399,1)*IF(Plots!$B$4="Yes",Dichroics!E387*Dichroics!I387*Dichroics!L387,1)*IF(Plots!$B$9="Yes",'Detectors and demag'!J410,1)</f>
        <v>0.75090487165415232</v>
      </c>
      <c r="E397">
        <f>IF(Plots!$B$2="Yes",Atmosphere!B385,1)*IF(Plots!$B$3="Yes",Telescope!B387,1)*IF(Plots!$B$5="Yes",Collimator_optics!B387,1)*IF(Plots!$B$7="Yes",Camera_optics!B387,1)*IF(Plots!$B$8="Yes",QE!C387,1)*IF(Plots!$B$6="Yes",Gratings!E399,1)*IF(Plots!$B$4="Yes",Dichroics!E387*Dichroics!I387*Dichroics!M387*Dichroics!P387,1)*IF(Plots!$B$9="Yes",'Detectors and demag'!K410,1)</f>
        <v>0</v>
      </c>
      <c r="F397">
        <f t="shared" si="11"/>
        <v>0.75090487165415232</v>
      </c>
      <c r="G397">
        <f t="shared" si="12"/>
        <v>0.75090487165415232</v>
      </c>
    </row>
    <row r="398" spans="1:7" x14ac:dyDescent="0.2">
      <c r="A398">
        <v>694</v>
      </c>
      <c r="B398">
        <f>IF(Plots!$B$2="Yes",Atmosphere!B386,1)*IF(Plots!$B$3="Yes",Telescope!B388,1)*IF(Plots!$B$5="Yes",Collimator_optics!B388,1)*IF(Plots!$B$7="Yes",Camera_optics!B388,1)*IF(Plots!$B$8="Yes",QE!B388,1)*IF(Plots!$B$6="Yes",Gratings!B400,1)*IF(Plots!$B$4="Yes",Dichroics!D388,1)*IF(Plots!$B$9="Yes",'Detectors and demag'!H411,1)</f>
        <v>0</v>
      </c>
      <c r="C398">
        <f>IF(Plots!$B$2="Yes",Atmosphere!B386,1)*IF(Plots!$B$3="Yes",Telescope!B388,1)*IF(Plots!$B$5="Yes",Collimator_optics!B388,1)*IF(Plots!$B$7="Yes",Camera_optics!B388,1)*IF(Plots!$B$8="Yes",QE!C388,1)*IF(Plots!$B$6="Yes",Gratings!C400,1)*IF(Plots!$B$4="Yes",Dichroics!E388*Dichroics!H388,1)*IF(Plots!$B$9="Yes",'Detectors and demag'!I411,1)</f>
        <v>0</v>
      </c>
      <c r="D398">
        <f>IF(Plots!$B$2="Yes",Atmosphere!B386,1)*IF(Plots!$B$3="Yes",Telescope!B388,1)*IF(Plots!$B$5="Yes",Collimator_optics!B388,1)*IF(Plots!$B$7="Yes",Camera_optics!B388,1)*IF(Plots!$B$8="Yes",QE!C388,1)*IF(Plots!$B$6="Yes",Gratings!D400,1)*IF(Plots!$B$4="Yes",Dichroics!E388*Dichroics!I388*Dichroics!L388,1)*IF(Plots!$B$9="Yes",'Detectors and demag'!J411,1)</f>
        <v>0.75139097811185618</v>
      </c>
      <c r="E398">
        <f>IF(Plots!$B$2="Yes",Atmosphere!B386,1)*IF(Plots!$B$3="Yes",Telescope!B388,1)*IF(Plots!$B$5="Yes",Collimator_optics!B388,1)*IF(Plots!$B$7="Yes",Camera_optics!B388,1)*IF(Plots!$B$8="Yes",QE!C388,1)*IF(Plots!$B$6="Yes",Gratings!E400,1)*IF(Plots!$B$4="Yes",Dichroics!E388*Dichroics!I388*Dichroics!M388*Dichroics!P388,1)*IF(Plots!$B$9="Yes",'Detectors and demag'!K411,1)</f>
        <v>0</v>
      </c>
      <c r="F398">
        <f t="shared" si="11"/>
        <v>0.75139097811185618</v>
      </c>
      <c r="G398">
        <f t="shared" si="12"/>
        <v>0.75139097811185618</v>
      </c>
    </row>
    <row r="399" spans="1:7" x14ac:dyDescent="0.2">
      <c r="A399">
        <v>695</v>
      </c>
      <c r="B399">
        <f>IF(Plots!$B$2="Yes",Atmosphere!B387,1)*IF(Plots!$B$3="Yes",Telescope!B389,1)*IF(Plots!$B$5="Yes",Collimator_optics!B389,1)*IF(Plots!$B$7="Yes",Camera_optics!B389,1)*IF(Plots!$B$8="Yes",QE!B389,1)*IF(Plots!$B$6="Yes",Gratings!B401,1)*IF(Plots!$B$4="Yes",Dichroics!D389,1)*IF(Plots!$B$9="Yes",'Detectors and demag'!H412,1)</f>
        <v>0</v>
      </c>
      <c r="C399">
        <f>IF(Plots!$B$2="Yes",Atmosphere!B387,1)*IF(Plots!$B$3="Yes",Telescope!B389,1)*IF(Plots!$B$5="Yes",Collimator_optics!B389,1)*IF(Plots!$B$7="Yes",Camera_optics!B389,1)*IF(Plots!$B$8="Yes",QE!C389,1)*IF(Plots!$B$6="Yes",Gratings!C401,1)*IF(Plots!$B$4="Yes",Dichroics!E389*Dichroics!H389,1)*IF(Plots!$B$9="Yes",'Detectors and demag'!I412,1)</f>
        <v>0</v>
      </c>
      <c r="D399">
        <f>IF(Plots!$B$2="Yes",Atmosphere!B387,1)*IF(Plots!$B$3="Yes",Telescope!B389,1)*IF(Plots!$B$5="Yes",Collimator_optics!B389,1)*IF(Plots!$B$7="Yes",Camera_optics!B389,1)*IF(Plots!$B$8="Yes",QE!C389,1)*IF(Plots!$B$6="Yes",Gratings!D401,1)*IF(Plots!$B$4="Yes",Dichroics!E389*Dichroics!I389*Dichroics!L389,1)*IF(Plots!$B$9="Yes",'Detectors and demag'!J412,1)</f>
        <v>0.75175066538443402</v>
      </c>
      <c r="E399">
        <f>IF(Plots!$B$2="Yes",Atmosphere!B387,1)*IF(Plots!$B$3="Yes",Telescope!B389,1)*IF(Plots!$B$5="Yes",Collimator_optics!B389,1)*IF(Plots!$B$7="Yes",Camera_optics!B389,1)*IF(Plots!$B$8="Yes",QE!C389,1)*IF(Plots!$B$6="Yes",Gratings!E401,1)*IF(Plots!$B$4="Yes",Dichroics!E389*Dichroics!I389*Dichroics!M389*Dichroics!P389,1)*IF(Plots!$B$9="Yes",'Detectors and demag'!K412,1)</f>
        <v>0</v>
      </c>
      <c r="F399">
        <f t="shared" ref="F399:F462" si="13">SUM(B399:E399)</f>
        <v>0.75175066538443402</v>
      </c>
      <c r="G399">
        <f t="shared" si="12"/>
        <v>0.75175066538443402</v>
      </c>
    </row>
    <row r="400" spans="1:7" x14ac:dyDescent="0.2">
      <c r="A400">
        <v>696</v>
      </c>
      <c r="B400">
        <f>IF(Plots!$B$2="Yes",Atmosphere!B388,1)*IF(Plots!$B$3="Yes",Telescope!B390,1)*IF(Plots!$B$5="Yes",Collimator_optics!B390,1)*IF(Plots!$B$7="Yes",Camera_optics!B390,1)*IF(Plots!$B$8="Yes",QE!B390,1)*IF(Plots!$B$6="Yes",Gratings!B402,1)*IF(Plots!$B$4="Yes",Dichroics!D390,1)*IF(Plots!$B$9="Yes",'Detectors and demag'!H413,1)</f>
        <v>0</v>
      </c>
      <c r="C400">
        <f>IF(Plots!$B$2="Yes",Atmosphere!B388,1)*IF(Plots!$B$3="Yes",Telescope!B390,1)*IF(Plots!$B$5="Yes",Collimator_optics!B390,1)*IF(Plots!$B$7="Yes",Camera_optics!B390,1)*IF(Plots!$B$8="Yes",QE!C390,1)*IF(Plots!$B$6="Yes",Gratings!C402,1)*IF(Plots!$B$4="Yes",Dichroics!E390*Dichroics!H390,1)*IF(Plots!$B$9="Yes",'Detectors and demag'!I413,1)</f>
        <v>0</v>
      </c>
      <c r="D400">
        <f>IF(Plots!$B$2="Yes",Atmosphere!B388,1)*IF(Plots!$B$3="Yes",Telescope!B390,1)*IF(Plots!$B$5="Yes",Collimator_optics!B390,1)*IF(Plots!$B$7="Yes",Camera_optics!B390,1)*IF(Plots!$B$8="Yes",QE!C390,1)*IF(Plots!$B$6="Yes",Gratings!D402,1)*IF(Plots!$B$4="Yes",Dichroics!E390*Dichroics!I390*Dichroics!L390,1)*IF(Plots!$B$9="Yes",'Detectors and demag'!J413,1)</f>
        <v>0.75176800096759566</v>
      </c>
      <c r="E400">
        <f>IF(Plots!$B$2="Yes",Atmosphere!B388,1)*IF(Plots!$B$3="Yes",Telescope!B390,1)*IF(Plots!$B$5="Yes",Collimator_optics!B390,1)*IF(Plots!$B$7="Yes",Camera_optics!B390,1)*IF(Plots!$B$8="Yes",QE!C390,1)*IF(Plots!$B$6="Yes",Gratings!E402,1)*IF(Plots!$B$4="Yes",Dichroics!E390*Dichroics!I390*Dichroics!M390*Dichroics!P390,1)*IF(Plots!$B$9="Yes",'Detectors and demag'!K413,1)</f>
        <v>0</v>
      </c>
      <c r="F400">
        <f t="shared" si="13"/>
        <v>0.75176800096759566</v>
      </c>
      <c r="G400">
        <f t="shared" si="12"/>
        <v>0.75176800096759566</v>
      </c>
    </row>
    <row r="401" spans="1:7" x14ac:dyDescent="0.2">
      <c r="A401">
        <v>697</v>
      </c>
      <c r="B401">
        <f>IF(Plots!$B$2="Yes",Atmosphere!B389,1)*IF(Plots!$B$3="Yes",Telescope!B391,1)*IF(Plots!$B$5="Yes",Collimator_optics!B391,1)*IF(Plots!$B$7="Yes",Camera_optics!B391,1)*IF(Plots!$B$8="Yes",QE!B391,1)*IF(Plots!$B$6="Yes",Gratings!B403,1)*IF(Plots!$B$4="Yes",Dichroics!D391,1)*IF(Plots!$B$9="Yes",'Detectors and demag'!H414,1)</f>
        <v>0</v>
      </c>
      <c r="C401">
        <f>IF(Plots!$B$2="Yes",Atmosphere!B389,1)*IF(Plots!$B$3="Yes",Telescope!B391,1)*IF(Plots!$B$5="Yes",Collimator_optics!B391,1)*IF(Plots!$B$7="Yes",Camera_optics!B391,1)*IF(Plots!$B$8="Yes",QE!C391,1)*IF(Plots!$B$6="Yes",Gratings!C403,1)*IF(Plots!$B$4="Yes",Dichroics!E391*Dichroics!H391,1)*IF(Plots!$B$9="Yes",'Detectors and demag'!I414,1)</f>
        <v>0</v>
      </c>
      <c r="D401">
        <f>IF(Plots!$B$2="Yes",Atmosphere!B389,1)*IF(Plots!$B$3="Yes",Telescope!B391,1)*IF(Plots!$B$5="Yes",Collimator_optics!B391,1)*IF(Plots!$B$7="Yes",Camera_optics!B391,1)*IF(Plots!$B$8="Yes",QE!C391,1)*IF(Plots!$B$6="Yes",Gratings!D403,1)*IF(Plots!$B$4="Yes",Dichroics!E391*Dichroics!I391*Dichroics!L391,1)*IF(Plots!$B$9="Yes",'Detectors and demag'!J414,1)</f>
        <v>0.75120003694270154</v>
      </c>
      <c r="E401">
        <f>IF(Plots!$B$2="Yes",Atmosphere!B389,1)*IF(Plots!$B$3="Yes",Telescope!B391,1)*IF(Plots!$B$5="Yes",Collimator_optics!B391,1)*IF(Plots!$B$7="Yes",Camera_optics!B391,1)*IF(Plots!$B$8="Yes",QE!C391,1)*IF(Plots!$B$6="Yes",Gratings!E403,1)*IF(Plots!$B$4="Yes",Dichroics!E391*Dichroics!I391*Dichroics!M391*Dichroics!P391,1)*IF(Plots!$B$9="Yes",'Detectors and demag'!K414,1)</f>
        <v>0</v>
      </c>
      <c r="F401">
        <f t="shared" si="13"/>
        <v>0.75120003694270154</v>
      </c>
      <c r="G401">
        <f t="shared" si="12"/>
        <v>0.75120003694270154</v>
      </c>
    </row>
    <row r="402" spans="1:7" x14ac:dyDescent="0.2">
      <c r="A402">
        <v>698</v>
      </c>
      <c r="B402">
        <f>IF(Plots!$B$2="Yes",Atmosphere!B390,1)*IF(Plots!$B$3="Yes",Telescope!B392,1)*IF(Plots!$B$5="Yes",Collimator_optics!B392,1)*IF(Plots!$B$7="Yes",Camera_optics!B392,1)*IF(Plots!$B$8="Yes",QE!B392,1)*IF(Plots!$B$6="Yes",Gratings!B404,1)*IF(Plots!$B$4="Yes",Dichroics!D392,1)*IF(Plots!$B$9="Yes",'Detectors and demag'!H415,1)</f>
        <v>0</v>
      </c>
      <c r="C402">
        <f>IF(Plots!$B$2="Yes",Atmosphere!B390,1)*IF(Plots!$B$3="Yes",Telescope!B392,1)*IF(Plots!$B$5="Yes",Collimator_optics!B392,1)*IF(Plots!$B$7="Yes",Camera_optics!B392,1)*IF(Plots!$B$8="Yes",QE!C392,1)*IF(Plots!$B$6="Yes",Gratings!C404,1)*IF(Plots!$B$4="Yes",Dichroics!E392*Dichroics!H392,1)*IF(Plots!$B$9="Yes",'Detectors and demag'!I415,1)</f>
        <v>0</v>
      </c>
      <c r="D402">
        <f>IF(Plots!$B$2="Yes",Atmosphere!B390,1)*IF(Plots!$B$3="Yes",Telescope!B392,1)*IF(Plots!$B$5="Yes",Collimator_optics!B392,1)*IF(Plots!$B$7="Yes",Camera_optics!B392,1)*IF(Plots!$B$8="Yes",QE!C392,1)*IF(Plots!$B$6="Yes",Gratings!D404,1)*IF(Plots!$B$4="Yes",Dichroics!E392*Dichroics!I392*Dichroics!L392,1)*IF(Plots!$B$9="Yes",'Detectors and demag'!J415,1)</f>
        <v>0.74948720801870894</v>
      </c>
      <c r="E402">
        <f>IF(Plots!$B$2="Yes",Atmosphere!B390,1)*IF(Plots!$B$3="Yes",Telescope!B392,1)*IF(Plots!$B$5="Yes",Collimator_optics!B392,1)*IF(Plots!$B$7="Yes",Camera_optics!B392,1)*IF(Plots!$B$8="Yes",QE!C392,1)*IF(Plots!$B$6="Yes",Gratings!E404,1)*IF(Plots!$B$4="Yes",Dichroics!E392*Dichroics!I392*Dichroics!M392*Dichroics!P392,1)*IF(Plots!$B$9="Yes",'Detectors and demag'!K415,1)</f>
        <v>0</v>
      </c>
      <c r="F402">
        <f t="shared" si="13"/>
        <v>0.74948720801870894</v>
      </c>
      <c r="G402">
        <f t="shared" si="12"/>
        <v>0.74948720801870894</v>
      </c>
    </row>
    <row r="403" spans="1:7" x14ac:dyDescent="0.2">
      <c r="A403">
        <v>699</v>
      </c>
      <c r="B403">
        <f>IF(Plots!$B$2="Yes",Atmosphere!B391,1)*IF(Plots!$B$3="Yes",Telescope!B393,1)*IF(Plots!$B$5="Yes",Collimator_optics!B393,1)*IF(Plots!$B$7="Yes",Camera_optics!B393,1)*IF(Plots!$B$8="Yes",QE!B393,1)*IF(Plots!$B$6="Yes",Gratings!B405,1)*IF(Plots!$B$4="Yes",Dichroics!D393,1)*IF(Plots!$B$9="Yes",'Detectors and demag'!H416,1)</f>
        <v>0</v>
      </c>
      <c r="C403">
        <f>IF(Plots!$B$2="Yes",Atmosphere!B391,1)*IF(Plots!$B$3="Yes",Telescope!B393,1)*IF(Plots!$B$5="Yes",Collimator_optics!B393,1)*IF(Plots!$B$7="Yes",Camera_optics!B393,1)*IF(Plots!$B$8="Yes",QE!C393,1)*IF(Plots!$B$6="Yes",Gratings!C405,1)*IF(Plots!$B$4="Yes",Dichroics!E393*Dichroics!H393,1)*IF(Plots!$B$9="Yes",'Detectors and demag'!I416,1)</f>
        <v>0</v>
      </c>
      <c r="D403">
        <f>IF(Plots!$B$2="Yes",Atmosphere!B391,1)*IF(Plots!$B$3="Yes",Telescope!B393,1)*IF(Plots!$B$5="Yes",Collimator_optics!B393,1)*IF(Plots!$B$7="Yes",Camera_optics!B393,1)*IF(Plots!$B$8="Yes",QE!C393,1)*IF(Plots!$B$6="Yes",Gratings!D405,1)*IF(Plots!$B$4="Yes",Dichroics!E393*Dichroics!I393*Dichroics!L393,1)*IF(Plots!$B$9="Yes",'Detectors and demag'!J416,1)</f>
        <v>0.74518366314713813</v>
      </c>
      <c r="E403">
        <f>IF(Plots!$B$2="Yes",Atmosphere!B391,1)*IF(Plots!$B$3="Yes",Telescope!B393,1)*IF(Plots!$B$5="Yes",Collimator_optics!B393,1)*IF(Plots!$B$7="Yes",Camera_optics!B393,1)*IF(Plots!$B$8="Yes",QE!C393,1)*IF(Plots!$B$6="Yes",Gratings!E405,1)*IF(Plots!$B$4="Yes",Dichroics!E393*Dichroics!I393*Dichroics!M393*Dichroics!P393,1)*IF(Plots!$B$9="Yes",'Detectors and demag'!K416,1)</f>
        <v>0</v>
      </c>
      <c r="F403">
        <f t="shared" si="13"/>
        <v>0.74518366314713813</v>
      </c>
      <c r="G403">
        <f t="shared" si="12"/>
        <v>0.74518366314713813</v>
      </c>
    </row>
    <row r="404" spans="1:7" x14ac:dyDescent="0.2">
      <c r="A404">
        <v>700</v>
      </c>
      <c r="B404">
        <f>IF(Plots!$B$2="Yes",Atmosphere!B392,1)*IF(Plots!$B$3="Yes",Telescope!B394,1)*IF(Plots!$B$5="Yes",Collimator_optics!B394,1)*IF(Plots!$B$7="Yes",Camera_optics!B394,1)*IF(Plots!$B$8="Yes",QE!B394,1)*IF(Plots!$B$6="Yes",Gratings!B406,1)*IF(Plots!$B$4="Yes",Dichroics!D394,1)*IF(Plots!$B$9="Yes",'Detectors and demag'!H417,1)</f>
        <v>0</v>
      </c>
      <c r="C404">
        <f>IF(Plots!$B$2="Yes",Atmosphere!B392,1)*IF(Plots!$B$3="Yes",Telescope!B394,1)*IF(Plots!$B$5="Yes",Collimator_optics!B394,1)*IF(Plots!$B$7="Yes",Camera_optics!B394,1)*IF(Plots!$B$8="Yes",QE!C394,1)*IF(Plots!$B$6="Yes",Gratings!C406,1)*IF(Plots!$B$4="Yes",Dichroics!E394*Dichroics!H394,1)*IF(Plots!$B$9="Yes",'Detectors and demag'!I417,1)</f>
        <v>0</v>
      </c>
      <c r="D404">
        <f>IF(Plots!$B$2="Yes",Atmosphere!B392,1)*IF(Plots!$B$3="Yes",Telescope!B394,1)*IF(Plots!$B$5="Yes",Collimator_optics!B394,1)*IF(Plots!$B$7="Yes",Camera_optics!B394,1)*IF(Plots!$B$8="Yes",QE!C394,1)*IF(Plots!$B$6="Yes",Gratings!D406,1)*IF(Plots!$B$4="Yes",Dichroics!E394*Dichroics!I394*Dichroics!L394,1)*IF(Plots!$B$9="Yes",'Detectors and demag'!J417,1)</f>
        <v>0.73851125920969651</v>
      </c>
      <c r="E404">
        <f>IF(Plots!$B$2="Yes",Atmosphere!B392,1)*IF(Plots!$B$3="Yes",Telescope!B394,1)*IF(Plots!$B$5="Yes",Collimator_optics!B394,1)*IF(Plots!$B$7="Yes",Camera_optics!B394,1)*IF(Plots!$B$8="Yes",QE!C394,1)*IF(Plots!$B$6="Yes",Gratings!E406,1)*IF(Plots!$B$4="Yes",Dichroics!E394*Dichroics!I394*Dichroics!M394*Dichroics!P394,1)*IF(Plots!$B$9="Yes",'Detectors and demag'!K417,1)</f>
        <v>0</v>
      </c>
      <c r="F404">
        <f t="shared" si="13"/>
        <v>0.73851125920969651</v>
      </c>
      <c r="G404">
        <f t="shared" si="12"/>
        <v>0.73851125920969651</v>
      </c>
    </row>
    <row r="405" spans="1:7" x14ac:dyDescent="0.2">
      <c r="A405">
        <v>701</v>
      </c>
      <c r="B405">
        <f>IF(Plots!$B$2="Yes",Atmosphere!B393,1)*IF(Plots!$B$3="Yes",Telescope!B395,1)*IF(Plots!$B$5="Yes",Collimator_optics!B395,1)*IF(Plots!$B$7="Yes",Camera_optics!B395,1)*IF(Plots!$B$8="Yes",QE!B395,1)*IF(Plots!$B$6="Yes",Gratings!B407,1)*IF(Plots!$B$4="Yes",Dichroics!D395,1)*IF(Plots!$B$9="Yes",'Detectors and demag'!H418,1)</f>
        <v>0</v>
      </c>
      <c r="C405">
        <f>IF(Plots!$B$2="Yes",Atmosphere!B393,1)*IF(Plots!$B$3="Yes",Telescope!B395,1)*IF(Plots!$B$5="Yes",Collimator_optics!B395,1)*IF(Plots!$B$7="Yes",Camera_optics!B395,1)*IF(Plots!$B$8="Yes",QE!C395,1)*IF(Plots!$B$6="Yes",Gratings!C407,1)*IF(Plots!$B$4="Yes",Dichroics!E395*Dichroics!H395,1)*IF(Plots!$B$9="Yes",'Detectors and demag'!I418,1)</f>
        <v>0</v>
      </c>
      <c r="D405">
        <f>IF(Plots!$B$2="Yes",Atmosphere!B393,1)*IF(Plots!$B$3="Yes",Telescope!B395,1)*IF(Plots!$B$5="Yes",Collimator_optics!B395,1)*IF(Plots!$B$7="Yes",Camera_optics!B395,1)*IF(Plots!$B$8="Yes",QE!C395,1)*IF(Plots!$B$6="Yes",Gratings!D407,1)*IF(Plots!$B$4="Yes",Dichroics!E395*Dichroics!I395*Dichroics!L395,1)*IF(Plots!$B$9="Yes",'Detectors and demag'!J418,1)</f>
        <v>0.73967867648572472</v>
      </c>
      <c r="E405">
        <f>IF(Plots!$B$2="Yes",Atmosphere!B393,1)*IF(Plots!$B$3="Yes",Telescope!B395,1)*IF(Plots!$B$5="Yes",Collimator_optics!B395,1)*IF(Plots!$B$7="Yes",Camera_optics!B395,1)*IF(Plots!$B$8="Yes",QE!C395,1)*IF(Plots!$B$6="Yes",Gratings!E407,1)*IF(Plots!$B$4="Yes",Dichroics!E395*Dichroics!I395*Dichroics!M395*Dichroics!P395,1)*IF(Plots!$B$9="Yes",'Detectors and demag'!K418,1)</f>
        <v>0</v>
      </c>
      <c r="F405">
        <f t="shared" si="13"/>
        <v>0.73967867648572472</v>
      </c>
      <c r="G405">
        <f t="shared" si="12"/>
        <v>0.73967867648572472</v>
      </c>
    </row>
    <row r="406" spans="1:7" x14ac:dyDescent="0.2">
      <c r="A406">
        <v>702</v>
      </c>
      <c r="B406">
        <f>IF(Plots!$B$2="Yes",Atmosphere!B394,1)*IF(Plots!$B$3="Yes",Telescope!B396,1)*IF(Plots!$B$5="Yes",Collimator_optics!B396,1)*IF(Plots!$B$7="Yes",Camera_optics!B396,1)*IF(Plots!$B$8="Yes",QE!B396,1)*IF(Plots!$B$6="Yes",Gratings!B408,1)*IF(Plots!$B$4="Yes",Dichroics!D396,1)*IF(Plots!$B$9="Yes",'Detectors and demag'!H419,1)</f>
        <v>0</v>
      </c>
      <c r="C406">
        <f>IF(Plots!$B$2="Yes",Atmosphere!B394,1)*IF(Plots!$B$3="Yes",Telescope!B396,1)*IF(Plots!$B$5="Yes",Collimator_optics!B396,1)*IF(Plots!$B$7="Yes",Camera_optics!B396,1)*IF(Plots!$B$8="Yes",QE!C396,1)*IF(Plots!$B$6="Yes",Gratings!C408,1)*IF(Plots!$B$4="Yes",Dichroics!E396*Dichroics!H396,1)*IF(Plots!$B$9="Yes",'Detectors and demag'!I419,1)</f>
        <v>0</v>
      </c>
      <c r="D406">
        <f>IF(Plots!$B$2="Yes",Atmosphere!B394,1)*IF(Plots!$B$3="Yes",Telescope!B396,1)*IF(Plots!$B$5="Yes",Collimator_optics!B396,1)*IF(Plots!$B$7="Yes",Camera_optics!B396,1)*IF(Plots!$B$8="Yes",QE!C396,1)*IF(Plots!$B$6="Yes",Gratings!D408,1)*IF(Plots!$B$4="Yes",Dichroics!E396*Dichroics!I396*Dichroics!L396,1)*IF(Plots!$B$9="Yes",'Detectors and demag'!J419,1)</f>
        <v>0.74378424141735255</v>
      </c>
      <c r="E406">
        <f>IF(Plots!$B$2="Yes",Atmosphere!B394,1)*IF(Plots!$B$3="Yes",Telescope!B396,1)*IF(Plots!$B$5="Yes",Collimator_optics!B396,1)*IF(Plots!$B$7="Yes",Camera_optics!B396,1)*IF(Plots!$B$8="Yes",QE!C396,1)*IF(Plots!$B$6="Yes",Gratings!E408,1)*IF(Plots!$B$4="Yes",Dichroics!E396*Dichroics!I396*Dichroics!M396*Dichroics!P396,1)*IF(Plots!$B$9="Yes",'Detectors and demag'!K419,1)</f>
        <v>0</v>
      </c>
      <c r="F406">
        <f t="shared" si="13"/>
        <v>0.74378424141735255</v>
      </c>
      <c r="G406">
        <f t="shared" si="12"/>
        <v>0.74378424141735255</v>
      </c>
    </row>
    <row r="407" spans="1:7" x14ac:dyDescent="0.2">
      <c r="A407">
        <v>703</v>
      </c>
      <c r="B407">
        <f>IF(Plots!$B$2="Yes",Atmosphere!B395,1)*IF(Plots!$B$3="Yes",Telescope!B397,1)*IF(Plots!$B$5="Yes",Collimator_optics!B397,1)*IF(Plots!$B$7="Yes",Camera_optics!B397,1)*IF(Plots!$B$8="Yes",QE!B397,1)*IF(Plots!$B$6="Yes",Gratings!B409,1)*IF(Plots!$B$4="Yes",Dichroics!D397,1)*IF(Plots!$B$9="Yes",'Detectors and demag'!H420,1)</f>
        <v>0</v>
      </c>
      <c r="C407">
        <f>IF(Plots!$B$2="Yes",Atmosphere!B395,1)*IF(Plots!$B$3="Yes",Telescope!B397,1)*IF(Plots!$B$5="Yes",Collimator_optics!B397,1)*IF(Plots!$B$7="Yes",Camera_optics!B397,1)*IF(Plots!$B$8="Yes",QE!C397,1)*IF(Plots!$B$6="Yes",Gratings!C409,1)*IF(Plots!$B$4="Yes",Dichroics!E397*Dichroics!H397,1)*IF(Plots!$B$9="Yes",'Detectors and demag'!I420,1)</f>
        <v>0</v>
      </c>
      <c r="D407">
        <f>IF(Plots!$B$2="Yes",Atmosphere!B395,1)*IF(Plots!$B$3="Yes",Telescope!B397,1)*IF(Plots!$B$5="Yes",Collimator_optics!B397,1)*IF(Plots!$B$7="Yes",Camera_optics!B397,1)*IF(Plots!$B$8="Yes",QE!C397,1)*IF(Plots!$B$6="Yes",Gratings!D409,1)*IF(Plots!$B$4="Yes",Dichroics!E397*Dichroics!I397*Dichroics!L397,1)*IF(Plots!$B$9="Yes",'Detectors and demag'!J420,1)</f>
        <v>0.74538780096937862</v>
      </c>
      <c r="E407">
        <f>IF(Plots!$B$2="Yes",Atmosphere!B395,1)*IF(Plots!$B$3="Yes",Telescope!B397,1)*IF(Plots!$B$5="Yes",Collimator_optics!B397,1)*IF(Plots!$B$7="Yes",Camera_optics!B397,1)*IF(Plots!$B$8="Yes",QE!C397,1)*IF(Plots!$B$6="Yes",Gratings!E409,1)*IF(Plots!$B$4="Yes",Dichroics!E397*Dichroics!I397*Dichroics!M397*Dichroics!P397,1)*IF(Plots!$B$9="Yes",'Detectors and demag'!K420,1)</f>
        <v>0</v>
      </c>
      <c r="F407">
        <f t="shared" si="13"/>
        <v>0.74538780096937862</v>
      </c>
      <c r="G407">
        <f t="shared" si="12"/>
        <v>0.74538780096937862</v>
      </c>
    </row>
    <row r="408" spans="1:7" x14ac:dyDescent="0.2">
      <c r="A408">
        <v>704</v>
      </c>
      <c r="B408">
        <f>IF(Plots!$B$2="Yes",Atmosphere!B396,1)*IF(Plots!$B$3="Yes",Telescope!B398,1)*IF(Plots!$B$5="Yes",Collimator_optics!B398,1)*IF(Plots!$B$7="Yes",Camera_optics!B398,1)*IF(Plots!$B$8="Yes",QE!B398,1)*IF(Plots!$B$6="Yes",Gratings!B410,1)*IF(Plots!$B$4="Yes",Dichroics!D398,1)*IF(Plots!$B$9="Yes",'Detectors and demag'!H421,1)</f>
        <v>0</v>
      </c>
      <c r="C408">
        <f>IF(Plots!$B$2="Yes",Atmosphere!B396,1)*IF(Plots!$B$3="Yes",Telescope!B398,1)*IF(Plots!$B$5="Yes",Collimator_optics!B398,1)*IF(Plots!$B$7="Yes",Camera_optics!B398,1)*IF(Plots!$B$8="Yes",QE!C398,1)*IF(Plots!$B$6="Yes",Gratings!C410,1)*IF(Plots!$B$4="Yes",Dichroics!E398*Dichroics!H398,1)*IF(Plots!$B$9="Yes",'Detectors and demag'!I421,1)</f>
        <v>0</v>
      </c>
      <c r="D408">
        <f>IF(Plots!$B$2="Yes",Atmosphere!B396,1)*IF(Plots!$B$3="Yes",Telescope!B398,1)*IF(Plots!$B$5="Yes",Collimator_optics!B398,1)*IF(Plots!$B$7="Yes",Camera_optics!B398,1)*IF(Plots!$B$8="Yes",QE!C398,1)*IF(Plots!$B$6="Yes",Gratings!D410,1)*IF(Plots!$B$4="Yes",Dichroics!E398*Dichroics!I398*Dichroics!L398,1)*IF(Plots!$B$9="Yes",'Detectors and demag'!J421,1)</f>
        <v>0.74554797125551098</v>
      </c>
      <c r="E408">
        <f>IF(Plots!$B$2="Yes",Atmosphere!B396,1)*IF(Plots!$B$3="Yes",Telescope!B398,1)*IF(Plots!$B$5="Yes",Collimator_optics!B398,1)*IF(Plots!$B$7="Yes",Camera_optics!B398,1)*IF(Plots!$B$8="Yes",QE!C398,1)*IF(Plots!$B$6="Yes",Gratings!E410,1)*IF(Plots!$B$4="Yes",Dichroics!E398*Dichroics!I398*Dichroics!M398*Dichroics!P398,1)*IF(Plots!$B$9="Yes",'Detectors and demag'!K421,1)</f>
        <v>0</v>
      </c>
      <c r="F408">
        <f t="shared" si="13"/>
        <v>0.74554797125551098</v>
      </c>
      <c r="G408">
        <f t="shared" si="12"/>
        <v>0.74554797125551098</v>
      </c>
    </row>
    <row r="409" spans="1:7" x14ac:dyDescent="0.2">
      <c r="A409">
        <v>705</v>
      </c>
      <c r="B409">
        <f>IF(Plots!$B$2="Yes",Atmosphere!B397,1)*IF(Plots!$B$3="Yes",Telescope!B399,1)*IF(Plots!$B$5="Yes",Collimator_optics!B399,1)*IF(Plots!$B$7="Yes",Camera_optics!B399,1)*IF(Plots!$B$8="Yes",QE!B399,1)*IF(Plots!$B$6="Yes",Gratings!B411,1)*IF(Plots!$B$4="Yes",Dichroics!D399,1)*IF(Plots!$B$9="Yes",'Detectors and demag'!H422,1)</f>
        <v>0</v>
      </c>
      <c r="C409">
        <f>IF(Plots!$B$2="Yes",Atmosphere!B397,1)*IF(Plots!$B$3="Yes",Telescope!B399,1)*IF(Plots!$B$5="Yes",Collimator_optics!B399,1)*IF(Plots!$B$7="Yes",Camera_optics!B399,1)*IF(Plots!$B$8="Yes",QE!C399,1)*IF(Plots!$B$6="Yes",Gratings!C411,1)*IF(Plots!$B$4="Yes",Dichroics!E399*Dichroics!H399,1)*IF(Plots!$B$9="Yes",'Detectors and demag'!I422,1)</f>
        <v>0</v>
      </c>
      <c r="D409">
        <f>IF(Plots!$B$2="Yes",Atmosphere!B397,1)*IF(Plots!$B$3="Yes",Telescope!B399,1)*IF(Plots!$B$5="Yes",Collimator_optics!B399,1)*IF(Plots!$B$7="Yes",Camera_optics!B399,1)*IF(Plots!$B$8="Yes",QE!C399,1)*IF(Plots!$B$6="Yes",Gratings!D411,1)*IF(Plots!$B$4="Yes",Dichroics!E399*Dichroics!I399*Dichroics!L399,1)*IF(Plots!$B$9="Yes",'Detectors and demag'!J422,1)</f>
        <v>0.74525579906741279</v>
      </c>
      <c r="E409">
        <f>IF(Plots!$B$2="Yes",Atmosphere!B397,1)*IF(Plots!$B$3="Yes",Telescope!B399,1)*IF(Plots!$B$5="Yes",Collimator_optics!B399,1)*IF(Plots!$B$7="Yes",Camera_optics!B399,1)*IF(Plots!$B$8="Yes",QE!C399,1)*IF(Plots!$B$6="Yes",Gratings!E411,1)*IF(Plots!$B$4="Yes",Dichroics!E399*Dichroics!I399*Dichroics!M399*Dichroics!P399,1)*IF(Plots!$B$9="Yes",'Detectors and demag'!K422,1)</f>
        <v>0</v>
      </c>
      <c r="F409">
        <f t="shared" si="13"/>
        <v>0.74525579906741279</v>
      </c>
      <c r="G409">
        <f t="shared" si="12"/>
        <v>0.74525579906741279</v>
      </c>
    </row>
    <row r="410" spans="1:7" x14ac:dyDescent="0.2">
      <c r="A410">
        <v>706</v>
      </c>
      <c r="B410">
        <f>IF(Plots!$B$2="Yes",Atmosphere!B398,1)*IF(Plots!$B$3="Yes",Telescope!B400,1)*IF(Plots!$B$5="Yes",Collimator_optics!B400,1)*IF(Plots!$B$7="Yes",Camera_optics!B400,1)*IF(Plots!$B$8="Yes",QE!B400,1)*IF(Plots!$B$6="Yes",Gratings!B412,1)*IF(Plots!$B$4="Yes",Dichroics!D400,1)*IF(Plots!$B$9="Yes",'Detectors and demag'!H423,1)</f>
        <v>0</v>
      </c>
      <c r="C410">
        <f>IF(Plots!$B$2="Yes",Atmosphere!B398,1)*IF(Plots!$B$3="Yes",Telescope!B400,1)*IF(Plots!$B$5="Yes",Collimator_optics!B400,1)*IF(Plots!$B$7="Yes",Camera_optics!B400,1)*IF(Plots!$B$8="Yes",QE!C400,1)*IF(Plots!$B$6="Yes",Gratings!C412,1)*IF(Plots!$B$4="Yes",Dichroics!E400*Dichroics!H400,1)*IF(Plots!$B$9="Yes",'Detectors and demag'!I423,1)</f>
        <v>0</v>
      </c>
      <c r="D410">
        <f>IF(Plots!$B$2="Yes",Atmosphere!B398,1)*IF(Plots!$B$3="Yes",Telescope!B400,1)*IF(Plots!$B$5="Yes",Collimator_optics!B400,1)*IF(Plots!$B$7="Yes",Camera_optics!B400,1)*IF(Plots!$B$8="Yes",QE!C400,1)*IF(Plots!$B$6="Yes",Gratings!D412,1)*IF(Plots!$B$4="Yes",Dichroics!E400*Dichroics!I400*Dichroics!L400,1)*IF(Plots!$B$9="Yes",'Detectors and demag'!J423,1)</f>
        <v>0.74479842693808096</v>
      </c>
      <c r="E410">
        <f>IF(Plots!$B$2="Yes",Atmosphere!B398,1)*IF(Plots!$B$3="Yes",Telescope!B400,1)*IF(Plots!$B$5="Yes",Collimator_optics!B400,1)*IF(Plots!$B$7="Yes",Camera_optics!B400,1)*IF(Plots!$B$8="Yes",QE!C400,1)*IF(Plots!$B$6="Yes",Gratings!E412,1)*IF(Plots!$B$4="Yes",Dichroics!E400*Dichroics!I400*Dichroics!M400*Dichroics!P400,1)*IF(Plots!$B$9="Yes",'Detectors and demag'!K423,1)</f>
        <v>0</v>
      </c>
      <c r="F410">
        <f t="shared" si="13"/>
        <v>0.74479842693808096</v>
      </c>
      <c r="G410">
        <f t="shared" si="12"/>
        <v>0.74479842693808096</v>
      </c>
    </row>
    <row r="411" spans="1:7" x14ac:dyDescent="0.2">
      <c r="A411">
        <v>707</v>
      </c>
      <c r="B411">
        <f>IF(Plots!$B$2="Yes",Atmosphere!B399,1)*IF(Plots!$B$3="Yes",Telescope!B401,1)*IF(Plots!$B$5="Yes",Collimator_optics!B401,1)*IF(Plots!$B$7="Yes",Camera_optics!B401,1)*IF(Plots!$B$8="Yes",QE!B401,1)*IF(Plots!$B$6="Yes",Gratings!B413,1)*IF(Plots!$B$4="Yes",Dichroics!D401,1)*IF(Plots!$B$9="Yes",'Detectors and demag'!H424,1)</f>
        <v>0</v>
      </c>
      <c r="C411">
        <f>IF(Plots!$B$2="Yes",Atmosphere!B399,1)*IF(Plots!$B$3="Yes",Telescope!B401,1)*IF(Plots!$B$5="Yes",Collimator_optics!B401,1)*IF(Plots!$B$7="Yes",Camera_optics!B401,1)*IF(Plots!$B$8="Yes",QE!C401,1)*IF(Plots!$B$6="Yes",Gratings!C413,1)*IF(Plots!$B$4="Yes",Dichroics!E401*Dichroics!H401,1)*IF(Plots!$B$9="Yes",'Detectors and demag'!I424,1)</f>
        <v>0</v>
      </c>
      <c r="D411">
        <f>IF(Plots!$B$2="Yes",Atmosphere!B399,1)*IF(Plots!$B$3="Yes",Telescope!B401,1)*IF(Plots!$B$5="Yes",Collimator_optics!B401,1)*IF(Plots!$B$7="Yes",Camera_optics!B401,1)*IF(Plots!$B$8="Yes",QE!C401,1)*IF(Plots!$B$6="Yes",Gratings!D413,1)*IF(Plots!$B$4="Yes",Dichroics!E401*Dichroics!I401*Dichroics!L401,1)*IF(Plots!$B$9="Yes",'Detectors and demag'!J424,1)</f>
        <v>0.74426007026975427</v>
      </c>
      <c r="E411">
        <f>IF(Plots!$B$2="Yes",Atmosphere!B399,1)*IF(Plots!$B$3="Yes",Telescope!B401,1)*IF(Plots!$B$5="Yes",Collimator_optics!B401,1)*IF(Plots!$B$7="Yes",Camera_optics!B401,1)*IF(Plots!$B$8="Yes",QE!C401,1)*IF(Plots!$B$6="Yes",Gratings!E413,1)*IF(Plots!$B$4="Yes",Dichroics!E401*Dichroics!I401*Dichroics!M401*Dichroics!P401,1)*IF(Plots!$B$9="Yes",'Detectors and demag'!K424,1)</f>
        <v>0</v>
      </c>
      <c r="F411">
        <f t="shared" si="13"/>
        <v>0.74426007026975427</v>
      </c>
      <c r="G411">
        <f t="shared" si="12"/>
        <v>0.74426007026975427</v>
      </c>
    </row>
    <row r="412" spans="1:7" x14ac:dyDescent="0.2">
      <c r="A412">
        <v>708</v>
      </c>
      <c r="B412">
        <f>IF(Plots!$B$2="Yes",Atmosphere!B400,1)*IF(Plots!$B$3="Yes",Telescope!B402,1)*IF(Plots!$B$5="Yes",Collimator_optics!B402,1)*IF(Plots!$B$7="Yes",Camera_optics!B402,1)*IF(Plots!$B$8="Yes",QE!B402,1)*IF(Plots!$B$6="Yes",Gratings!B414,1)*IF(Plots!$B$4="Yes",Dichroics!D402,1)*IF(Plots!$B$9="Yes",'Detectors and demag'!H425,1)</f>
        <v>0</v>
      </c>
      <c r="C412">
        <f>IF(Plots!$B$2="Yes",Atmosphere!B400,1)*IF(Plots!$B$3="Yes",Telescope!B402,1)*IF(Plots!$B$5="Yes",Collimator_optics!B402,1)*IF(Plots!$B$7="Yes",Camera_optics!B402,1)*IF(Plots!$B$8="Yes",QE!C402,1)*IF(Plots!$B$6="Yes",Gratings!C414,1)*IF(Plots!$B$4="Yes",Dichroics!E402*Dichroics!H402,1)*IF(Plots!$B$9="Yes",'Detectors and demag'!I425,1)</f>
        <v>0</v>
      </c>
      <c r="D412">
        <f>IF(Plots!$B$2="Yes",Atmosphere!B400,1)*IF(Plots!$B$3="Yes",Telescope!B402,1)*IF(Plots!$B$5="Yes",Collimator_optics!B402,1)*IF(Plots!$B$7="Yes",Camera_optics!B402,1)*IF(Plots!$B$8="Yes",QE!C402,1)*IF(Plots!$B$6="Yes",Gratings!D414,1)*IF(Plots!$B$4="Yes",Dichroics!E402*Dichroics!I402*Dichroics!L402,1)*IF(Plots!$B$9="Yes",'Detectors and demag'!J425,1)</f>
        <v>0.74387289700297554</v>
      </c>
      <c r="E412">
        <f>IF(Plots!$B$2="Yes",Atmosphere!B400,1)*IF(Plots!$B$3="Yes",Telescope!B402,1)*IF(Plots!$B$5="Yes",Collimator_optics!B402,1)*IF(Plots!$B$7="Yes",Camera_optics!B402,1)*IF(Plots!$B$8="Yes",QE!C402,1)*IF(Plots!$B$6="Yes",Gratings!E414,1)*IF(Plots!$B$4="Yes",Dichroics!E402*Dichroics!I402*Dichroics!M402*Dichroics!P402,1)*IF(Plots!$B$9="Yes",'Detectors and demag'!K425,1)</f>
        <v>0</v>
      </c>
      <c r="F412">
        <f t="shared" si="13"/>
        <v>0.74387289700297554</v>
      </c>
      <c r="G412">
        <f t="shared" si="12"/>
        <v>0.74387289700297554</v>
      </c>
    </row>
    <row r="413" spans="1:7" x14ac:dyDescent="0.2">
      <c r="A413">
        <v>709</v>
      </c>
      <c r="B413">
        <f>IF(Plots!$B$2="Yes",Atmosphere!B401,1)*IF(Plots!$B$3="Yes",Telescope!B403,1)*IF(Plots!$B$5="Yes",Collimator_optics!B403,1)*IF(Plots!$B$7="Yes",Camera_optics!B403,1)*IF(Plots!$B$8="Yes",QE!B403,1)*IF(Plots!$B$6="Yes",Gratings!B415,1)*IF(Plots!$B$4="Yes",Dichroics!D403,1)*IF(Plots!$B$9="Yes",'Detectors and demag'!H426,1)</f>
        <v>0</v>
      </c>
      <c r="C413">
        <f>IF(Plots!$B$2="Yes",Atmosphere!B401,1)*IF(Plots!$B$3="Yes",Telescope!B403,1)*IF(Plots!$B$5="Yes",Collimator_optics!B403,1)*IF(Plots!$B$7="Yes",Camera_optics!B403,1)*IF(Plots!$B$8="Yes",QE!C403,1)*IF(Plots!$B$6="Yes",Gratings!C415,1)*IF(Plots!$B$4="Yes",Dichroics!E403*Dichroics!H403,1)*IF(Plots!$B$9="Yes",'Detectors and demag'!I426,1)</f>
        <v>0</v>
      </c>
      <c r="D413">
        <f>IF(Plots!$B$2="Yes",Atmosphere!B401,1)*IF(Plots!$B$3="Yes",Telescope!B403,1)*IF(Plots!$B$5="Yes",Collimator_optics!B403,1)*IF(Plots!$B$7="Yes",Camera_optics!B403,1)*IF(Plots!$B$8="Yes",QE!C403,1)*IF(Plots!$B$6="Yes",Gratings!D415,1)*IF(Plots!$B$4="Yes",Dichroics!E403*Dichroics!I403*Dichroics!L403,1)*IF(Plots!$B$9="Yes",'Detectors and demag'!J426,1)</f>
        <v>0.74359000464042424</v>
      </c>
      <c r="E413">
        <f>IF(Plots!$B$2="Yes",Atmosphere!B401,1)*IF(Plots!$B$3="Yes",Telescope!B403,1)*IF(Plots!$B$5="Yes",Collimator_optics!B403,1)*IF(Plots!$B$7="Yes",Camera_optics!B403,1)*IF(Plots!$B$8="Yes",QE!C403,1)*IF(Plots!$B$6="Yes",Gratings!E415,1)*IF(Plots!$B$4="Yes",Dichroics!E403*Dichroics!I403*Dichroics!M403*Dichroics!P403,1)*IF(Plots!$B$9="Yes",'Detectors and demag'!K426,1)</f>
        <v>0</v>
      </c>
      <c r="F413">
        <f t="shared" si="13"/>
        <v>0.74359000464042424</v>
      </c>
      <c r="G413">
        <f t="shared" si="12"/>
        <v>0.74359000464042424</v>
      </c>
    </row>
    <row r="414" spans="1:7" x14ac:dyDescent="0.2">
      <c r="A414">
        <v>710</v>
      </c>
      <c r="B414">
        <f>IF(Plots!$B$2="Yes",Atmosphere!B402,1)*IF(Plots!$B$3="Yes",Telescope!B404,1)*IF(Plots!$B$5="Yes",Collimator_optics!B404,1)*IF(Plots!$B$7="Yes",Camera_optics!B404,1)*IF(Plots!$B$8="Yes",QE!B404,1)*IF(Plots!$B$6="Yes",Gratings!B416,1)*IF(Plots!$B$4="Yes",Dichroics!D404,1)*IF(Plots!$B$9="Yes",'Detectors and demag'!H427,1)</f>
        <v>0</v>
      </c>
      <c r="C414">
        <f>IF(Plots!$B$2="Yes",Atmosphere!B402,1)*IF(Plots!$B$3="Yes",Telescope!B404,1)*IF(Plots!$B$5="Yes",Collimator_optics!B404,1)*IF(Plots!$B$7="Yes",Camera_optics!B404,1)*IF(Plots!$B$8="Yes",QE!C404,1)*IF(Plots!$B$6="Yes",Gratings!C416,1)*IF(Plots!$B$4="Yes",Dichroics!E404*Dichroics!H404,1)*IF(Plots!$B$9="Yes",'Detectors and demag'!I427,1)</f>
        <v>0</v>
      </c>
      <c r="D414">
        <f>IF(Plots!$B$2="Yes",Atmosphere!B402,1)*IF(Plots!$B$3="Yes",Telescope!B404,1)*IF(Plots!$B$5="Yes",Collimator_optics!B404,1)*IF(Plots!$B$7="Yes",Camera_optics!B404,1)*IF(Plots!$B$8="Yes",QE!C404,1)*IF(Plots!$B$6="Yes",Gratings!D416,1)*IF(Plots!$B$4="Yes",Dichroics!E404*Dichroics!I404*Dichroics!L404,1)*IF(Plots!$B$9="Yes",'Detectors and demag'!J427,1)</f>
        <v>0.74334944195108588</v>
      </c>
      <c r="E414">
        <f>IF(Plots!$B$2="Yes",Atmosphere!B402,1)*IF(Plots!$B$3="Yes",Telescope!B404,1)*IF(Plots!$B$5="Yes",Collimator_optics!B404,1)*IF(Plots!$B$7="Yes",Camera_optics!B404,1)*IF(Plots!$B$8="Yes",QE!C404,1)*IF(Plots!$B$6="Yes",Gratings!E416,1)*IF(Plots!$B$4="Yes",Dichroics!E404*Dichroics!I404*Dichroics!M404*Dichroics!P404,1)*IF(Plots!$B$9="Yes",'Detectors and demag'!K427,1)</f>
        <v>0</v>
      </c>
      <c r="F414">
        <f t="shared" si="13"/>
        <v>0.74334944195108588</v>
      </c>
      <c r="G414">
        <f t="shared" si="12"/>
        <v>0.74334944195108588</v>
      </c>
    </row>
    <row r="415" spans="1:7" x14ac:dyDescent="0.2">
      <c r="A415">
        <v>711</v>
      </c>
      <c r="B415">
        <f>IF(Plots!$B$2="Yes",Atmosphere!B403,1)*IF(Plots!$B$3="Yes",Telescope!B405,1)*IF(Plots!$B$5="Yes",Collimator_optics!B405,1)*IF(Plots!$B$7="Yes",Camera_optics!B405,1)*IF(Plots!$B$8="Yes",QE!B405,1)*IF(Plots!$B$6="Yes",Gratings!B417,1)*IF(Plots!$B$4="Yes",Dichroics!D405,1)*IF(Plots!$B$9="Yes",'Detectors and demag'!H428,1)</f>
        <v>0</v>
      </c>
      <c r="C415">
        <f>IF(Plots!$B$2="Yes",Atmosphere!B403,1)*IF(Plots!$B$3="Yes",Telescope!B405,1)*IF(Plots!$B$5="Yes",Collimator_optics!B405,1)*IF(Plots!$B$7="Yes",Camera_optics!B405,1)*IF(Plots!$B$8="Yes",QE!C405,1)*IF(Plots!$B$6="Yes",Gratings!C417,1)*IF(Plots!$B$4="Yes",Dichroics!E405*Dichroics!H405,1)*IF(Plots!$B$9="Yes",'Detectors and demag'!I428,1)</f>
        <v>0</v>
      </c>
      <c r="D415">
        <f>IF(Plots!$B$2="Yes",Atmosphere!B403,1)*IF(Plots!$B$3="Yes",Telescope!B405,1)*IF(Plots!$B$5="Yes",Collimator_optics!B405,1)*IF(Plots!$B$7="Yes",Camera_optics!B405,1)*IF(Plots!$B$8="Yes",QE!C405,1)*IF(Plots!$B$6="Yes",Gratings!D417,1)*IF(Plots!$B$4="Yes",Dichroics!E405*Dichroics!I405*Dichroics!L405,1)*IF(Plots!$B$9="Yes",'Detectors and demag'!J428,1)</f>
        <v>0.74332357835306562</v>
      </c>
      <c r="E415">
        <f>IF(Plots!$B$2="Yes",Atmosphere!B403,1)*IF(Plots!$B$3="Yes",Telescope!B405,1)*IF(Plots!$B$5="Yes",Collimator_optics!B405,1)*IF(Plots!$B$7="Yes",Camera_optics!B405,1)*IF(Plots!$B$8="Yes",QE!C405,1)*IF(Plots!$B$6="Yes",Gratings!E417,1)*IF(Plots!$B$4="Yes",Dichroics!E405*Dichroics!I405*Dichroics!M405*Dichroics!P405,1)*IF(Plots!$B$9="Yes",'Detectors and demag'!K428,1)</f>
        <v>0</v>
      </c>
      <c r="F415">
        <f t="shared" si="13"/>
        <v>0.74332357835306562</v>
      </c>
      <c r="G415">
        <f t="shared" si="12"/>
        <v>0.74332357835306562</v>
      </c>
    </row>
    <row r="416" spans="1:7" x14ac:dyDescent="0.2">
      <c r="A416">
        <v>712</v>
      </c>
      <c r="B416">
        <f>IF(Plots!$B$2="Yes",Atmosphere!B404,1)*IF(Plots!$B$3="Yes",Telescope!B406,1)*IF(Plots!$B$5="Yes",Collimator_optics!B406,1)*IF(Plots!$B$7="Yes",Camera_optics!B406,1)*IF(Plots!$B$8="Yes",QE!B406,1)*IF(Plots!$B$6="Yes",Gratings!B418,1)*IF(Plots!$B$4="Yes",Dichroics!D406,1)*IF(Plots!$B$9="Yes",'Detectors and demag'!H429,1)</f>
        <v>0</v>
      </c>
      <c r="C416">
        <f>IF(Plots!$B$2="Yes",Atmosphere!B404,1)*IF(Plots!$B$3="Yes",Telescope!B406,1)*IF(Plots!$B$5="Yes",Collimator_optics!B406,1)*IF(Plots!$B$7="Yes",Camera_optics!B406,1)*IF(Plots!$B$8="Yes",QE!C406,1)*IF(Plots!$B$6="Yes",Gratings!C418,1)*IF(Plots!$B$4="Yes",Dichroics!E406*Dichroics!H406,1)*IF(Plots!$B$9="Yes",'Detectors and demag'!I429,1)</f>
        <v>0</v>
      </c>
      <c r="D416">
        <f>IF(Plots!$B$2="Yes",Atmosphere!B404,1)*IF(Plots!$B$3="Yes",Telescope!B406,1)*IF(Plots!$B$5="Yes",Collimator_optics!B406,1)*IF(Plots!$B$7="Yes",Camera_optics!B406,1)*IF(Plots!$B$8="Yes",QE!C406,1)*IF(Plots!$B$6="Yes",Gratings!D418,1)*IF(Plots!$B$4="Yes",Dichroics!E406*Dichroics!I406*Dichroics!L406,1)*IF(Plots!$B$9="Yes",'Detectors and demag'!J429,1)</f>
        <v>0.74344559666974097</v>
      </c>
      <c r="E416">
        <f>IF(Plots!$B$2="Yes",Atmosphere!B404,1)*IF(Plots!$B$3="Yes",Telescope!B406,1)*IF(Plots!$B$5="Yes",Collimator_optics!B406,1)*IF(Plots!$B$7="Yes",Camera_optics!B406,1)*IF(Plots!$B$8="Yes",QE!C406,1)*IF(Plots!$B$6="Yes",Gratings!E418,1)*IF(Plots!$B$4="Yes",Dichroics!E406*Dichroics!I406*Dichroics!M406*Dichroics!P406,1)*IF(Plots!$B$9="Yes",'Detectors and demag'!K429,1)</f>
        <v>0</v>
      </c>
      <c r="F416">
        <f t="shared" si="13"/>
        <v>0.74344559666974097</v>
      </c>
      <c r="G416">
        <f t="shared" si="12"/>
        <v>0.74344559666974097</v>
      </c>
    </row>
    <row r="417" spans="1:7" x14ac:dyDescent="0.2">
      <c r="A417">
        <v>713</v>
      </c>
      <c r="B417">
        <f>IF(Plots!$B$2="Yes",Atmosphere!B405,1)*IF(Plots!$B$3="Yes",Telescope!B407,1)*IF(Plots!$B$5="Yes",Collimator_optics!B407,1)*IF(Plots!$B$7="Yes",Camera_optics!B407,1)*IF(Plots!$B$8="Yes",QE!B407,1)*IF(Plots!$B$6="Yes",Gratings!B419,1)*IF(Plots!$B$4="Yes",Dichroics!D407,1)*IF(Plots!$B$9="Yes",'Detectors and demag'!H430,1)</f>
        <v>0</v>
      </c>
      <c r="C417">
        <f>IF(Plots!$B$2="Yes",Atmosphere!B405,1)*IF(Plots!$B$3="Yes",Telescope!B407,1)*IF(Plots!$B$5="Yes",Collimator_optics!B407,1)*IF(Plots!$B$7="Yes",Camera_optics!B407,1)*IF(Plots!$B$8="Yes",QE!C407,1)*IF(Plots!$B$6="Yes",Gratings!C419,1)*IF(Plots!$B$4="Yes",Dichroics!E407*Dichroics!H407,1)*IF(Plots!$B$9="Yes",'Detectors and demag'!I430,1)</f>
        <v>0</v>
      </c>
      <c r="D417">
        <f>IF(Plots!$B$2="Yes",Atmosphere!B405,1)*IF(Plots!$B$3="Yes",Telescope!B407,1)*IF(Plots!$B$5="Yes",Collimator_optics!B407,1)*IF(Plots!$B$7="Yes",Camera_optics!B407,1)*IF(Plots!$B$8="Yes",QE!C407,1)*IF(Plots!$B$6="Yes",Gratings!D419,1)*IF(Plots!$B$4="Yes",Dichroics!E407*Dichroics!I407*Dichroics!L407,1)*IF(Plots!$B$9="Yes",'Detectors and demag'!J430,1)</f>
        <v>0.74364606622013052</v>
      </c>
      <c r="E417">
        <f>IF(Plots!$B$2="Yes",Atmosphere!B405,1)*IF(Plots!$B$3="Yes",Telescope!B407,1)*IF(Plots!$B$5="Yes",Collimator_optics!B407,1)*IF(Plots!$B$7="Yes",Camera_optics!B407,1)*IF(Plots!$B$8="Yes",QE!C407,1)*IF(Plots!$B$6="Yes",Gratings!E419,1)*IF(Plots!$B$4="Yes",Dichroics!E407*Dichroics!I407*Dichroics!M407*Dichroics!P407,1)*IF(Plots!$B$9="Yes",'Detectors and demag'!K430,1)</f>
        <v>0</v>
      </c>
      <c r="F417">
        <f t="shared" si="13"/>
        <v>0.74364606622013052</v>
      </c>
      <c r="G417">
        <f t="shared" si="12"/>
        <v>0.74364606622013052</v>
      </c>
    </row>
    <row r="418" spans="1:7" x14ac:dyDescent="0.2">
      <c r="A418">
        <v>714</v>
      </c>
      <c r="B418">
        <f>IF(Plots!$B$2="Yes",Atmosphere!B406,1)*IF(Plots!$B$3="Yes",Telescope!B408,1)*IF(Plots!$B$5="Yes",Collimator_optics!B408,1)*IF(Plots!$B$7="Yes",Camera_optics!B408,1)*IF(Plots!$B$8="Yes",QE!B408,1)*IF(Plots!$B$6="Yes",Gratings!B420,1)*IF(Plots!$B$4="Yes",Dichroics!D408,1)*IF(Plots!$B$9="Yes",'Detectors and demag'!H431,1)</f>
        <v>0</v>
      </c>
      <c r="C418">
        <f>IF(Plots!$B$2="Yes",Atmosphere!B406,1)*IF(Plots!$B$3="Yes",Telescope!B408,1)*IF(Plots!$B$5="Yes",Collimator_optics!B408,1)*IF(Plots!$B$7="Yes",Camera_optics!B408,1)*IF(Plots!$B$8="Yes",QE!C408,1)*IF(Plots!$B$6="Yes",Gratings!C420,1)*IF(Plots!$B$4="Yes",Dichroics!E408*Dichroics!H408,1)*IF(Plots!$B$9="Yes",'Detectors and demag'!I431,1)</f>
        <v>0</v>
      </c>
      <c r="D418">
        <f>IF(Plots!$B$2="Yes",Atmosphere!B406,1)*IF(Plots!$B$3="Yes",Telescope!B408,1)*IF(Plots!$B$5="Yes",Collimator_optics!B408,1)*IF(Plots!$B$7="Yes",Camera_optics!B408,1)*IF(Plots!$B$8="Yes",QE!C408,1)*IF(Plots!$B$6="Yes",Gratings!D420,1)*IF(Plots!$B$4="Yes",Dichroics!E408*Dichroics!I408*Dichroics!L408,1)*IF(Plots!$B$9="Yes",'Detectors and demag'!J431,1)</f>
        <v>0.74408682534917092</v>
      </c>
      <c r="E418">
        <f>IF(Plots!$B$2="Yes",Atmosphere!B406,1)*IF(Plots!$B$3="Yes",Telescope!B408,1)*IF(Plots!$B$5="Yes",Collimator_optics!B408,1)*IF(Plots!$B$7="Yes",Camera_optics!B408,1)*IF(Plots!$B$8="Yes",QE!C408,1)*IF(Plots!$B$6="Yes",Gratings!E420,1)*IF(Plots!$B$4="Yes",Dichroics!E408*Dichroics!I408*Dichroics!M408*Dichroics!P408,1)*IF(Plots!$B$9="Yes",'Detectors and demag'!K431,1)</f>
        <v>0</v>
      </c>
      <c r="F418">
        <f t="shared" si="13"/>
        <v>0.74408682534917092</v>
      </c>
      <c r="G418">
        <f t="shared" si="12"/>
        <v>0.74408682534917092</v>
      </c>
    </row>
    <row r="419" spans="1:7" x14ac:dyDescent="0.2">
      <c r="A419">
        <v>715</v>
      </c>
      <c r="B419">
        <f>IF(Plots!$B$2="Yes",Atmosphere!B407,1)*IF(Plots!$B$3="Yes",Telescope!B409,1)*IF(Plots!$B$5="Yes",Collimator_optics!B409,1)*IF(Plots!$B$7="Yes",Camera_optics!B409,1)*IF(Plots!$B$8="Yes",QE!B409,1)*IF(Plots!$B$6="Yes",Gratings!B421,1)*IF(Plots!$B$4="Yes",Dichroics!D409,1)*IF(Plots!$B$9="Yes",'Detectors and demag'!H432,1)</f>
        <v>0</v>
      </c>
      <c r="C419">
        <f>IF(Plots!$B$2="Yes",Atmosphere!B407,1)*IF(Plots!$B$3="Yes",Telescope!B409,1)*IF(Plots!$B$5="Yes",Collimator_optics!B409,1)*IF(Plots!$B$7="Yes",Camera_optics!B409,1)*IF(Plots!$B$8="Yes",QE!C409,1)*IF(Plots!$B$6="Yes",Gratings!C421,1)*IF(Plots!$B$4="Yes",Dichroics!E409*Dichroics!H409,1)*IF(Plots!$B$9="Yes",'Detectors and demag'!I432,1)</f>
        <v>0</v>
      </c>
      <c r="D419">
        <f>IF(Plots!$B$2="Yes",Atmosphere!B407,1)*IF(Plots!$B$3="Yes",Telescope!B409,1)*IF(Plots!$B$5="Yes",Collimator_optics!B409,1)*IF(Plots!$B$7="Yes",Camera_optics!B409,1)*IF(Plots!$B$8="Yes",QE!C409,1)*IF(Plots!$B$6="Yes",Gratings!D421,1)*IF(Plots!$B$4="Yes",Dichroics!E409*Dichroics!I409*Dichroics!L409,1)*IF(Plots!$B$9="Yes",'Detectors and demag'!J432,1)</f>
        <v>0.74468319102141844</v>
      </c>
      <c r="E419">
        <f>IF(Plots!$B$2="Yes",Atmosphere!B407,1)*IF(Plots!$B$3="Yes",Telescope!B409,1)*IF(Plots!$B$5="Yes",Collimator_optics!B409,1)*IF(Plots!$B$7="Yes",Camera_optics!B409,1)*IF(Plots!$B$8="Yes",QE!C409,1)*IF(Plots!$B$6="Yes",Gratings!E421,1)*IF(Plots!$B$4="Yes",Dichroics!E409*Dichroics!I409*Dichroics!M409*Dichroics!P409,1)*IF(Plots!$B$9="Yes",'Detectors and demag'!K432,1)</f>
        <v>0</v>
      </c>
      <c r="F419">
        <f t="shared" si="13"/>
        <v>0.74468319102141844</v>
      </c>
      <c r="G419">
        <f t="shared" si="12"/>
        <v>0.74468319102141844</v>
      </c>
    </row>
    <row r="420" spans="1:7" x14ac:dyDescent="0.2">
      <c r="A420">
        <v>716</v>
      </c>
      <c r="B420">
        <f>IF(Plots!$B$2="Yes",Atmosphere!B408,1)*IF(Plots!$B$3="Yes",Telescope!B410,1)*IF(Plots!$B$5="Yes",Collimator_optics!B410,1)*IF(Plots!$B$7="Yes",Camera_optics!B410,1)*IF(Plots!$B$8="Yes",QE!B410,1)*IF(Plots!$B$6="Yes",Gratings!B422,1)*IF(Plots!$B$4="Yes",Dichroics!D410,1)*IF(Plots!$B$9="Yes",'Detectors and demag'!H433,1)</f>
        <v>0</v>
      </c>
      <c r="C420">
        <f>IF(Plots!$B$2="Yes",Atmosphere!B408,1)*IF(Plots!$B$3="Yes",Telescope!B410,1)*IF(Plots!$B$5="Yes",Collimator_optics!B410,1)*IF(Plots!$B$7="Yes",Camera_optics!B410,1)*IF(Plots!$B$8="Yes",QE!C410,1)*IF(Plots!$B$6="Yes",Gratings!C422,1)*IF(Plots!$B$4="Yes",Dichroics!E410*Dichroics!H410,1)*IF(Plots!$B$9="Yes",'Detectors and demag'!I433,1)</f>
        <v>0</v>
      </c>
      <c r="D420">
        <f>IF(Plots!$B$2="Yes",Atmosphere!B408,1)*IF(Plots!$B$3="Yes",Telescope!B410,1)*IF(Plots!$B$5="Yes",Collimator_optics!B410,1)*IF(Plots!$B$7="Yes",Camera_optics!B410,1)*IF(Plots!$B$8="Yes",QE!C410,1)*IF(Plots!$B$6="Yes",Gratings!D422,1)*IF(Plots!$B$4="Yes",Dichroics!E410*Dichroics!I410*Dichroics!L410,1)*IF(Plots!$B$9="Yes",'Detectors and demag'!J433,1)</f>
        <v>0.74533896457184468</v>
      </c>
      <c r="E420">
        <f>IF(Plots!$B$2="Yes",Atmosphere!B408,1)*IF(Plots!$B$3="Yes",Telescope!B410,1)*IF(Plots!$B$5="Yes",Collimator_optics!B410,1)*IF(Plots!$B$7="Yes",Camera_optics!B410,1)*IF(Plots!$B$8="Yes",QE!C410,1)*IF(Plots!$B$6="Yes",Gratings!E422,1)*IF(Plots!$B$4="Yes",Dichroics!E410*Dichroics!I410*Dichroics!M410*Dichroics!P410,1)*IF(Plots!$B$9="Yes",'Detectors and demag'!K433,1)</f>
        <v>0</v>
      </c>
      <c r="F420">
        <f t="shared" si="13"/>
        <v>0.74533896457184468</v>
      </c>
      <c r="G420">
        <f t="shared" si="12"/>
        <v>0.74533896457184468</v>
      </c>
    </row>
    <row r="421" spans="1:7" x14ac:dyDescent="0.2">
      <c r="A421">
        <v>717</v>
      </c>
      <c r="B421">
        <f>IF(Plots!$B$2="Yes",Atmosphere!B409,1)*IF(Plots!$B$3="Yes",Telescope!B411,1)*IF(Plots!$B$5="Yes",Collimator_optics!B411,1)*IF(Plots!$B$7="Yes",Camera_optics!B411,1)*IF(Plots!$B$8="Yes",QE!B411,1)*IF(Plots!$B$6="Yes",Gratings!B423,1)*IF(Plots!$B$4="Yes",Dichroics!D411,1)*IF(Plots!$B$9="Yes",'Detectors and demag'!H434,1)</f>
        <v>0</v>
      </c>
      <c r="C421">
        <f>IF(Plots!$B$2="Yes",Atmosphere!B409,1)*IF(Plots!$B$3="Yes",Telescope!B411,1)*IF(Plots!$B$5="Yes",Collimator_optics!B411,1)*IF(Plots!$B$7="Yes",Camera_optics!B411,1)*IF(Plots!$B$8="Yes",QE!C411,1)*IF(Plots!$B$6="Yes",Gratings!C423,1)*IF(Plots!$B$4="Yes",Dichroics!E411*Dichroics!H411,1)*IF(Plots!$B$9="Yes",'Detectors and demag'!I434,1)</f>
        <v>0</v>
      </c>
      <c r="D421">
        <f>IF(Plots!$B$2="Yes",Atmosphere!B409,1)*IF(Plots!$B$3="Yes",Telescope!B411,1)*IF(Plots!$B$5="Yes",Collimator_optics!B411,1)*IF(Plots!$B$7="Yes",Camera_optics!B411,1)*IF(Plots!$B$8="Yes",QE!C411,1)*IF(Plots!$B$6="Yes",Gratings!D423,1)*IF(Plots!$B$4="Yes",Dichroics!E411*Dichroics!I411*Dichroics!L411,1)*IF(Plots!$B$9="Yes",'Detectors and demag'!J434,1)</f>
        <v>0.74618189873640006</v>
      </c>
      <c r="E421">
        <f>IF(Plots!$B$2="Yes",Atmosphere!B409,1)*IF(Plots!$B$3="Yes",Telescope!B411,1)*IF(Plots!$B$5="Yes",Collimator_optics!B411,1)*IF(Plots!$B$7="Yes",Camera_optics!B411,1)*IF(Plots!$B$8="Yes",QE!C411,1)*IF(Plots!$B$6="Yes",Gratings!E423,1)*IF(Plots!$B$4="Yes",Dichroics!E411*Dichroics!I411*Dichroics!M411*Dichroics!P411,1)*IF(Plots!$B$9="Yes",'Detectors and demag'!K434,1)</f>
        <v>0</v>
      </c>
      <c r="F421">
        <f t="shared" si="13"/>
        <v>0.74618189873640006</v>
      </c>
      <c r="G421">
        <f t="shared" si="12"/>
        <v>0.74618189873640006</v>
      </c>
    </row>
    <row r="422" spans="1:7" x14ac:dyDescent="0.2">
      <c r="A422">
        <v>718</v>
      </c>
      <c r="B422">
        <f>IF(Plots!$B$2="Yes",Atmosphere!B410,1)*IF(Plots!$B$3="Yes",Telescope!B412,1)*IF(Plots!$B$5="Yes",Collimator_optics!B412,1)*IF(Plots!$B$7="Yes",Camera_optics!B412,1)*IF(Plots!$B$8="Yes",QE!B412,1)*IF(Plots!$B$6="Yes",Gratings!B424,1)*IF(Plots!$B$4="Yes",Dichroics!D412,1)*IF(Plots!$B$9="Yes",'Detectors and demag'!H435,1)</f>
        <v>0</v>
      </c>
      <c r="C422">
        <f>IF(Plots!$B$2="Yes",Atmosphere!B410,1)*IF(Plots!$B$3="Yes",Telescope!B412,1)*IF(Plots!$B$5="Yes",Collimator_optics!B412,1)*IF(Plots!$B$7="Yes",Camera_optics!B412,1)*IF(Plots!$B$8="Yes",QE!C412,1)*IF(Plots!$B$6="Yes",Gratings!C424,1)*IF(Plots!$B$4="Yes",Dichroics!E412*Dichroics!H412,1)*IF(Plots!$B$9="Yes",'Detectors and demag'!I435,1)</f>
        <v>0</v>
      </c>
      <c r="D422">
        <f>IF(Plots!$B$2="Yes",Atmosphere!B410,1)*IF(Plots!$B$3="Yes",Telescope!B412,1)*IF(Plots!$B$5="Yes",Collimator_optics!B412,1)*IF(Plots!$B$7="Yes",Camera_optics!B412,1)*IF(Plots!$B$8="Yes",QE!C412,1)*IF(Plots!$B$6="Yes",Gratings!D424,1)*IF(Plots!$B$4="Yes",Dichroics!E412*Dichroics!I412*Dichroics!L412,1)*IF(Plots!$B$9="Yes",'Detectors and demag'!J435,1)</f>
        <v>0.7470858422761949</v>
      </c>
      <c r="E422">
        <f>IF(Plots!$B$2="Yes",Atmosphere!B410,1)*IF(Plots!$B$3="Yes",Telescope!B412,1)*IF(Plots!$B$5="Yes",Collimator_optics!B412,1)*IF(Plots!$B$7="Yes",Camera_optics!B412,1)*IF(Plots!$B$8="Yes",QE!C412,1)*IF(Plots!$B$6="Yes",Gratings!E424,1)*IF(Plots!$B$4="Yes",Dichroics!E412*Dichroics!I412*Dichroics!M412*Dichroics!P412,1)*IF(Plots!$B$9="Yes",'Detectors and demag'!K435,1)</f>
        <v>0</v>
      </c>
      <c r="F422">
        <f t="shared" si="13"/>
        <v>0.7470858422761949</v>
      </c>
      <c r="G422">
        <f t="shared" si="12"/>
        <v>0.7470858422761949</v>
      </c>
    </row>
    <row r="423" spans="1:7" x14ac:dyDescent="0.2">
      <c r="A423">
        <v>719</v>
      </c>
      <c r="B423">
        <f>IF(Plots!$B$2="Yes",Atmosphere!B411,1)*IF(Plots!$B$3="Yes",Telescope!B413,1)*IF(Plots!$B$5="Yes",Collimator_optics!B413,1)*IF(Plots!$B$7="Yes",Camera_optics!B413,1)*IF(Plots!$B$8="Yes",QE!B413,1)*IF(Plots!$B$6="Yes",Gratings!B425,1)*IF(Plots!$B$4="Yes",Dichroics!D413,1)*IF(Plots!$B$9="Yes",'Detectors and demag'!H436,1)</f>
        <v>0</v>
      </c>
      <c r="C423">
        <f>IF(Plots!$B$2="Yes",Atmosphere!B411,1)*IF(Plots!$B$3="Yes",Telescope!B413,1)*IF(Plots!$B$5="Yes",Collimator_optics!B413,1)*IF(Plots!$B$7="Yes",Camera_optics!B413,1)*IF(Plots!$B$8="Yes",QE!C413,1)*IF(Plots!$B$6="Yes",Gratings!C425,1)*IF(Plots!$B$4="Yes",Dichroics!E413*Dichroics!H413,1)*IF(Plots!$B$9="Yes",'Detectors and demag'!I436,1)</f>
        <v>0</v>
      </c>
      <c r="D423">
        <f>IF(Plots!$B$2="Yes",Atmosphere!B411,1)*IF(Plots!$B$3="Yes",Telescope!B413,1)*IF(Plots!$B$5="Yes",Collimator_optics!B413,1)*IF(Plots!$B$7="Yes",Camera_optics!B413,1)*IF(Plots!$B$8="Yes",QE!C413,1)*IF(Plots!$B$6="Yes",Gratings!D425,1)*IF(Plots!$B$4="Yes",Dichroics!E413*Dichroics!I413*Dichroics!L413,1)*IF(Plots!$B$9="Yes",'Detectors and demag'!J436,1)</f>
        <v>0.74789718566477303</v>
      </c>
      <c r="E423">
        <f>IF(Plots!$B$2="Yes",Atmosphere!B411,1)*IF(Plots!$B$3="Yes",Telescope!B413,1)*IF(Plots!$B$5="Yes",Collimator_optics!B413,1)*IF(Plots!$B$7="Yes",Camera_optics!B413,1)*IF(Plots!$B$8="Yes",QE!C413,1)*IF(Plots!$B$6="Yes",Gratings!E425,1)*IF(Plots!$B$4="Yes",Dichroics!E413*Dichroics!I413*Dichroics!M413*Dichroics!P413,1)*IF(Plots!$B$9="Yes",'Detectors and demag'!K436,1)</f>
        <v>0</v>
      </c>
      <c r="F423">
        <f t="shared" si="13"/>
        <v>0.74789718566477303</v>
      </c>
      <c r="G423">
        <f t="shared" si="12"/>
        <v>0.74789718566477303</v>
      </c>
    </row>
    <row r="424" spans="1:7" x14ac:dyDescent="0.2">
      <c r="A424">
        <v>720</v>
      </c>
      <c r="B424">
        <f>IF(Plots!$B$2="Yes",Atmosphere!B412,1)*IF(Plots!$B$3="Yes",Telescope!B414,1)*IF(Plots!$B$5="Yes",Collimator_optics!B414,1)*IF(Plots!$B$7="Yes",Camera_optics!B414,1)*IF(Plots!$B$8="Yes",QE!B414,1)*IF(Plots!$B$6="Yes",Gratings!B426,1)*IF(Plots!$B$4="Yes",Dichroics!D414,1)*IF(Plots!$B$9="Yes",'Detectors and demag'!H437,1)</f>
        <v>0</v>
      </c>
      <c r="C424">
        <f>IF(Plots!$B$2="Yes",Atmosphere!B412,1)*IF(Plots!$B$3="Yes",Telescope!B414,1)*IF(Plots!$B$5="Yes",Collimator_optics!B414,1)*IF(Plots!$B$7="Yes",Camera_optics!B414,1)*IF(Plots!$B$8="Yes",QE!C414,1)*IF(Plots!$B$6="Yes",Gratings!C426,1)*IF(Plots!$B$4="Yes",Dichroics!E414*Dichroics!H414,1)*IF(Plots!$B$9="Yes",'Detectors and demag'!I437,1)</f>
        <v>0</v>
      </c>
      <c r="D424">
        <f>IF(Plots!$B$2="Yes",Atmosphere!B412,1)*IF(Plots!$B$3="Yes",Telescope!B414,1)*IF(Plots!$B$5="Yes",Collimator_optics!B414,1)*IF(Plots!$B$7="Yes",Camera_optics!B414,1)*IF(Plots!$B$8="Yes",QE!C414,1)*IF(Plots!$B$6="Yes",Gratings!D426,1)*IF(Plots!$B$4="Yes",Dichroics!E414*Dichroics!I414*Dichroics!L414,1)*IF(Plots!$B$9="Yes",'Detectors and demag'!J437,1)</f>
        <v>0.7484717322118557</v>
      </c>
      <c r="E424">
        <f>IF(Plots!$B$2="Yes",Atmosphere!B412,1)*IF(Plots!$B$3="Yes",Telescope!B414,1)*IF(Plots!$B$5="Yes",Collimator_optics!B414,1)*IF(Plots!$B$7="Yes",Camera_optics!B414,1)*IF(Plots!$B$8="Yes",QE!C414,1)*IF(Plots!$B$6="Yes",Gratings!E426,1)*IF(Plots!$B$4="Yes",Dichroics!E414*Dichroics!I414*Dichroics!M414*Dichroics!P414,1)*IF(Plots!$B$9="Yes",'Detectors and demag'!K437,1)</f>
        <v>0</v>
      </c>
      <c r="F424">
        <f t="shared" si="13"/>
        <v>0.7484717322118557</v>
      </c>
      <c r="G424">
        <f t="shared" si="12"/>
        <v>0.7484717322118557</v>
      </c>
    </row>
    <row r="425" spans="1:7" x14ac:dyDescent="0.2">
      <c r="A425">
        <v>721</v>
      </c>
      <c r="B425">
        <f>IF(Plots!$B$2="Yes",Atmosphere!B413,1)*IF(Plots!$B$3="Yes",Telescope!B415,1)*IF(Plots!$B$5="Yes",Collimator_optics!B415,1)*IF(Plots!$B$7="Yes",Camera_optics!B415,1)*IF(Plots!$B$8="Yes",QE!B415,1)*IF(Plots!$B$6="Yes",Gratings!B427,1)*IF(Plots!$B$4="Yes",Dichroics!D415,1)*IF(Plots!$B$9="Yes",'Detectors and demag'!H438,1)</f>
        <v>0</v>
      </c>
      <c r="C425">
        <f>IF(Plots!$B$2="Yes",Atmosphere!B413,1)*IF(Plots!$B$3="Yes",Telescope!B415,1)*IF(Plots!$B$5="Yes",Collimator_optics!B415,1)*IF(Plots!$B$7="Yes",Camera_optics!B415,1)*IF(Plots!$B$8="Yes",QE!C415,1)*IF(Plots!$B$6="Yes",Gratings!C427,1)*IF(Plots!$B$4="Yes",Dichroics!E415*Dichroics!H415,1)*IF(Plots!$B$9="Yes",'Detectors and demag'!I438,1)</f>
        <v>0</v>
      </c>
      <c r="D425">
        <f>IF(Plots!$B$2="Yes",Atmosphere!B413,1)*IF(Plots!$B$3="Yes",Telescope!B415,1)*IF(Plots!$B$5="Yes",Collimator_optics!B415,1)*IF(Plots!$B$7="Yes",Camera_optics!B415,1)*IF(Plots!$B$8="Yes",QE!C415,1)*IF(Plots!$B$6="Yes",Gratings!D427,1)*IF(Plots!$B$4="Yes",Dichroics!E415*Dichroics!I415*Dichroics!L415,1)*IF(Plots!$B$9="Yes",'Detectors and demag'!J438,1)</f>
        <v>0.74856085570104958</v>
      </c>
      <c r="E425">
        <f>IF(Plots!$B$2="Yes",Atmosphere!B413,1)*IF(Plots!$B$3="Yes",Telescope!B415,1)*IF(Plots!$B$5="Yes",Collimator_optics!B415,1)*IF(Plots!$B$7="Yes",Camera_optics!B415,1)*IF(Plots!$B$8="Yes",QE!C415,1)*IF(Plots!$B$6="Yes",Gratings!E427,1)*IF(Plots!$B$4="Yes",Dichroics!E415*Dichroics!I415*Dichroics!M415*Dichroics!P415,1)*IF(Plots!$B$9="Yes",'Detectors and demag'!K438,1)</f>
        <v>0</v>
      </c>
      <c r="F425">
        <f t="shared" si="13"/>
        <v>0.74856085570104958</v>
      </c>
      <c r="G425">
        <f t="shared" si="12"/>
        <v>0.74856085570104958</v>
      </c>
    </row>
    <row r="426" spans="1:7" x14ac:dyDescent="0.2">
      <c r="A426">
        <v>722</v>
      </c>
      <c r="B426">
        <f>IF(Plots!$B$2="Yes",Atmosphere!B414,1)*IF(Plots!$B$3="Yes",Telescope!B416,1)*IF(Plots!$B$5="Yes",Collimator_optics!B416,1)*IF(Plots!$B$7="Yes",Camera_optics!B416,1)*IF(Plots!$B$8="Yes",QE!B416,1)*IF(Plots!$B$6="Yes",Gratings!B428,1)*IF(Plots!$B$4="Yes",Dichroics!D416,1)*IF(Plots!$B$9="Yes",'Detectors and demag'!H439,1)</f>
        <v>0</v>
      </c>
      <c r="C426">
        <f>IF(Plots!$B$2="Yes",Atmosphere!B414,1)*IF(Plots!$B$3="Yes",Telescope!B416,1)*IF(Plots!$B$5="Yes",Collimator_optics!B416,1)*IF(Plots!$B$7="Yes",Camera_optics!B416,1)*IF(Plots!$B$8="Yes",QE!C416,1)*IF(Plots!$B$6="Yes",Gratings!C428,1)*IF(Plots!$B$4="Yes",Dichroics!E416*Dichroics!H416,1)*IF(Plots!$B$9="Yes",'Detectors and demag'!I439,1)</f>
        <v>0</v>
      </c>
      <c r="D426">
        <f>IF(Plots!$B$2="Yes",Atmosphere!B414,1)*IF(Plots!$B$3="Yes",Telescope!B416,1)*IF(Plots!$B$5="Yes",Collimator_optics!B416,1)*IF(Plots!$B$7="Yes",Camera_optics!B416,1)*IF(Plots!$B$8="Yes",QE!C416,1)*IF(Plots!$B$6="Yes",Gratings!D428,1)*IF(Plots!$B$4="Yes",Dichroics!E416*Dichroics!I416*Dichroics!L416,1)*IF(Plots!$B$9="Yes",'Detectors and demag'!J439,1)</f>
        <v>0.74917372340857702</v>
      </c>
      <c r="E426">
        <f>IF(Plots!$B$2="Yes",Atmosphere!B414,1)*IF(Plots!$B$3="Yes",Telescope!B416,1)*IF(Plots!$B$5="Yes",Collimator_optics!B416,1)*IF(Plots!$B$7="Yes",Camera_optics!B416,1)*IF(Plots!$B$8="Yes",QE!C416,1)*IF(Plots!$B$6="Yes",Gratings!E428,1)*IF(Plots!$B$4="Yes",Dichroics!E416*Dichroics!I416*Dichroics!M416*Dichroics!P416,1)*IF(Plots!$B$9="Yes",'Detectors and demag'!K439,1)</f>
        <v>0</v>
      </c>
      <c r="F426">
        <f t="shared" si="13"/>
        <v>0.74917372340857702</v>
      </c>
      <c r="G426">
        <f t="shared" si="12"/>
        <v>0.74917372340857702</v>
      </c>
    </row>
    <row r="427" spans="1:7" x14ac:dyDescent="0.2">
      <c r="A427">
        <v>723</v>
      </c>
      <c r="B427">
        <f>IF(Plots!$B$2="Yes",Atmosphere!B415,1)*IF(Plots!$B$3="Yes",Telescope!B417,1)*IF(Plots!$B$5="Yes",Collimator_optics!B417,1)*IF(Plots!$B$7="Yes",Camera_optics!B417,1)*IF(Plots!$B$8="Yes",QE!B417,1)*IF(Plots!$B$6="Yes",Gratings!B429,1)*IF(Plots!$B$4="Yes",Dichroics!D417,1)*IF(Plots!$B$9="Yes",'Detectors and demag'!H440,1)</f>
        <v>0</v>
      </c>
      <c r="C427">
        <f>IF(Plots!$B$2="Yes",Atmosphere!B415,1)*IF(Plots!$B$3="Yes",Telescope!B417,1)*IF(Plots!$B$5="Yes",Collimator_optics!B417,1)*IF(Plots!$B$7="Yes",Camera_optics!B417,1)*IF(Plots!$B$8="Yes",QE!C417,1)*IF(Plots!$B$6="Yes",Gratings!C429,1)*IF(Plots!$B$4="Yes",Dichroics!E417*Dichroics!H417,1)*IF(Plots!$B$9="Yes",'Detectors and demag'!I440,1)</f>
        <v>0</v>
      </c>
      <c r="D427">
        <f>IF(Plots!$B$2="Yes",Atmosphere!B415,1)*IF(Plots!$B$3="Yes",Telescope!B417,1)*IF(Plots!$B$5="Yes",Collimator_optics!B417,1)*IF(Plots!$B$7="Yes",Camera_optics!B417,1)*IF(Plots!$B$8="Yes",QE!C417,1)*IF(Plots!$B$6="Yes",Gratings!D429,1)*IF(Plots!$B$4="Yes",Dichroics!E417*Dichroics!I417*Dichroics!L417,1)*IF(Plots!$B$9="Yes",'Detectors and demag'!J440,1)</f>
        <v>0.74872904176191934</v>
      </c>
      <c r="E427">
        <f>IF(Plots!$B$2="Yes",Atmosphere!B415,1)*IF(Plots!$B$3="Yes",Telescope!B417,1)*IF(Plots!$B$5="Yes",Collimator_optics!B417,1)*IF(Plots!$B$7="Yes",Camera_optics!B417,1)*IF(Plots!$B$8="Yes",QE!C417,1)*IF(Plots!$B$6="Yes",Gratings!E429,1)*IF(Plots!$B$4="Yes",Dichroics!E417*Dichroics!I417*Dichroics!M417*Dichroics!P417,1)*IF(Plots!$B$9="Yes",'Detectors and demag'!K440,1)</f>
        <v>0</v>
      </c>
      <c r="F427">
        <f t="shared" si="13"/>
        <v>0.74872904176191934</v>
      </c>
      <c r="G427">
        <f t="shared" si="12"/>
        <v>0.74872904176191934</v>
      </c>
    </row>
    <row r="428" spans="1:7" x14ac:dyDescent="0.2">
      <c r="A428">
        <v>724</v>
      </c>
      <c r="B428">
        <f>IF(Plots!$B$2="Yes",Atmosphere!B416,1)*IF(Plots!$B$3="Yes",Telescope!B418,1)*IF(Plots!$B$5="Yes",Collimator_optics!B418,1)*IF(Plots!$B$7="Yes",Camera_optics!B418,1)*IF(Plots!$B$8="Yes",QE!B418,1)*IF(Plots!$B$6="Yes",Gratings!B430,1)*IF(Plots!$B$4="Yes",Dichroics!D418,1)*IF(Plots!$B$9="Yes",'Detectors and demag'!H441,1)</f>
        <v>0</v>
      </c>
      <c r="C428">
        <f>IF(Plots!$B$2="Yes",Atmosphere!B416,1)*IF(Plots!$B$3="Yes",Telescope!B418,1)*IF(Plots!$B$5="Yes",Collimator_optics!B418,1)*IF(Plots!$B$7="Yes",Camera_optics!B418,1)*IF(Plots!$B$8="Yes",QE!C418,1)*IF(Plots!$B$6="Yes",Gratings!C430,1)*IF(Plots!$B$4="Yes",Dichroics!E418*Dichroics!H418,1)*IF(Plots!$B$9="Yes",'Detectors and demag'!I441,1)</f>
        <v>0</v>
      </c>
      <c r="D428">
        <f>IF(Plots!$B$2="Yes",Atmosphere!B416,1)*IF(Plots!$B$3="Yes",Telescope!B418,1)*IF(Plots!$B$5="Yes",Collimator_optics!B418,1)*IF(Plots!$B$7="Yes",Camera_optics!B418,1)*IF(Plots!$B$8="Yes",QE!C418,1)*IF(Plots!$B$6="Yes",Gratings!D430,1)*IF(Plots!$B$4="Yes",Dichroics!E418*Dichroics!I418*Dichroics!L418,1)*IF(Plots!$B$9="Yes",'Detectors and demag'!J441,1)</f>
        <v>0.74734702203148895</v>
      </c>
      <c r="E428">
        <f>IF(Plots!$B$2="Yes",Atmosphere!B416,1)*IF(Plots!$B$3="Yes",Telescope!B418,1)*IF(Plots!$B$5="Yes",Collimator_optics!B418,1)*IF(Plots!$B$7="Yes",Camera_optics!B418,1)*IF(Plots!$B$8="Yes",QE!C418,1)*IF(Plots!$B$6="Yes",Gratings!E430,1)*IF(Plots!$B$4="Yes",Dichroics!E418*Dichroics!I418*Dichroics!M418*Dichroics!P418,1)*IF(Plots!$B$9="Yes",'Detectors and demag'!K441,1)</f>
        <v>0</v>
      </c>
      <c r="F428">
        <f t="shared" si="13"/>
        <v>0.74734702203148895</v>
      </c>
      <c r="G428">
        <f t="shared" si="12"/>
        <v>0.74734702203148895</v>
      </c>
    </row>
    <row r="429" spans="1:7" x14ac:dyDescent="0.2">
      <c r="A429">
        <v>725</v>
      </c>
      <c r="B429">
        <f>IF(Plots!$B$2="Yes",Atmosphere!B417,1)*IF(Plots!$B$3="Yes",Telescope!B419,1)*IF(Plots!$B$5="Yes",Collimator_optics!B419,1)*IF(Plots!$B$7="Yes",Camera_optics!B419,1)*IF(Plots!$B$8="Yes",QE!B419,1)*IF(Plots!$B$6="Yes",Gratings!B431,1)*IF(Plots!$B$4="Yes",Dichroics!D419,1)*IF(Plots!$B$9="Yes",'Detectors and demag'!H442,1)</f>
        <v>0</v>
      </c>
      <c r="C429">
        <f>IF(Plots!$B$2="Yes",Atmosphere!B417,1)*IF(Plots!$B$3="Yes",Telescope!B419,1)*IF(Plots!$B$5="Yes",Collimator_optics!B419,1)*IF(Plots!$B$7="Yes",Camera_optics!B419,1)*IF(Plots!$B$8="Yes",QE!C419,1)*IF(Plots!$B$6="Yes",Gratings!C431,1)*IF(Plots!$B$4="Yes",Dichroics!E419*Dichroics!H419,1)*IF(Plots!$B$9="Yes",'Detectors and demag'!I442,1)</f>
        <v>0</v>
      </c>
      <c r="D429">
        <f>IF(Plots!$B$2="Yes",Atmosphere!B417,1)*IF(Plots!$B$3="Yes",Telescope!B419,1)*IF(Plots!$B$5="Yes",Collimator_optics!B419,1)*IF(Plots!$B$7="Yes",Camera_optics!B419,1)*IF(Plots!$B$8="Yes",QE!C419,1)*IF(Plots!$B$6="Yes",Gratings!D431,1)*IF(Plots!$B$4="Yes",Dichroics!E419*Dichroics!I419*Dichroics!L419,1)*IF(Plots!$B$9="Yes",'Detectors and demag'!J442,1)</f>
        <v>0.74458394880922918</v>
      </c>
      <c r="E429">
        <f>IF(Plots!$B$2="Yes",Atmosphere!B417,1)*IF(Plots!$B$3="Yes",Telescope!B419,1)*IF(Plots!$B$5="Yes",Collimator_optics!B419,1)*IF(Plots!$B$7="Yes",Camera_optics!B419,1)*IF(Plots!$B$8="Yes",QE!C419,1)*IF(Plots!$B$6="Yes",Gratings!E431,1)*IF(Plots!$B$4="Yes",Dichroics!E419*Dichroics!I419*Dichroics!M419*Dichroics!P419,1)*IF(Plots!$B$9="Yes",'Detectors and demag'!K442,1)</f>
        <v>0</v>
      </c>
      <c r="F429">
        <f t="shared" si="13"/>
        <v>0.74458394880922918</v>
      </c>
      <c r="G429">
        <f t="shared" si="12"/>
        <v>0.74458394880922918</v>
      </c>
    </row>
    <row r="430" spans="1:7" x14ac:dyDescent="0.2">
      <c r="A430">
        <v>726</v>
      </c>
      <c r="B430">
        <f>IF(Plots!$B$2="Yes",Atmosphere!B418,1)*IF(Plots!$B$3="Yes",Telescope!B420,1)*IF(Plots!$B$5="Yes",Collimator_optics!B420,1)*IF(Plots!$B$7="Yes",Camera_optics!B420,1)*IF(Plots!$B$8="Yes",QE!B420,1)*IF(Plots!$B$6="Yes",Gratings!B432,1)*IF(Plots!$B$4="Yes",Dichroics!D420,1)*IF(Plots!$B$9="Yes",'Detectors and demag'!H443,1)</f>
        <v>0</v>
      </c>
      <c r="C430">
        <f>IF(Plots!$B$2="Yes",Atmosphere!B418,1)*IF(Plots!$B$3="Yes",Telescope!B420,1)*IF(Plots!$B$5="Yes",Collimator_optics!B420,1)*IF(Plots!$B$7="Yes",Camera_optics!B420,1)*IF(Plots!$B$8="Yes",QE!C420,1)*IF(Plots!$B$6="Yes",Gratings!C432,1)*IF(Plots!$B$4="Yes",Dichroics!E420*Dichroics!H420,1)*IF(Plots!$B$9="Yes",'Detectors and demag'!I443,1)</f>
        <v>0</v>
      </c>
      <c r="D430">
        <f>IF(Plots!$B$2="Yes",Atmosphere!B418,1)*IF(Plots!$B$3="Yes",Telescope!B420,1)*IF(Plots!$B$5="Yes",Collimator_optics!B420,1)*IF(Plots!$B$7="Yes",Camera_optics!B420,1)*IF(Plots!$B$8="Yes",QE!C420,1)*IF(Plots!$B$6="Yes",Gratings!D432,1)*IF(Plots!$B$4="Yes",Dichroics!E420*Dichroics!I420*Dichroics!L420,1)*IF(Plots!$B$9="Yes",'Detectors and demag'!J443,1)</f>
        <v>0.73942463463794506</v>
      </c>
      <c r="E430">
        <f>IF(Plots!$B$2="Yes",Atmosphere!B418,1)*IF(Plots!$B$3="Yes",Telescope!B420,1)*IF(Plots!$B$5="Yes",Collimator_optics!B420,1)*IF(Plots!$B$7="Yes",Camera_optics!B420,1)*IF(Plots!$B$8="Yes",QE!C420,1)*IF(Plots!$B$6="Yes",Gratings!E432,1)*IF(Plots!$B$4="Yes",Dichroics!E420*Dichroics!I420*Dichroics!M420*Dichroics!P420,1)*IF(Plots!$B$9="Yes",'Detectors and demag'!K443,1)</f>
        <v>0</v>
      </c>
      <c r="F430">
        <f t="shared" si="13"/>
        <v>0.73942463463794506</v>
      </c>
      <c r="G430">
        <f t="shared" si="12"/>
        <v>0.73942463463794506</v>
      </c>
    </row>
    <row r="431" spans="1:7" x14ac:dyDescent="0.2">
      <c r="A431">
        <v>727</v>
      </c>
      <c r="B431">
        <f>IF(Plots!$B$2="Yes",Atmosphere!B419,1)*IF(Plots!$B$3="Yes",Telescope!B421,1)*IF(Plots!$B$5="Yes",Collimator_optics!B421,1)*IF(Plots!$B$7="Yes",Camera_optics!B421,1)*IF(Plots!$B$8="Yes",QE!B421,1)*IF(Plots!$B$6="Yes",Gratings!B433,1)*IF(Plots!$B$4="Yes",Dichroics!D421,1)*IF(Plots!$B$9="Yes",'Detectors and demag'!H444,1)</f>
        <v>0</v>
      </c>
      <c r="C431">
        <f>IF(Plots!$B$2="Yes",Atmosphere!B419,1)*IF(Plots!$B$3="Yes",Telescope!B421,1)*IF(Plots!$B$5="Yes",Collimator_optics!B421,1)*IF(Plots!$B$7="Yes",Camera_optics!B421,1)*IF(Plots!$B$8="Yes",QE!C421,1)*IF(Plots!$B$6="Yes",Gratings!C433,1)*IF(Plots!$B$4="Yes",Dichroics!E421*Dichroics!H421,1)*IF(Plots!$B$9="Yes",'Detectors and demag'!I444,1)</f>
        <v>0</v>
      </c>
      <c r="D431">
        <f>IF(Plots!$B$2="Yes",Atmosphere!B419,1)*IF(Plots!$B$3="Yes",Telescope!B421,1)*IF(Plots!$B$5="Yes",Collimator_optics!B421,1)*IF(Plots!$B$7="Yes",Camera_optics!B421,1)*IF(Plots!$B$8="Yes",QE!C421,1)*IF(Plots!$B$6="Yes",Gratings!D433,1)*IF(Plots!$B$4="Yes",Dichroics!E421*Dichroics!I421*Dichroics!L421,1)*IF(Plots!$B$9="Yes",'Detectors and demag'!J444,1)</f>
        <v>0.73092945032011314</v>
      </c>
      <c r="E431">
        <f>IF(Plots!$B$2="Yes",Atmosphere!B419,1)*IF(Plots!$B$3="Yes",Telescope!B421,1)*IF(Plots!$B$5="Yes",Collimator_optics!B421,1)*IF(Plots!$B$7="Yes",Camera_optics!B421,1)*IF(Plots!$B$8="Yes",QE!C421,1)*IF(Plots!$B$6="Yes",Gratings!E433,1)*IF(Plots!$B$4="Yes",Dichroics!E421*Dichroics!I421*Dichroics!M421*Dichroics!P421,1)*IF(Plots!$B$9="Yes",'Detectors and demag'!K444,1)</f>
        <v>0</v>
      </c>
      <c r="F431">
        <f t="shared" si="13"/>
        <v>0.73092945032011314</v>
      </c>
      <c r="G431">
        <f t="shared" si="12"/>
        <v>0.73092945032011314</v>
      </c>
    </row>
    <row r="432" spans="1:7" x14ac:dyDescent="0.2">
      <c r="A432">
        <v>728</v>
      </c>
      <c r="B432">
        <f>IF(Plots!$B$2="Yes",Atmosphere!B420,1)*IF(Plots!$B$3="Yes",Telescope!B422,1)*IF(Plots!$B$5="Yes",Collimator_optics!B422,1)*IF(Plots!$B$7="Yes",Camera_optics!B422,1)*IF(Plots!$B$8="Yes",QE!B422,1)*IF(Plots!$B$6="Yes",Gratings!B434,1)*IF(Plots!$B$4="Yes",Dichroics!D422,1)*IF(Plots!$B$9="Yes",'Detectors and demag'!H445,1)</f>
        <v>0</v>
      </c>
      <c r="C432">
        <f>IF(Plots!$B$2="Yes",Atmosphere!B420,1)*IF(Plots!$B$3="Yes",Telescope!B422,1)*IF(Plots!$B$5="Yes",Collimator_optics!B422,1)*IF(Plots!$B$7="Yes",Camera_optics!B422,1)*IF(Plots!$B$8="Yes",QE!C422,1)*IF(Plots!$B$6="Yes",Gratings!C434,1)*IF(Plots!$B$4="Yes",Dichroics!E422*Dichroics!H422,1)*IF(Plots!$B$9="Yes",'Detectors and demag'!I445,1)</f>
        <v>0</v>
      </c>
      <c r="D432">
        <f>IF(Plots!$B$2="Yes",Atmosphere!B420,1)*IF(Plots!$B$3="Yes",Telescope!B422,1)*IF(Plots!$B$5="Yes",Collimator_optics!B422,1)*IF(Plots!$B$7="Yes",Camera_optics!B422,1)*IF(Plots!$B$8="Yes",QE!C422,1)*IF(Plots!$B$6="Yes",Gratings!D434,1)*IF(Plots!$B$4="Yes",Dichroics!E422*Dichroics!I422*Dichroics!L422,1)*IF(Plots!$B$9="Yes",'Detectors and demag'!J445,1)</f>
        <v>0.71953360972254976</v>
      </c>
      <c r="E432">
        <f>IF(Plots!$B$2="Yes",Atmosphere!B420,1)*IF(Plots!$B$3="Yes",Telescope!B422,1)*IF(Plots!$B$5="Yes",Collimator_optics!B422,1)*IF(Plots!$B$7="Yes",Camera_optics!B422,1)*IF(Plots!$B$8="Yes",QE!C422,1)*IF(Plots!$B$6="Yes",Gratings!E434,1)*IF(Plots!$B$4="Yes",Dichroics!E422*Dichroics!I422*Dichroics!M422*Dichroics!P422,1)*IF(Plots!$B$9="Yes",'Detectors and demag'!K445,1)</f>
        <v>0</v>
      </c>
      <c r="F432">
        <f t="shared" si="13"/>
        <v>0.71953360972254976</v>
      </c>
      <c r="G432">
        <f t="shared" si="12"/>
        <v>0.71953360972254976</v>
      </c>
    </row>
    <row r="433" spans="1:7" x14ac:dyDescent="0.2">
      <c r="A433">
        <v>729</v>
      </c>
      <c r="B433">
        <f>IF(Plots!$B$2="Yes",Atmosphere!B421,1)*IF(Plots!$B$3="Yes",Telescope!B423,1)*IF(Plots!$B$5="Yes",Collimator_optics!B423,1)*IF(Plots!$B$7="Yes",Camera_optics!B423,1)*IF(Plots!$B$8="Yes",QE!B423,1)*IF(Plots!$B$6="Yes",Gratings!B435,1)*IF(Plots!$B$4="Yes",Dichroics!D423,1)*IF(Plots!$B$9="Yes",'Detectors and demag'!H446,1)</f>
        <v>0</v>
      </c>
      <c r="C433">
        <f>IF(Plots!$B$2="Yes",Atmosphere!B421,1)*IF(Plots!$B$3="Yes",Telescope!B423,1)*IF(Plots!$B$5="Yes",Collimator_optics!B423,1)*IF(Plots!$B$7="Yes",Camera_optics!B423,1)*IF(Plots!$B$8="Yes",QE!C423,1)*IF(Plots!$B$6="Yes",Gratings!C435,1)*IF(Plots!$B$4="Yes",Dichroics!E423*Dichroics!H423,1)*IF(Plots!$B$9="Yes",'Detectors and demag'!I446,1)</f>
        <v>0</v>
      </c>
      <c r="D433">
        <f>IF(Plots!$B$2="Yes",Atmosphere!B421,1)*IF(Plots!$B$3="Yes",Telescope!B423,1)*IF(Plots!$B$5="Yes",Collimator_optics!B423,1)*IF(Plots!$B$7="Yes",Camera_optics!B423,1)*IF(Plots!$B$8="Yes",QE!C423,1)*IF(Plots!$B$6="Yes",Gratings!D435,1)*IF(Plots!$B$4="Yes",Dichroics!E423*Dichroics!I423*Dichroics!L423,1)*IF(Plots!$B$9="Yes",'Detectors and demag'!J446,1)</f>
        <v>0.71037125053762296</v>
      </c>
      <c r="E433">
        <f>IF(Plots!$B$2="Yes",Atmosphere!B421,1)*IF(Plots!$B$3="Yes",Telescope!B423,1)*IF(Plots!$B$5="Yes",Collimator_optics!B423,1)*IF(Plots!$B$7="Yes",Camera_optics!B423,1)*IF(Plots!$B$8="Yes",QE!C423,1)*IF(Plots!$B$6="Yes",Gratings!E435,1)*IF(Plots!$B$4="Yes",Dichroics!E423*Dichroics!I423*Dichroics!M423*Dichroics!P423,1)*IF(Plots!$B$9="Yes",'Detectors and demag'!K446,1)</f>
        <v>0</v>
      </c>
      <c r="F433">
        <f t="shared" si="13"/>
        <v>0.71037125053762296</v>
      </c>
      <c r="G433">
        <f t="shared" si="12"/>
        <v>0.71037125053762296</v>
      </c>
    </row>
    <row r="434" spans="1:7" x14ac:dyDescent="0.2">
      <c r="A434">
        <v>730</v>
      </c>
      <c r="B434">
        <f>IF(Plots!$B$2="Yes",Atmosphere!B422,1)*IF(Plots!$B$3="Yes",Telescope!B424,1)*IF(Plots!$B$5="Yes",Collimator_optics!B424,1)*IF(Plots!$B$7="Yes",Camera_optics!B424,1)*IF(Plots!$B$8="Yes",QE!B424,1)*IF(Plots!$B$6="Yes",Gratings!B436,1)*IF(Plots!$B$4="Yes",Dichroics!D424,1)*IF(Plots!$B$9="Yes",'Detectors and demag'!H447,1)</f>
        <v>0</v>
      </c>
      <c r="C434">
        <f>IF(Plots!$B$2="Yes",Atmosphere!B422,1)*IF(Plots!$B$3="Yes",Telescope!B424,1)*IF(Plots!$B$5="Yes",Collimator_optics!B424,1)*IF(Plots!$B$7="Yes",Camera_optics!B424,1)*IF(Plots!$B$8="Yes",QE!C424,1)*IF(Plots!$B$6="Yes",Gratings!C436,1)*IF(Plots!$B$4="Yes",Dichroics!E424*Dichroics!H424,1)*IF(Plots!$B$9="Yes",'Detectors and demag'!I447,1)</f>
        <v>0</v>
      </c>
      <c r="D434">
        <f>IF(Plots!$B$2="Yes",Atmosphere!B422,1)*IF(Plots!$B$3="Yes",Telescope!B424,1)*IF(Plots!$B$5="Yes",Collimator_optics!B424,1)*IF(Plots!$B$7="Yes",Camera_optics!B424,1)*IF(Plots!$B$8="Yes",QE!C424,1)*IF(Plots!$B$6="Yes",Gratings!D436,1)*IF(Plots!$B$4="Yes",Dichroics!E424*Dichroics!I424*Dichroics!L424,1)*IF(Plots!$B$9="Yes",'Detectors and demag'!J447,1)</f>
        <v>0.71042149752525852</v>
      </c>
      <c r="E434">
        <f>IF(Plots!$B$2="Yes",Atmosphere!B422,1)*IF(Plots!$B$3="Yes",Telescope!B424,1)*IF(Plots!$B$5="Yes",Collimator_optics!B424,1)*IF(Plots!$B$7="Yes",Camera_optics!B424,1)*IF(Plots!$B$8="Yes",QE!C424,1)*IF(Plots!$B$6="Yes",Gratings!E436,1)*IF(Plots!$B$4="Yes",Dichroics!E424*Dichroics!I424*Dichroics!M424*Dichroics!P424,1)*IF(Plots!$B$9="Yes",'Detectors and demag'!K447,1)</f>
        <v>0</v>
      </c>
      <c r="F434">
        <f t="shared" si="13"/>
        <v>0.71042149752525852</v>
      </c>
      <c r="G434">
        <f t="shared" si="12"/>
        <v>0.71042149752525852</v>
      </c>
    </row>
    <row r="435" spans="1:7" x14ac:dyDescent="0.2">
      <c r="A435">
        <v>731</v>
      </c>
      <c r="B435">
        <f>IF(Plots!$B$2="Yes",Atmosphere!B423,1)*IF(Plots!$B$3="Yes",Telescope!B425,1)*IF(Plots!$B$5="Yes",Collimator_optics!B425,1)*IF(Plots!$B$7="Yes",Camera_optics!B425,1)*IF(Plots!$B$8="Yes",QE!B425,1)*IF(Plots!$B$6="Yes",Gratings!B437,1)*IF(Plots!$B$4="Yes",Dichroics!D425,1)*IF(Plots!$B$9="Yes",'Detectors and demag'!H448,1)</f>
        <v>0</v>
      </c>
      <c r="C435">
        <f>IF(Plots!$B$2="Yes",Atmosphere!B423,1)*IF(Plots!$B$3="Yes",Telescope!B425,1)*IF(Plots!$B$5="Yes",Collimator_optics!B425,1)*IF(Plots!$B$7="Yes",Camera_optics!B425,1)*IF(Plots!$B$8="Yes",QE!C425,1)*IF(Plots!$B$6="Yes",Gratings!C437,1)*IF(Plots!$B$4="Yes",Dichroics!E425*Dichroics!H425,1)*IF(Plots!$B$9="Yes",'Detectors and demag'!I448,1)</f>
        <v>0</v>
      </c>
      <c r="D435">
        <f>IF(Plots!$B$2="Yes",Atmosphere!B423,1)*IF(Plots!$B$3="Yes",Telescope!B425,1)*IF(Plots!$B$5="Yes",Collimator_optics!B425,1)*IF(Plots!$B$7="Yes",Camera_optics!B425,1)*IF(Plots!$B$8="Yes",QE!C425,1)*IF(Plots!$B$6="Yes",Gratings!D437,1)*IF(Plots!$B$4="Yes",Dichroics!E425*Dichroics!I425*Dichroics!L425,1)*IF(Plots!$B$9="Yes",'Detectors and demag'!J448,1)</f>
        <v>0.71703477552050998</v>
      </c>
      <c r="E435">
        <f>IF(Plots!$B$2="Yes",Atmosphere!B423,1)*IF(Plots!$B$3="Yes",Telescope!B425,1)*IF(Plots!$B$5="Yes",Collimator_optics!B425,1)*IF(Plots!$B$7="Yes",Camera_optics!B425,1)*IF(Plots!$B$8="Yes",QE!C425,1)*IF(Plots!$B$6="Yes",Gratings!E437,1)*IF(Plots!$B$4="Yes",Dichroics!E425*Dichroics!I425*Dichroics!M425*Dichroics!P425,1)*IF(Plots!$B$9="Yes",'Detectors and demag'!K448,1)</f>
        <v>0</v>
      </c>
      <c r="F435">
        <f t="shared" si="13"/>
        <v>0.71703477552050998</v>
      </c>
      <c r="G435">
        <f t="shared" si="12"/>
        <v>0.71703477552050998</v>
      </c>
    </row>
    <row r="436" spans="1:7" x14ac:dyDescent="0.2">
      <c r="A436">
        <v>732</v>
      </c>
      <c r="B436">
        <f>IF(Plots!$B$2="Yes",Atmosphere!B424,1)*IF(Plots!$B$3="Yes",Telescope!B426,1)*IF(Plots!$B$5="Yes",Collimator_optics!B426,1)*IF(Plots!$B$7="Yes",Camera_optics!B426,1)*IF(Plots!$B$8="Yes",QE!B426,1)*IF(Plots!$B$6="Yes",Gratings!B438,1)*IF(Plots!$B$4="Yes",Dichroics!D426,1)*IF(Plots!$B$9="Yes",'Detectors and demag'!H449,1)</f>
        <v>0</v>
      </c>
      <c r="C436">
        <f>IF(Plots!$B$2="Yes",Atmosphere!B424,1)*IF(Plots!$B$3="Yes",Telescope!B426,1)*IF(Plots!$B$5="Yes",Collimator_optics!B426,1)*IF(Plots!$B$7="Yes",Camera_optics!B426,1)*IF(Plots!$B$8="Yes",QE!C426,1)*IF(Plots!$B$6="Yes",Gratings!C438,1)*IF(Plots!$B$4="Yes",Dichroics!E426*Dichroics!H426,1)*IF(Plots!$B$9="Yes",'Detectors and demag'!I449,1)</f>
        <v>0</v>
      </c>
      <c r="D436">
        <f>IF(Plots!$B$2="Yes",Atmosphere!B424,1)*IF(Plots!$B$3="Yes",Telescope!B426,1)*IF(Plots!$B$5="Yes",Collimator_optics!B426,1)*IF(Plots!$B$7="Yes",Camera_optics!B426,1)*IF(Plots!$B$8="Yes",QE!C426,1)*IF(Plots!$B$6="Yes",Gratings!D438,1)*IF(Plots!$B$4="Yes",Dichroics!E426*Dichroics!I426*Dichroics!L426,1)*IF(Plots!$B$9="Yes",'Detectors and demag'!J449,1)</f>
        <v>0.72356420270950428</v>
      </c>
      <c r="E436">
        <f>IF(Plots!$B$2="Yes",Atmosphere!B424,1)*IF(Plots!$B$3="Yes",Telescope!B426,1)*IF(Plots!$B$5="Yes",Collimator_optics!B426,1)*IF(Plots!$B$7="Yes",Camera_optics!B426,1)*IF(Plots!$B$8="Yes",QE!C426,1)*IF(Plots!$B$6="Yes",Gratings!E438,1)*IF(Plots!$B$4="Yes",Dichroics!E426*Dichroics!I426*Dichroics!M426*Dichroics!P426,1)*IF(Plots!$B$9="Yes",'Detectors and demag'!K449,1)</f>
        <v>0</v>
      </c>
      <c r="F436">
        <f t="shared" si="13"/>
        <v>0.72356420270950428</v>
      </c>
      <c r="G436">
        <f t="shared" si="12"/>
        <v>0.72356420270950428</v>
      </c>
    </row>
    <row r="437" spans="1:7" x14ac:dyDescent="0.2">
      <c r="A437">
        <v>733</v>
      </c>
      <c r="B437">
        <f>IF(Plots!$B$2="Yes",Atmosphere!B425,1)*IF(Plots!$B$3="Yes",Telescope!B427,1)*IF(Plots!$B$5="Yes",Collimator_optics!B427,1)*IF(Plots!$B$7="Yes",Camera_optics!B427,1)*IF(Plots!$B$8="Yes",QE!B427,1)*IF(Plots!$B$6="Yes",Gratings!B439,1)*IF(Plots!$B$4="Yes",Dichroics!D427,1)*IF(Plots!$B$9="Yes",'Detectors and demag'!H450,1)</f>
        <v>0</v>
      </c>
      <c r="C437">
        <f>IF(Plots!$B$2="Yes",Atmosphere!B425,1)*IF(Plots!$B$3="Yes",Telescope!B427,1)*IF(Plots!$B$5="Yes",Collimator_optics!B427,1)*IF(Plots!$B$7="Yes",Camera_optics!B427,1)*IF(Plots!$B$8="Yes",QE!C427,1)*IF(Plots!$B$6="Yes",Gratings!C439,1)*IF(Plots!$B$4="Yes",Dichroics!E427*Dichroics!H427,1)*IF(Plots!$B$9="Yes",'Detectors and demag'!I450,1)</f>
        <v>0</v>
      </c>
      <c r="D437">
        <f>IF(Plots!$B$2="Yes",Atmosphere!B425,1)*IF(Plots!$B$3="Yes",Telescope!B427,1)*IF(Plots!$B$5="Yes",Collimator_optics!B427,1)*IF(Plots!$B$7="Yes",Camera_optics!B427,1)*IF(Plots!$B$8="Yes",QE!C427,1)*IF(Plots!$B$6="Yes",Gratings!D439,1)*IF(Plots!$B$4="Yes",Dichroics!E427*Dichroics!I427*Dichroics!L427,1)*IF(Plots!$B$9="Yes",'Detectors and demag'!J450,1)</f>
        <v>0.72776767084499616</v>
      </c>
      <c r="E437">
        <f>IF(Plots!$B$2="Yes",Atmosphere!B425,1)*IF(Plots!$B$3="Yes",Telescope!B427,1)*IF(Plots!$B$5="Yes",Collimator_optics!B427,1)*IF(Plots!$B$7="Yes",Camera_optics!B427,1)*IF(Plots!$B$8="Yes",QE!C427,1)*IF(Plots!$B$6="Yes",Gratings!E439,1)*IF(Plots!$B$4="Yes",Dichroics!E427*Dichroics!I427*Dichroics!M427*Dichroics!P427,1)*IF(Plots!$B$9="Yes",'Detectors and demag'!K450,1)</f>
        <v>0</v>
      </c>
      <c r="F437">
        <f t="shared" si="13"/>
        <v>0.72776767084499616</v>
      </c>
      <c r="G437">
        <f t="shared" si="12"/>
        <v>0.72776767084499616</v>
      </c>
    </row>
    <row r="438" spans="1:7" x14ac:dyDescent="0.2">
      <c r="A438">
        <v>734</v>
      </c>
      <c r="B438">
        <f>IF(Plots!$B$2="Yes",Atmosphere!B426,1)*IF(Plots!$B$3="Yes",Telescope!B428,1)*IF(Plots!$B$5="Yes",Collimator_optics!B428,1)*IF(Plots!$B$7="Yes",Camera_optics!B428,1)*IF(Plots!$B$8="Yes",QE!B428,1)*IF(Plots!$B$6="Yes",Gratings!B440,1)*IF(Plots!$B$4="Yes",Dichroics!D428,1)*IF(Plots!$B$9="Yes",'Detectors and demag'!H451,1)</f>
        <v>0</v>
      </c>
      <c r="C438">
        <f>IF(Plots!$B$2="Yes",Atmosphere!B426,1)*IF(Plots!$B$3="Yes",Telescope!B428,1)*IF(Plots!$B$5="Yes",Collimator_optics!B428,1)*IF(Plots!$B$7="Yes",Camera_optics!B428,1)*IF(Plots!$B$8="Yes",QE!C428,1)*IF(Plots!$B$6="Yes",Gratings!C440,1)*IF(Plots!$B$4="Yes",Dichroics!E428*Dichroics!H428,1)*IF(Plots!$B$9="Yes",'Detectors and demag'!I451,1)</f>
        <v>0</v>
      </c>
      <c r="D438">
        <f>IF(Plots!$B$2="Yes",Atmosphere!B426,1)*IF(Plots!$B$3="Yes",Telescope!B428,1)*IF(Plots!$B$5="Yes",Collimator_optics!B428,1)*IF(Plots!$B$7="Yes",Camera_optics!B428,1)*IF(Plots!$B$8="Yes",QE!C428,1)*IF(Plots!$B$6="Yes",Gratings!D440,1)*IF(Plots!$B$4="Yes",Dichroics!E428*Dichroics!I428*Dichroics!L428,1)*IF(Plots!$B$9="Yes",'Detectors and demag'!J451,1)</f>
        <v>0.72989172350513332</v>
      </c>
      <c r="E438">
        <f>IF(Plots!$B$2="Yes",Atmosphere!B426,1)*IF(Plots!$B$3="Yes",Telescope!B428,1)*IF(Plots!$B$5="Yes",Collimator_optics!B428,1)*IF(Plots!$B$7="Yes",Camera_optics!B428,1)*IF(Plots!$B$8="Yes",QE!C428,1)*IF(Plots!$B$6="Yes",Gratings!E440,1)*IF(Plots!$B$4="Yes",Dichroics!E428*Dichroics!I428*Dichroics!M428*Dichroics!P428,1)*IF(Plots!$B$9="Yes",'Detectors and demag'!K451,1)</f>
        <v>0</v>
      </c>
      <c r="F438">
        <f t="shared" si="13"/>
        <v>0.72989172350513332</v>
      </c>
      <c r="G438">
        <f t="shared" si="12"/>
        <v>0.72989172350513332</v>
      </c>
    </row>
    <row r="439" spans="1:7" x14ac:dyDescent="0.2">
      <c r="A439">
        <v>735</v>
      </c>
      <c r="B439">
        <f>IF(Plots!$B$2="Yes",Atmosphere!B427,1)*IF(Plots!$B$3="Yes",Telescope!B429,1)*IF(Plots!$B$5="Yes",Collimator_optics!B429,1)*IF(Plots!$B$7="Yes",Camera_optics!B429,1)*IF(Plots!$B$8="Yes",QE!B429,1)*IF(Plots!$B$6="Yes",Gratings!B441,1)*IF(Plots!$B$4="Yes",Dichroics!D429,1)*IF(Plots!$B$9="Yes",'Detectors and demag'!H452,1)</f>
        <v>0</v>
      </c>
      <c r="C439">
        <f>IF(Plots!$B$2="Yes",Atmosphere!B427,1)*IF(Plots!$B$3="Yes",Telescope!B429,1)*IF(Plots!$B$5="Yes",Collimator_optics!B429,1)*IF(Plots!$B$7="Yes",Camera_optics!B429,1)*IF(Plots!$B$8="Yes",QE!C429,1)*IF(Plots!$B$6="Yes",Gratings!C441,1)*IF(Plots!$B$4="Yes",Dichroics!E429*Dichroics!H429,1)*IF(Plots!$B$9="Yes",'Detectors and demag'!I452,1)</f>
        <v>0</v>
      </c>
      <c r="D439">
        <f>IF(Plots!$B$2="Yes",Atmosphere!B427,1)*IF(Plots!$B$3="Yes",Telescope!B429,1)*IF(Plots!$B$5="Yes",Collimator_optics!B429,1)*IF(Plots!$B$7="Yes",Camera_optics!B429,1)*IF(Plots!$B$8="Yes",QE!C429,1)*IF(Plots!$B$6="Yes",Gratings!D441,1)*IF(Plots!$B$4="Yes",Dichroics!E429*Dichroics!I429*Dichroics!L429,1)*IF(Plots!$B$9="Yes",'Detectors and demag'!J452,1)</f>
        <v>0.73039558724820064</v>
      </c>
      <c r="E439">
        <f>IF(Plots!$B$2="Yes",Atmosphere!B427,1)*IF(Plots!$B$3="Yes",Telescope!B429,1)*IF(Plots!$B$5="Yes",Collimator_optics!B429,1)*IF(Plots!$B$7="Yes",Camera_optics!B429,1)*IF(Plots!$B$8="Yes",QE!C429,1)*IF(Plots!$B$6="Yes",Gratings!E441,1)*IF(Plots!$B$4="Yes",Dichroics!E429*Dichroics!I429*Dichroics!M429*Dichroics!P429,1)*IF(Plots!$B$9="Yes",'Detectors and demag'!K452,1)</f>
        <v>0</v>
      </c>
      <c r="F439">
        <f t="shared" si="13"/>
        <v>0.73039558724820064</v>
      </c>
      <c r="G439">
        <f t="shared" si="12"/>
        <v>0.73039558724820064</v>
      </c>
    </row>
    <row r="440" spans="1:7" x14ac:dyDescent="0.2">
      <c r="A440">
        <v>736</v>
      </c>
      <c r="B440">
        <f>IF(Plots!$B$2="Yes",Atmosphere!B428,1)*IF(Plots!$B$3="Yes",Telescope!B430,1)*IF(Plots!$B$5="Yes",Collimator_optics!B430,1)*IF(Plots!$B$7="Yes",Camera_optics!B430,1)*IF(Plots!$B$8="Yes",QE!B430,1)*IF(Plots!$B$6="Yes",Gratings!B442,1)*IF(Plots!$B$4="Yes",Dichroics!D430,1)*IF(Plots!$B$9="Yes",'Detectors and demag'!H453,1)</f>
        <v>0</v>
      </c>
      <c r="C440">
        <f>IF(Plots!$B$2="Yes",Atmosphere!B428,1)*IF(Plots!$B$3="Yes",Telescope!B430,1)*IF(Plots!$B$5="Yes",Collimator_optics!B430,1)*IF(Plots!$B$7="Yes",Camera_optics!B430,1)*IF(Plots!$B$8="Yes",QE!C430,1)*IF(Plots!$B$6="Yes",Gratings!C442,1)*IF(Plots!$B$4="Yes",Dichroics!E430*Dichroics!H430,1)*IF(Plots!$B$9="Yes",'Detectors and demag'!I453,1)</f>
        <v>0</v>
      </c>
      <c r="D440">
        <f>IF(Plots!$B$2="Yes",Atmosphere!B428,1)*IF(Plots!$B$3="Yes",Telescope!B430,1)*IF(Plots!$B$5="Yes",Collimator_optics!B430,1)*IF(Plots!$B$7="Yes",Camera_optics!B430,1)*IF(Plots!$B$8="Yes",QE!C430,1)*IF(Plots!$B$6="Yes",Gratings!D442,1)*IF(Plots!$B$4="Yes",Dichroics!E430*Dichroics!I430*Dichroics!L430,1)*IF(Plots!$B$9="Yes",'Detectors and demag'!J453,1)</f>
        <v>0.72985954888030402</v>
      </c>
      <c r="E440">
        <f>IF(Plots!$B$2="Yes",Atmosphere!B428,1)*IF(Plots!$B$3="Yes",Telescope!B430,1)*IF(Plots!$B$5="Yes",Collimator_optics!B430,1)*IF(Plots!$B$7="Yes",Camera_optics!B430,1)*IF(Plots!$B$8="Yes",QE!C430,1)*IF(Plots!$B$6="Yes",Gratings!E442,1)*IF(Plots!$B$4="Yes",Dichroics!E430*Dichroics!I430*Dichroics!M430*Dichroics!P430,1)*IF(Plots!$B$9="Yes",'Detectors and demag'!K453,1)</f>
        <v>0</v>
      </c>
      <c r="F440">
        <f t="shared" si="13"/>
        <v>0.72985954888030402</v>
      </c>
      <c r="G440">
        <f t="shared" si="12"/>
        <v>0.72985954888030402</v>
      </c>
    </row>
    <row r="441" spans="1:7" x14ac:dyDescent="0.2">
      <c r="A441">
        <v>737</v>
      </c>
      <c r="B441">
        <f>IF(Plots!$B$2="Yes",Atmosphere!B429,1)*IF(Plots!$B$3="Yes",Telescope!B431,1)*IF(Plots!$B$5="Yes",Collimator_optics!B431,1)*IF(Plots!$B$7="Yes",Camera_optics!B431,1)*IF(Plots!$B$8="Yes",QE!B431,1)*IF(Plots!$B$6="Yes",Gratings!B443,1)*IF(Plots!$B$4="Yes",Dichroics!D431,1)*IF(Plots!$B$9="Yes",'Detectors and demag'!H454,1)</f>
        <v>0</v>
      </c>
      <c r="C441">
        <f>IF(Plots!$B$2="Yes",Atmosphere!B429,1)*IF(Plots!$B$3="Yes",Telescope!B431,1)*IF(Plots!$B$5="Yes",Collimator_optics!B431,1)*IF(Plots!$B$7="Yes",Camera_optics!B431,1)*IF(Plots!$B$8="Yes",QE!C431,1)*IF(Plots!$B$6="Yes",Gratings!C443,1)*IF(Plots!$B$4="Yes",Dichroics!E431*Dichroics!H431,1)*IF(Plots!$B$9="Yes",'Detectors and demag'!I454,1)</f>
        <v>0</v>
      </c>
      <c r="D441">
        <f>IF(Plots!$B$2="Yes",Atmosphere!B429,1)*IF(Plots!$B$3="Yes",Telescope!B431,1)*IF(Plots!$B$5="Yes",Collimator_optics!B431,1)*IF(Plots!$B$7="Yes",Camera_optics!B431,1)*IF(Plots!$B$8="Yes",QE!C431,1)*IF(Plots!$B$6="Yes",Gratings!D443,1)*IF(Plots!$B$4="Yes",Dichroics!E431*Dichroics!I431*Dichroics!L431,1)*IF(Plots!$B$9="Yes",'Detectors and demag'!J454,1)</f>
        <v>0.72871047835635983</v>
      </c>
      <c r="E441">
        <f>IF(Plots!$B$2="Yes",Atmosphere!B429,1)*IF(Plots!$B$3="Yes",Telescope!B431,1)*IF(Plots!$B$5="Yes",Collimator_optics!B431,1)*IF(Plots!$B$7="Yes",Camera_optics!B431,1)*IF(Plots!$B$8="Yes",QE!C431,1)*IF(Plots!$B$6="Yes",Gratings!E443,1)*IF(Plots!$B$4="Yes",Dichroics!E431*Dichroics!I431*Dichroics!M431*Dichroics!P431,1)*IF(Plots!$B$9="Yes",'Detectors and demag'!K454,1)</f>
        <v>0</v>
      </c>
      <c r="F441">
        <f t="shared" si="13"/>
        <v>0.72871047835635983</v>
      </c>
      <c r="G441">
        <f t="shared" si="12"/>
        <v>0.72871047835635983</v>
      </c>
    </row>
    <row r="442" spans="1:7" x14ac:dyDescent="0.2">
      <c r="A442">
        <v>738</v>
      </c>
      <c r="B442">
        <f>IF(Plots!$B$2="Yes",Atmosphere!B430,1)*IF(Plots!$B$3="Yes",Telescope!B432,1)*IF(Plots!$B$5="Yes",Collimator_optics!B432,1)*IF(Plots!$B$7="Yes",Camera_optics!B432,1)*IF(Plots!$B$8="Yes",QE!B432,1)*IF(Plots!$B$6="Yes",Gratings!B444,1)*IF(Plots!$B$4="Yes",Dichroics!D432,1)*IF(Plots!$B$9="Yes",'Detectors and demag'!H455,1)</f>
        <v>0</v>
      </c>
      <c r="C442">
        <f>IF(Plots!$B$2="Yes",Atmosphere!B430,1)*IF(Plots!$B$3="Yes",Telescope!B432,1)*IF(Plots!$B$5="Yes",Collimator_optics!B432,1)*IF(Plots!$B$7="Yes",Camera_optics!B432,1)*IF(Plots!$B$8="Yes",QE!C432,1)*IF(Plots!$B$6="Yes",Gratings!C444,1)*IF(Plots!$B$4="Yes",Dichroics!E432*Dichroics!H432,1)*IF(Plots!$B$9="Yes",'Detectors and demag'!I455,1)</f>
        <v>0</v>
      </c>
      <c r="D442">
        <f>IF(Plots!$B$2="Yes",Atmosphere!B430,1)*IF(Plots!$B$3="Yes",Telescope!B432,1)*IF(Plots!$B$5="Yes",Collimator_optics!B432,1)*IF(Plots!$B$7="Yes",Camera_optics!B432,1)*IF(Plots!$B$8="Yes",QE!C432,1)*IF(Plots!$B$6="Yes",Gratings!D444,1)*IF(Plots!$B$4="Yes",Dichroics!E432*Dichroics!I432*Dichroics!L432,1)*IF(Plots!$B$9="Yes",'Detectors and demag'!J455,1)</f>
        <v>0.72703459539151949</v>
      </c>
      <c r="E442">
        <f>IF(Plots!$B$2="Yes",Atmosphere!B430,1)*IF(Plots!$B$3="Yes",Telescope!B432,1)*IF(Plots!$B$5="Yes",Collimator_optics!B432,1)*IF(Plots!$B$7="Yes",Camera_optics!B432,1)*IF(Plots!$B$8="Yes",QE!C432,1)*IF(Plots!$B$6="Yes",Gratings!E444,1)*IF(Plots!$B$4="Yes",Dichroics!E432*Dichroics!I432*Dichroics!M432*Dichroics!P432,1)*IF(Plots!$B$9="Yes",'Detectors and demag'!K455,1)</f>
        <v>0</v>
      </c>
      <c r="F442">
        <f t="shared" si="13"/>
        <v>0.72703459539151949</v>
      </c>
      <c r="G442">
        <f t="shared" si="12"/>
        <v>0.72703459539151949</v>
      </c>
    </row>
    <row r="443" spans="1:7" x14ac:dyDescent="0.2">
      <c r="A443">
        <v>739</v>
      </c>
      <c r="B443">
        <f>IF(Plots!$B$2="Yes",Atmosphere!B431,1)*IF(Plots!$B$3="Yes",Telescope!B433,1)*IF(Plots!$B$5="Yes",Collimator_optics!B433,1)*IF(Plots!$B$7="Yes",Camera_optics!B433,1)*IF(Plots!$B$8="Yes",QE!B433,1)*IF(Plots!$B$6="Yes",Gratings!B445,1)*IF(Plots!$B$4="Yes",Dichroics!D433,1)*IF(Plots!$B$9="Yes",'Detectors and demag'!H456,1)</f>
        <v>0</v>
      </c>
      <c r="C443">
        <f>IF(Plots!$B$2="Yes",Atmosphere!B431,1)*IF(Plots!$B$3="Yes",Telescope!B433,1)*IF(Plots!$B$5="Yes",Collimator_optics!B433,1)*IF(Plots!$B$7="Yes",Camera_optics!B433,1)*IF(Plots!$B$8="Yes",QE!C433,1)*IF(Plots!$B$6="Yes",Gratings!C445,1)*IF(Plots!$B$4="Yes",Dichroics!E433*Dichroics!H433,1)*IF(Plots!$B$9="Yes",'Detectors and demag'!I456,1)</f>
        <v>0</v>
      </c>
      <c r="D443">
        <f>IF(Plots!$B$2="Yes",Atmosphere!B431,1)*IF(Plots!$B$3="Yes",Telescope!B433,1)*IF(Plots!$B$5="Yes",Collimator_optics!B433,1)*IF(Plots!$B$7="Yes",Camera_optics!B433,1)*IF(Plots!$B$8="Yes",QE!C433,1)*IF(Plots!$B$6="Yes",Gratings!D445,1)*IF(Plots!$B$4="Yes",Dichroics!E433*Dichroics!I433*Dichroics!L433,1)*IF(Plots!$B$9="Yes",'Detectors and demag'!J456,1)</f>
        <v>0.7250769285619143</v>
      </c>
      <c r="E443">
        <f>IF(Plots!$B$2="Yes",Atmosphere!B431,1)*IF(Plots!$B$3="Yes",Telescope!B433,1)*IF(Plots!$B$5="Yes",Collimator_optics!B433,1)*IF(Plots!$B$7="Yes",Camera_optics!B433,1)*IF(Plots!$B$8="Yes",QE!C433,1)*IF(Plots!$B$6="Yes",Gratings!E445,1)*IF(Plots!$B$4="Yes",Dichroics!E433*Dichroics!I433*Dichroics!M433*Dichroics!P433,1)*IF(Plots!$B$9="Yes",'Detectors and demag'!K456,1)</f>
        <v>0</v>
      </c>
      <c r="F443">
        <f t="shared" si="13"/>
        <v>0.7250769285619143</v>
      </c>
      <c r="G443">
        <f t="shared" si="12"/>
        <v>0.7250769285619143</v>
      </c>
    </row>
    <row r="444" spans="1:7" x14ac:dyDescent="0.2">
      <c r="A444">
        <v>740</v>
      </c>
      <c r="B444">
        <f>IF(Plots!$B$2="Yes",Atmosphere!B432,1)*IF(Plots!$B$3="Yes",Telescope!B434,1)*IF(Plots!$B$5="Yes",Collimator_optics!B434,1)*IF(Plots!$B$7="Yes",Camera_optics!B434,1)*IF(Plots!$B$8="Yes",QE!B434,1)*IF(Plots!$B$6="Yes",Gratings!B446,1)*IF(Plots!$B$4="Yes",Dichroics!D434,1)*IF(Plots!$B$9="Yes",'Detectors and demag'!H457,1)</f>
        <v>0</v>
      </c>
      <c r="C444">
        <f>IF(Plots!$B$2="Yes",Atmosphere!B432,1)*IF(Plots!$B$3="Yes",Telescope!B434,1)*IF(Plots!$B$5="Yes",Collimator_optics!B434,1)*IF(Plots!$B$7="Yes",Camera_optics!B434,1)*IF(Plots!$B$8="Yes",QE!C434,1)*IF(Plots!$B$6="Yes",Gratings!C446,1)*IF(Plots!$B$4="Yes",Dichroics!E434*Dichroics!H434,1)*IF(Plots!$B$9="Yes",'Detectors and demag'!I457,1)</f>
        <v>0</v>
      </c>
      <c r="D444">
        <f>IF(Plots!$B$2="Yes",Atmosphere!B432,1)*IF(Plots!$B$3="Yes",Telescope!B434,1)*IF(Plots!$B$5="Yes",Collimator_optics!B434,1)*IF(Plots!$B$7="Yes",Camera_optics!B434,1)*IF(Plots!$B$8="Yes",QE!C434,1)*IF(Plots!$B$6="Yes",Gratings!D446,1)*IF(Plots!$B$4="Yes",Dichroics!E434*Dichroics!I434*Dichroics!L434,1)*IF(Plots!$B$9="Yes",'Detectors and demag'!J457,1)</f>
        <v>0.72303439873303021</v>
      </c>
      <c r="E444">
        <f>IF(Plots!$B$2="Yes",Atmosphere!B432,1)*IF(Plots!$B$3="Yes",Telescope!B434,1)*IF(Plots!$B$5="Yes",Collimator_optics!B434,1)*IF(Plots!$B$7="Yes",Camera_optics!B434,1)*IF(Plots!$B$8="Yes",QE!C434,1)*IF(Plots!$B$6="Yes",Gratings!E446,1)*IF(Plots!$B$4="Yes",Dichroics!E434*Dichroics!I434*Dichroics!M434*Dichroics!P434,1)*IF(Plots!$B$9="Yes",'Detectors and demag'!K457,1)</f>
        <v>0</v>
      </c>
      <c r="F444">
        <f t="shared" si="13"/>
        <v>0.72303439873303021</v>
      </c>
      <c r="G444">
        <f t="shared" si="12"/>
        <v>0.72303439873303021</v>
      </c>
    </row>
    <row r="445" spans="1:7" x14ac:dyDescent="0.2">
      <c r="A445">
        <v>741</v>
      </c>
      <c r="B445">
        <f>IF(Plots!$B$2="Yes",Atmosphere!B433,1)*IF(Plots!$B$3="Yes",Telescope!B435,1)*IF(Plots!$B$5="Yes",Collimator_optics!B435,1)*IF(Plots!$B$7="Yes",Camera_optics!B435,1)*IF(Plots!$B$8="Yes",QE!B435,1)*IF(Plots!$B$6="Yes",Gratings!B447,1)*IF(Plots!$B$4="Yes",Dichroics!D435,1)*IF(Plots!$B$9="Yes",'Detectors and demag'!H458,1)</f>
        <v>0</v>
      </c>
      <c r="C445">
        <f>IF(Plots!$B$2="Yes",Atmosphere!B433,1)*IF(Plots!$B$3="Yes",Telescope!B435,1)*IF(Plots!$B$5="Yes",Collimator_optics!B435,1)*IF(Plots!$B$7="Yes",Camera_optics!B435,1)*IF(Plots!$B$8="Yes",QE!C435,1)*IF(Plots!$B$6="Yes",Gratings!C447,1)*IF(Plots!$B$4="Yes",Dichroics!E435*Dichroics!H435,1)*IF(Plots!$B$9="Yes",'Detectors and demag'!I458,1)</f>
        <v>0</v>
      </c>
      <c r="D445">
        <f>IF(Plots!$B$2="Yes",Atmosphere!B433,1)*IF(Plots!$B$3="Yes",Telescope!B435,1)*IF(Plots!$B$5="Yes",Collimator_optics!B435,1)*IF(Plots!$B$7="Yes",Camera_optics!B435,1)*IF(Plots!$B$8="Yes",QE!C435,1)*IF(Plots!$B$6="Yes",Gratings!D447,1)*IF(Plots!$B$4="Yes",Dichroics!E435*Dichroics!I435*Dichroics!L435,1)*IF(Plots!$B$9="Yes",'Detectors and demag'!J458,1)</f>
        <v>0.72069006502313582</v>
      </c>
      <c r="E445">
        <f>IF(Plots!$B$2="Yes",Atmosphere!B433,1)*IF(Plots!$B$3="Yes",Telescope!B435,1)*IF(Plots!$B$5="Yes",Collimator_optics!B435,1)*IF(Plots!$B$7="Yes",Camera_optics!B435,1)*IF(Plots!$B$8="Yes",QE!C435,1)*IF(Plots!$B$6="Yes",Gratings!E447,1)*IF(Plots!$B$4="Yes",Dichroics!E435*Dichroics!I435*Dichroics!M435*Dichroics!P435,1)*IF(Plots!$B$9="Yes",'Detectors and demag'!K458,1)</f>
        <v>0</v>
      </c>
      <c r="F445">
        <f t="shared" si="13"/>
        <v>0.72069006502313582</v>
      </c>
      <c r="G445">
        <f t="shared" si="12"/>
        <v>0.72069006502313582</v>
      </c>
    </row>
    <row r="446" spans="1:7" x14ac:dyDescent="0.2">
      <c r="A446">
        <v>742</v>
      </c>
      <c r="B446">
        <f>IF(Plots!$B$2="Yes",Atmosphere!B434,1)*IF(Plots!$B$3="Yes",Telescope!B436,1)*IF(Plots!$B$5="Yes",Collimator_optics!B436,1)*IF(Plots!$B$7="Yes",Camera_optics!B436,1)*IF(Plots!$B$8="Yes",QE!B436,1)*IF(Plots!$B$6="Yes",Gratings!B448,1)*IF(Plots!$B$4="Yes",Dichroics!D436,1)*IF(Plots!$B$9="Yes",'Detectors and demag'!H459,1)</f>
        <v>0</v>
      </c>
      <c r="C446">
        <f>IF(Plots!$B$2="Yes",Atmosphere!B434,1)*IF(Plots!$B$3="Yes",Telescope!B436,1)*IF(Plots!$B$5="Yes",Collimator_optics!B436,1)*IF(Plots!$B$7="Yes",Camera_optics!B436,1)*IF(Plots!$B$8="Yes",QE!C436,1)*IF(Plots!$B$6="Yes",Gratings!C448,1)*IF(Plots!$B$4="Yes",Dichroics!E436*Dichroics!H436,1)*IF(Plots!$B$9="Yes",'Detectors and demag'!I459,1)</f>
        <v>0</v>
      </c>
      <c r="D446">
        <f>IF(Plots!$B$2="Yes",Atmosphere!B434,1)*IF(Plots!$B$3="Yes",Telescope!B436,1)*IF(Plots!$B$5="Yes",Collimator_optics!B436,1)*IF(Plots!$B$7="Yes",Camera_optics!B436,1)*IF(Plots!$B$8="Yes",QE!C436,1)*IF(Plots!$B$6="Yes",Gratings!D448,1)*IF(Plots!$B$4="Yes",Dichroics!E436*Dichroics!I436*Dichroics!L436,1)*IF(Plots!$B$9="Yes",'Detectors and demag'!J459,1)</f>
        <v>0.71833481926865628</v>
      </c>
      <c r="E446">
        <f>IF(Plots!$B$2="Yes",Atmosphere!B434,1)*IF(Plots!$B$3="Yes",Telescope!B436,1)*IF(Plots!$B$5="Yes",Collimator_optics!B436,1)*IF(Plots!$B$7="Yes",Camera_optics!B436,1)*IF(Plots!$B$8="Yes",QE!C436,1)*IF(Plots!$B$6="Yes",Gratings!E448,1)*IF(Plots!$B$4="Yes",Dichroics!E436*Dichroics!I436*Dichroics!M436*Dichroics!P436,1)*IF(Plots!$B$9="Yes",'Detectors and demag'!K459,1)</f>
        <v>0</v>
      </c>
      <c r="F446">
        <f t="shared" si="13"/>
        <v>0.71833481926865628</v>
      </c>
      <c r="G446">
        <f t="shared" si="12"/>
        <v>0.71833481926865628</v>
      </c>
    </row>
    <row r="447" spans="1:7" x14ac:dyDescent="0.2">
      <c r="A447">
        <v>743</v>
      </c>
      <c r="B447">
        <f>IF(Plots!$B$2="Yes",Atmosphere!B435,1)*IF(Plots!$B$3="Yes",Telescope!B437,1)*IF(Plots!$B$5="Yes",Collimator_optics!B437,1)*IF(Plots!$B$7="Yes",Camera_optics!B437,1)*IF(Plots!$B$8="Yes",QE!B437,1)*IF(Plots!$B$6="Yes",Gratings!B449,1)*IF(Plots!$B$4="Yes",Dichroics!D437,1)*IF(Plots!$B$9="Yes",'Detectors and demag'!H460,1)</f>
        <v>0</v>
      </c>
      <c r="C447">
        <f>IF(Plots!$B$2="Yes",Atmosphere!B435,1)*IF(Plots!$B$3="Yes",Telescope!B437,1)*IF(Plots!$B$5="Yes",Collimator_optics!B437,1)*IF(Plots!$B$7="Yes",Camera_optics!B437,1)*IF(Plots!$B$8="Yes",QE!C437,1)*IF(Plots!$B$6="Yes",Gratings!C449,1)*IF(Plots!$B$4="Yes",Dichroics!E437*Dichroics!H437,1)*IF(Plots!$B$9="Yes",'Detectors and demag'!I460,1)</f>
        <v>0</v>
      </c>
      <c r="D447">
        <f>IF(Plots!$B$2="Yes",Atmosphere!B435,1)*IF(Plots!$B$3="Yes",Telescope!B437,1)*IF(Plots!$B$5="Yes",Collimator_optics!B437,1)*IF(Plots!$B$7="Yes",Camera_optics!B437,1)*IF(Plots!$B$8="Yes",QE!C437,1)*IF(Plots!$B$6="Yes",Gratings!D449,1)*IF(Plots!$B$4="Yes",Dichroics!E437*Dichroics!I437*Dichroics!L437,1)*IF(Plots!$B$9="Yes",'Detectors and demag'!J460,1)</f>
        <v>0.71600897106051675</v>
      </c>
      <c r="E447">
        <f>IF(Plots!$B$2="Yes",Atmosphere!B435,1)*IF(Plots!$B$3="Yes",Telescope!B437,1)*IF(Plots!$B$5="Yes",Collimator_optics!B437,1)*IF(Plots!$B$7="Yes",Camera_optics!B437,1)*IF(Plots!$B$8="Yes",QE!C437,1)*IF(Plots!$B$6="Yes",Gratings!E449,1)*IF(Plots!$B$4="Yes",Dichroics!E437*Dichroics!I437*Dichroics!M437*Dichroics!P437,1)*IF(Plots!$B$9="Yes",'Detectors and demag'!K460,1)</f>
        <v>0</v>
      </c>
      <c r="F447">
        <f t="shared" si="13"/>
        <v>0.71600897106051675</v>
      </c>
      <c r="G447">
        <f t="shared" si="12"/>
        <v>0.71600897106051675</v>
      </c>
    </row>
    <row r="448" spans="1:7" x14ac:dyDescent="0.2">
      <c r="A448">
        <v>744</v>
      </c>
      <c r="B448">
        <f>IF(Plots!$B$2="Yes",Atmosphere!B436,1)*IF(Plots!$B$3="Yes",Telescope!B438,1)*IF(Plots!$B$5="Yes",Collimator_optics!B438,1)*IF(Plots!$B$7="Yes",Camera_optics!B438,1)*IF(Plots!$B$8="Yes",QE!B438,1)*IF(Plots!$B$6="Yes",Gratings!B450,1)*IF(Plots!$B$4="Yes",Dichroics!D438,1)*IF(Plots!$B$9="Yes",'Detectors and demag'!H461,1)</f>
        <v>0</v>
      </c>
      <c r="C448">
        <f>IF(Plots!$B$2="Yes",Atmosphere!B436,1)*IF(Plots!$B$3="Yes",Telescope!B438,1)*IF(Plots!$B$5="Yes",Collimator_optics!B438,1)*IF(Plots!$B$7="Yes",Camera_optics!B438,1)*IF(Plots!$B$8="Yes",QE!C438,1)*IF(Plots!$B$6="Yes",Gratings!C450,1)*IF(Plots!$B$4="Yes",Dichroics!E438*Dichroics!H438,1)*IF(Plots!$B$9="Yes",'Detectors and demag'!I461,1)</f>
        <v>0</v>
      </c>
      <c r="D448">
        <f>IF(Plots!$B$2="Yes",Atmosphere!B436,1)*IF(Plots!$B$3="Yes",Telescope!B438,1)*IF(Plots!$B$5="Yes",Collimator_optics!B438,1)*IF(Plots!$B$7="Yes",Camera_optics!B438,1)*IF(Plots!$B$8="Yes",QE!C438,1)*IF(Plots!$B$6="Yes",Gratings!D450,1)*IF(Plots!$B$4="Yes",Dichroics!E438*Dichroics!I438*Dichroics!L438,1)*IF(Plots!$B$9="Yes",'Detectors and demag'!J461,1)</f>
        <v>0.71373343379360255</v>
      </c>
      <c r="E448">
        <f>IF(Plots!$B$2="Yes",Atmosphere!B436,1)*IF(Plots!$B$3="Yes",Telescope!B438,1)*IF(Plots!$B$5="Yes",Collimator_optics!B438,1)*IF(Plots!$B$7="Yes",Camera_optics!B438,1)*IF(Plots!$B$8="Yes",QE!C438,1)*IF(Plots!$B$6="Yes",Gratings!E450,1)*IF(Plots!$B$4="Yes",Dichroics!E438*Dichroics!I438*Dichroics!M438*Dichroics!P438,1)*IF(Plots!$B$9="Yes",'Detectors and demag'!K461,1)</f>
        <v>0</v>
      </c>
      <c r="F448">
        <f t="shared" si="13"/>
        <v>0.71373343379360255</v>
      </c>
      <c r="G448">
        <f t="shared" si="12"/>
        <v>0.71373343379360255</v>
      </c>
    </row>
    <row r="449" spans="1:10" x14ac:dyDescent="0.2">
      <c r="A449">
        <v>745</v>
      </c>
      <c r="B449">
        <f>IF(Plots!$B$2="Yes",Atmosphere!B437,1)*IF(Plots!$B$3="Yes",Telescope!B439,1)*IF(Plots!$B$5="Yes",Collimator_optics!B439,1)*IF(Plots!$B$7="Yes",Camera_optics!B439,1)*IF(Plots!$B$8="Yes",QE!B439,1)*IF(Plots!$B$6="Yes",Gratings!B451,1)*IF(Plots!$B$4="Yes",Dichroics!D439,1)*IF(Plots!$B$9="Yes",'Detectors and demag'!H462,1)</f>
        <v>0</v>
      </c>
      <c r="C449">
        <f>IF(Plots!$B$2="Yes",Atmosphere!B437,1)*IF(Plots!$B$3="Yes",Telescope!B439,1)*IF(Plots!$B$5="Yes",Collimator_optics!B439,1)*IF(Plots!$B$7="Yes",Camera_optics!B439,1)*IF(Plots!$B$8="Yes",QE!C439,1)*IF(Plots!$B$6="Yes",Gratings!C451,1)*IF(Plots!$B$4="Yes",Dichroics!E439*Dichroics!H439,1)*IF(Plots!$B$9="Yes",'Detectors and demag'!I462,1)</f>
        <v>0</v>
      </c>
      <c r="D449">
        <f>IF(Plots!$B$2="Yes",Atmosphere!B437,1)*IF(Plots!$B$3="Yes",Telescope!B439,1)*IF(Plots!$B$5="Yes",Collimator_optics!B439,1)*IF(Plots!$B$7="Yes",Camera_optics!B439,1)*IF(Plots!$B$8="Yes",QE!C439,1)*IF(Plots!$B$6="Yes",Gratings!D451,1)*IF(Plots!$B$4="Yes",Dichroics!E439*Dichroics!I439*Dichroics!L439,1)*IF(Plots!$B$9="Yes",'Detectors and demag'!J462,1)</f>
        <v>0.71151047661986389</v>
      </c>
      <c r="E449">
        <f>IF(Plots!$B$2="Yes",Atmosphere!B437,1)*IF(Plots!$B$3="Yes",Telescope!B439,1)*IF(Plots!$B$5="Yes",Collimator_optics!B439,1)*IF(Plots!$B$7="Yes",Camera_optics!B439,1)*IF(Plots!$B$8="Yes",QE!C439,1)*IF(Plots!$B$6="Yes",Gratings!E451,1)*IF(Plots!$B$4="Yes",Dichroics!E439*Dichroics!I439*Dichroics!M439*Dichroics!P439,1)*IF(Plots!$B$9="Yes",'Detectors and demag'!K462,1)</f>
        <v>0</v>
      </c>
      <c r="F449">
        <f t="shared" si="13"/>
        <v>0.71151047661986389</v>
      </c>
      <c r="G449">
        <f t="shared" ref="G449:G512" si="14">F449</f>
        <v>0.71151047661986389</v>
      </c>
    </row>
    <row r="450" spans="1:10" x14ac:dyDescent="0.2">
      <c r="A450">
        <v>746</v>
      </c>
      <c r="B450">
        <f>IF(Plots!$B$2="Yes",Atmosphere!B438,1)*IF(Plots!$B$3="Yes",Telescope!B440,1)*IF(Plots!$B$5="Yes",Collimator_optics!B440,1)*IF(Plots!$B$7="Yes",Camera_optics!B440,1)*IF(Plots!$B$8="Yes",QE!B440,1)*IF(Plots!$B$6="Yes",Gratings!B452,1)*IF(Plots!$B$4="Yes",Dichroics!D440,1)*IF(Plots!$B$9="Yes",'Detectors and demag'!H463,1)</f>
        <v>0</v>
      </c>
      <c r="C450">
        <f>IF(Plots!$B$2="Yes",Atmosphere!B438,1)*IF(Plots!$B$3="Yes",Telescope!B440,1)*IF(Plots!$B$5="Yes",Collimator_optics!B440,1)*IF(Plots!$B$7="Yes",Camera_optics!B440,1)*IF(Plots!$B$8="Yes",QE!C440,1)*IF(Plots!$B$6="Yes",Gratings!C452,1)*IF(Plots!$B$4="Yes",Dichroics!E440*Dichroics!H440,1)*IF(Plots!$B$9="Yes",'Detectors and demag'!I463,1)</f>
        <v>0</v>
      </c>
      <c r="D450">
        <f>IF(Plots!$B$2="Yes",Atmosphere!B438,1)*IF(Plots!$B$3="Yes",Telescope!B440,1)*IF(Plots!$B$5="Yes",Collimator_optics!B440,1)*IF(Plots!$B$7="Yes",Camera_optics!B440,1)*IF(Plots!$B$8="Yes",QE!C440,1)*IF(Plots!$B$6="Yes",Gratings!D452,1)*IF(Plots!$B$4="Yes",Dichroics!E440*Dichroics!I440*Dichroics!L440,1)*IF(Plots!$B$9="Yes",'Detectors and demag'!J463,1)</f>
        <v>0.70932304329954532</v>
      </c>
      <c r="E450">
        <f>IF(Plots!$B$2="Yes",Atmosphere!B438,1)*IF(Plots!$B$3="Yes",Telescope!B440,1)*IF(Plots!$B$5="Yes",Collimator_optics!B440,1)*IF(Plots!$B$7="Yes",Camera_optics!B440,1)*IF(Plots!$B$8="Yes",QE!C440,1)*IF(Plots!$B$6="Yes",Gratings!E452,1)*IF(Plots!$B$4="Yes",Dichroics!E440*Dichroics!I440*Dichroics!M440*Dichroics!P440,1)*IF(Plots!$B$9="Yes",'Detectors and demag'!K463,1)</f>
        <v>0</v>
      </c>
      <c r="F450">
        <f t="shared" si="13"/>
        <v>0.70932304329954532</v>
      </c>
      <c r="G450">
        <f t="shared" si="14"/>
        <v>0.70932304329954532</v>
      </c>
    </row>
    <row r="451" spans="1:10" x14ac:dyDescent="0.2">
      <c r="A451">
        <v>747</v>
      </c>
      <c r="B451">
        <f>IF(Plots!$B$2="Yes",Atmosphere!B439,1)*IF(Plots!$B$3="Yes",Telescope!B441,1)*IF(Plots!$B$5="Yes",Collimator_optics!B441,1)*IF(Plots!$B$7="Yes",Camera_optics!B441,1)*IF(Plots!$B$8="Yes",QE!B441,1)*IF(Plots!$B$6="Yes",Gratings!B453,1)*IF(Plots!$B$4="Yes",Dichroics!D441,1)*IF(Plots!$B$9="Yes",'Detectors and demag'!H464,1)</f>
        <v>0</v>
      </c>
      <c r="C451">
        <f>IF(Plots!$B$2="Yes",Atmosphere!B439,1)*IF(Plots!$B$3="Yes",Telescope!B441,1)*IF(Plots!$B$5="Yes",Collimator_optics!B441,1)*IF(Plots!$B$7="Yes",Camera_optics!B441,1)*IF(Plots!$B$8="Yes",QE!C441,1)*IF(Plots!$B$6="Yes",Gratings!C453,1)*IF(Plots!$B$4="Yes",Dichroics!E441*Dichroics!H441,1)*IF(Plots!$B$9="Yes",'Detectors and demag'!I464,1)</f>
        <v>0</v>
      </c>
      <c r="D451">
        <f>IF(Plots!$B$2="Yes",Atmosphere!B439,1)*IF(Plots!$B$3="Yes",Telescope!B441,1)*IF(Plots!$B$5="Yes",Collimator_optics!B441,1)*IF(Plots!$B$7="Yes",Camera_optics!B441,1)*IF(Plots!$B$8="Yes",QE!C441,1)*IF(Plots!$B$6="Yes",Gratings!D453,1)*IF(Plots!$B$4="Yes",Dichroics!E441*Dichroics!I441*Dichroics!L441,1)*IF(Plots!$B$9="Yes",'Detectors and demag'!J464,1)</f>
        <v>0.70713386205659379</v>
      </c>
      <c r="E451">
        <f>IF(Plots!$B$2="Yes",Atmosphere!B439,1)*IF(Plots!$B$3="Yes",Telescope!B441,1)*IF(Plots!$B$5="Yes",Collimator_optics!B441,1)*IF(Plots!$B$7="Yes",Camera_optics!B441,1)*IF(Plots!$B$8="Yes",QE!C441,1)*IF(Plots!$B$6="Yes",Gratings!E453,1)*IF(Plots!$B$4="Yes",Dichroics!E441*Dichroics!I441*Dichroics!M441*Dichroics!P441,1)*IF(Plots!$B$9="Yes",'Detectors and demag'!K464,1)</f>
        <v>0</v>
      </c>
      <c r="F451">
        <f t="shared" si="13"/>
        <v>0.70713386205659379</v>
      </c>
      <c r="G451">
        <f t="shared" si="14"/>
        <v>0.70713386205659379</v>
      </c>
    </row>
    <row r="452" spans="1:10" x14ac:dyDescent="0.2">
      <c r="A452">
        <v>748</v>
      </c>
      <c r="B452">
        <f>IF(Plots!$B$2="Yes",Atmosphere!B440,1)*IF(Plots!$B$3="Yes",Telescope!B442,1)*IF(Plots!$B$5="Yes",Collimator_optics!B442,1)*IF(Plots!$B$7="Yes",Camera_optics!B442,1)*IF(Plots!$B$8="Yes",QE!B442,1)*IF(Plots!$B$6="Yes",Gratings!B454,1)*IF(Plots!$B$4="Yes",Dichroics!D442,1)*IF(Plots!$B$9="Yes",'Detectors and demag'!H465,1)</f>
        <v>0</v>
      </c>
      <c r="C452">
        <f>IF(Plots!$B$2="Yes",Atmosphere!B440,1)*IF(Plots!$B$3="Yes",Telescope!B442,1)*IF(Plots!$B$5="Yes",Collimator_optics!B442,1)*IF(Plots!$B$7="Yes",Camera_optics!B442,1)*IF(Plots!$B$8="Yes",QE!C442,1)*IF(Plots!$B$6="Yes",Gratings!C454,1)*IF(Plots!$B$4="Yes",Dichroics!E442*Dichroics!H442,1)*IF(Plots!$B$9="Yes",'Detectors and demag'!I465,1)</f>
        <v>0</v>
      </c>
      <c r="D452">
        <f>IF(Plots!$B$2="Yes",Atmosphere!B440,1)*IF(Plots!$B$3="Yes",Telescope!B442,1)*IF(Plots!$B$5="Yes",Collimator_optics!B442,1)*IF(Plots!$B$7="Yes",Camera_optics!B442,1)*IF(Plots!$B$8="Yes",QE!C442,1)*IF(Plots!$B$6="Yes",Gratings!D454,1)*IF(Plots!$B$4="Yes",Dichroics!E442*Dichroics!I442*Dichroics!L442,1)*IF(Plots!$B$9="Yes",'Detectors and demag'!J465,1)</f>
        <v>0.70488259241222795</v>
      </c>
      <c r="E452">
        <f>IF(Plots!$B$2="Yes",Atmosphere!B440,1)*IF(Plots!$B$3="Yes",Telescope!B442,1)*IF(Plots!$B$5="Yes",Collimator_optics!B442,1)*IF(Plots!$B$7="Yes",Camera_optics!B442,1)*IF(Plots!$B$8="Yes",QE!C442,1)*IF(Plots!$B$6="Yes",Gratings!E454,1)*IF(Plots!$B$4="Yes",Dichroics!E442*Dichroics!I442*Dichroics!M442*Dichroics!P442,1)*IF(Plots!$B$9="Yes",'Detectors and demag'!K465,1)</f>
        <v>0</v>
      </c>
      <c r="F452">
        <f t="shared" si="13"/>
        <v>0.70488259241222795</v>
      </c>
      <c r="G452">
        <f t="shared" si="14"/>
        <v>0.70488259241222795</v>
      </c>
    </row>
    <row r="453" spans="1:10" x14ac:dyDescent="0.2">
      <c r="A453">
        <v>749</v>
      </c>
      <c r="B453">
        <f>IF(Plots!$B$2="Yes",Atmosphere!B441,1)*IF(Plots!$B$3="Yes",Telescope!B443,1)*IF(Plots!$B$5="Yes",Collimator_optics!B443,1)*IF(Plots!$B$7="Yes",Camera_optics!B443,1)*IF(Plots!$B$8="Yes",QE!B443,1)*IF(Plots!$B$6="Yes",Gratings!B455,1)*IF(Plots!$B$4="Yes",Dichroics!D443,1)*IF(Plots!$B$9="Yes",'Detectors and demag'!H466,1)</f>
        <v>0</v>
      </c>
      <c r="C453">
        <f>IF(Plots!$B$2="Yes",Atmosphere!B441,1)*IF(Plots!$B$3="Yes",Telescope!B443,1)*IF(Plots!$B$5="Yes",Collimator_optics!B443,1)*IF(Plots!$B$7="Yes",Camera_optics!B443,1)*IF(Plots!$B$8="Yes",QE!C443,1)*IF(Plots!$B$6="Yes",Gratings!C455,1)*IF(Plots!$B$4="Yes",Dichroics!E443*Dichroics!H443,1)*IF(Plots!$B$9="Yes",'Detectors and demag'!I466,1)</f>
        <v>0</v>
      </c>
      <c r="D453">
        <f>IF(Plots!$B$2="Yes",Atmosphere!B441,1)*IF(Plots!$B$3="Yes",Telescope!B443,1)*IF(Plots!$B$5="Yes",Collimator_optics!B443,1)*IF(Plots!$B$7="Yes",Camera_optics!B443,1)*IF(Plots!$B$8="Yes",QE!C443,1)*IF(Plots!$B$6="Yes",Gratings!D455,1)*IF(Plots!$B$4="Yes",Dichroics!E443*Dichroics!I443*Dichroics!L443,1)*IF(Plots!$B$9="Yes",'Detectors and demag'!J466,1)</f>
        <v>0.70248230771999753</v>
      </c>
      <c r="E453">
        <f>IF(Plots!$B$2="Yes",Atmosphere!B441,1)*IF(Plots!$B$3="Yes",Telescope!B443,1)*IF(Plots!$B$5="Yes",Collimator_optics!B443,1)*IF(Plots!$B$7="Yes",Camera_optics!B443,1)*IF(Plots!$B$8="Yes",QE!C443,1)*IF(Plots!$B$6="Yes",Gratings!E455,1)*IF(Plots!$B$4="Yes",Dichroics!E443*Dichroics!I443*Dichroics!M443*Dichroics!P443,1)*IF(Plots!$B$9="Yes",'Detectors and demag'!K466,1)</f>
        <v>0</v>
      </c>
      <c r="F453">
        <f t="shared" si="13"/>
        <v>0.70248230771999753</v>
      </c>
      <c r="G453">
        <f t="shared" si="14"/>
        <v>0.70248230771999753</v>
      </c>
    </row>
    <row r="454" spans="1:10" x14ac:dyDescent="0.2">
      <c r="A454">
        <v>750</v>
      </c>
      <c r="B454">
        <f>IF(Plots!$B$2="Yes",Atmosphere!B442,1)*IF(Plots!$B$3="Yes",Telescope!B444,1)*IF(Plots!$B$5="Yes",Collimator_optics!B444,1)*IF(Plots!$B$7="Yes",Camera_optics!B444,1)*IF(Plots!$B$8="Yes",QE!B444,1)*IF(Plots!$B$6="Yes",Gratings!B456,1)*IF(Plots!$B$4="Yes",Dichroics!D444,1)*IF(Plots!$B$9="Yes",'Detectors and demag'!H467,1)</f>
        <v>0</v>
      </c>
      <c r="C454">
        <f>IF(Plots!$B$2="Yes",Atmosphere!B442,1)*IF(Plots!$B$3="Yes",Telescope!B444,1)*IF(Plots!$B$5="Yes",Collimator_optics!B444,1)*IF(Plots!$B$7="Yes",Camera_optics!B444,1)*IF(Plots!$B$8="Yes",QE!C444,1)*IF(Plots!$B$6="Yes",Gratings!C456,1)*IF(Plots!$B$4="Yes",Dichroics!E444*Dichroics!H444,1)*IF(Plots!$B$9="Yes",'Detectors and demag'!I467,1)</f>
        <v>0</v>
      </c>
      <c r="D454">
        <f>IF(Plots!$B$2="Yes",Atmosphere!B442,1)*IF(Plots!$B$3="Yes",Telescope!B444,1)*IF(Plots!$B$5="Yes",Collimator_optics!B444,1)*IF(Plots!$B$7="Yes",Camera_optics!B444,1)*IF(Plots!$B$8="Yes",QE!C444,1)*IF(Plots!$B$6="Yes",Gratings!D456,1)*IF(Plots!$B$4="Yes",Dichroics!E444*Dichroics!I444*Dichroics!L444,1)*IF(Plots!$B$9="Yes",'Detectors and demag'!J467,1)</f>
        <v>0.69981392958508493</v>
      </c>
      <c r="E454">
        <f>IF(Plots!$B$2="Yes",Atmosphere!B442,1)*IF(Plots!$B$3="Yes",Telescope!B444,1)*IF(Plots!$B$5="Yes",Collimator_optics!B444,1)*IF(Plots!$B$7="Yes",Camera_optics!B444,1)*IF(Plots!$B$8="Yes",QE!C444,1)*IF(Plots!$B$6="Yes",Gratings!E456,1)*IF(Plots!$B$4="Yes",Dichroics!E444*Dichroics!I444*Dichroics!M444*Dichroics!P444,1)*IF(Plots!$B$9="Yes",'Detectors and demag'!K467,1)</f>
        <v>0</v>
      </c>
      <c r="F454">
        <f t="shared" si="13"/>
        <v>0.69981392958508493</v>
      </c>
      <c r="G454">
        <f t="shared" si="14"/>
        <v>0.69981392958508493</v>
      </c>
    </row>
    <row r="455" spans="1:10" x14ac:dyDescent="0.2">
      <c r="A455">
        <v>751</v>
      </c>
      <c r="B455">
        <f>IF(Plots!$B$2="Yes",Atmosphere!B443,1)*IF(Plots!$B$3="Yes",Telescope!B445,1)*IF(Plots!$B$5="Yes",Collimator_optics!B445,1)*IF(Plots!$B$7="Yes",Camera_optics!B445,1)*IF(Plots!$B$8="Yes",QE!B445,1)*IF(Plots!$B$6="Yes",Gratings!B457,1)*IF(Plots!$B$4="Yes",Dichroics!D445,1)*IF(Plots!$B$9="Yes",'Detectors and demag'!H468,1)</f>
        <v>0</v>
      </c>
      <c r="C455">
        <f>IF(Plots!$B$2="Yes",Atmosphere!B443,1)*IF(Plots!$B$3="Yes",Telescope!B445,1)*IF(Plots!$B$5="Yes",Collimator_optics!B445,1)*IF(Plots!$B$7="Yes",Camera_optics!B445,1)*IF(Plots!$B$8="Yes",QE!C445,1)*IF(Plots!$B$6="Yes",Gratings!C457,1)*IF(Plots!$B$4="Yes",Dichroics!E445*Dichroics!H445,1)*IF(Plots!$B$9="Yes",'Detectors and demag'!I468,1)</f>
        <v>0</v>
      </c>
      <c r="D455">
        <f>IF(Plots!$B$2="Yes",Atmosphere!B443,1)*IF(Plots!$B$3="Yes",Telescope!B445,1)*IF(Plots!$B$5="Yes",Collimator_optics!B445,1)*IF(Plots!$B$7="Yes",Camera_optics!B445,1)*IF(Plots!$B$8="Yes",QE!C445,1)*IF(Plots!$B$6="Yes",Gratings!D457,1)*IF(Plots!$B$4="Yes",Dichroics!E445*Dichroics!I445*Dichroics!L445,1)*IF(Plots!$B$9="Yes",'Detectors and demag'!J468,1)</f>
        <v>0.69671854836838709</v>
      </c>
      <c r="E455">
        <f>IF(Plots!$B$2="Yes",Atmosphere!B443,1)*IF(Plots!$B$3="Yes",Telescope!B445,1)*IF(Plots!$B$5="Yes",Collimator_optics!B445,1)*IF(Plots!$B$7="Yes",Camera_optics!B445,1)*IF(Plots!$B$8="Yes",QE!C445,1)*IF(Plots!$B$6="Yes",Gratings!E457,1)*IF(Plots!$B$4="Yes",Dichroics!E445*Dichroics!I445*Dichroics!M445*Dichroics!P445,1)*IF(Plots!$B$9="Yes",'Detectors and demag'!K468,1)</f>
        <v>0</v>
      </c>
      <c r="F455">
        <f t="shared" si="13"/>
        <v>0.69671854836838709</v>
      </c>
      <c r="G455">
        <f t="shared" si="14"/>
        <v>0.69671854836838709</v>
      </c>
    </row>
    <row r="456" spans="1:10" x14ac:dyDescent="0.2">
      <c r="A456">
        <v>752</v>
      </c>
      <c r="B456">
        <f>IF(Plots!$B$2="Yes",Atmosphere!B444,1)*IF(Plots!$B$3="Yes",Telescope!B446,1)*IF(Plots!$B$5="Yes",Collimator_optics!B446,1)*IF(Plots!$B$7="Yes",Camera_optics!B446,1)*IF(Plots!$B$8="Yes",QE!B446,1)*IF(Plots!$B$6="Yes",Gratings!B458,1)*IF(Plots!$B$4="Yes",Dichroics!D446,1)*IF(Plots!$B$9="Yes",'Detectors and demag'!H469,1)</f>
        <v>0</v>
      </c>
      <c r="C456">
        <f>IF(Plots!$B$2="Yes",Atmosphere!B444,1)*IF(Plots!$B$3="Yes",Telescope!B446,1)*IF(Plots!$B$5="Yes",Collimator_optics!B446,1)*IF(Plots!$B$7="Yes",Camera_optics!B446,1)*IF(Plots!$B$8="Yes",QE!C446,1)*IF(Plots!$B$6="Yes",Gratings!C458,1)*IF(Plots!$B$4="Yes",Dichroics!E446*Dichroics!H446,1)*IF(Plots!$B$9="Yes",'Detectors and demag'!I469,1)</f>
        <v>0</v>
      </c>
      <c r="D456">
        <f>IF(Plots!$B$2="Yes",Atmosphere!B444,1)*IF(Plots!$B$3="Yes",Telescope!B446,1)*IF(Plots!$B$5="Yes",Collimator_optics!B446,1)*IF(Plots!$B$7="Yes",Camera_optics!B446,1)*IF(Plots!$B$8="Yes",QE!C446,1)*IF(Plots!$B$6="Yes",Gratings!D458,1)*IF(Plots!$B$4="Yes",Dichroics!E446*Dichroics!I446*Dichroics!L446,1)*IF(Plots!$B$9="Yes",'Detectors and demag'!J469,1)</f>
        <v>0.69298521080460629</v>
      </c>
      <c r="E456">
        <f>IF(Plots!$B$2="Yes",Atmosphere!B444,1)*IF(Plots!$B$3="Yes",Telescope!B446,1)*IF(Plots!$B$5="Yes",Collimator_optics!B446,1)*IF(Plots!$B$7="Yes",Camera_optics!B446,1)*IF(Plots!$B$8="Yes",QE!C446,1)*IF(Plots!$B$6="Yes",Gratings!E458,1)*IF(Plots!$B$4="Yes",Dichroics!E446*Dichroics!I446*Dichroics!M446*Dichroics!P446,1)*IF(Plots!$B$9="Yes",'Detectors and demag'!K469,1)</f>
        <v>0</v>
      </c>
      <c r="F456">
        <f t="shared" si="13"/>
        <v>0.69298521080460629</v>
      </c>
      <c r="G456">
        <f t="shared" si="14"/>
        <v>0.69298521080460629</v>
      </c>
    </row>
    <row r="457" spans="1:10" x14ac:dyDescent="0.2">
      <c r="A457">
        <v>753</v>
      </c>
      <c r="B457">
        <f>IF(Plots!$B$2="Yes",Atmosphere!B445,1)*IF(Plots!$B$3="Yes",Telescope!B447,1)*IF(Plots!$B$5="Yes",Collimator_optics!B447,1)*IF(Plots!$B$7="Yes",Camera_optics!B447,1)*IF(Plots!$B$8="Yes",QE!B447,1)*IF(Plots!$B$6="Yes",Gratings!B459,1)*IF(Plots!$B$4="Yes",Dichroics!D447,1)*IF(Plots!$B$9="Yes",'Detectors and demag'!H470,1)</f>
        <v>0</v>
      </c>
      <c r="C457">
        <f>IF(Plots!$B$2="Yes",Atmosphere!B445,1)*IF(Plots!$B$3="Yes",Telescope!B447,1)*IF(Plots!$B$5="Yes",Collimator_optics!B447,1)*IF(Plots!$B$7="Yes",Camera_optics!B447,1)*IF(Plots!$B$8="Yes",QE!C447,1)*IF(Plots!$B$6="Yes",Gratings!C459,1)*IF(Plots!$B$4="Yes",Dichroics!E447*Dichroics!H447,1)*IF(Plots!$B$9="Yes",'Detectors and demag'!I470,1)</f>
        <v>0</v>
      </c>
      <c r="D457">
        <f>IF(Plots!$B$2="Yes",Atmosphere!B445,1)*IF(Plots!$B$3="Yes",Telescope!B447,1)*IF(Plots!$B$5="Yes",Collimator_optics!B447,1)*IF(Plots!$B$7="Yes",Camera_optics!B447,1)*IF(Plots!$B$8="Yes",QE!C447,1)*IF(Plots!$B$6="Yes",Gratings!D459,1)*IF(Plots!$B$4="Yes",Dichroics!E447*Dichroics!I447*Dichroics!L447,1)*IF(Plots!$B$9="Yes",'Detectors and demag'!J470,1)</f>
        <v>0.68833609016784536</v>
      </c>
      <c r="E457">
        <f>IF(Plots!$B$2="Yes",Atmosphere!B445,1)*IF(Plots!$B$3="Yes",Telescope!B447,1)*IF(Plots!$B$5="Yes",Collimator_optics!B447,1)*IF(Plots!$B$7="Yes",Camera_optics!B447,1)*IF(Plots!$B$8="Yes",QE!C447,1)*IF(Plots!$B$6="Yes",Gratings!E459,1)*IF(Plots!$B$4="Yes",Dichroics!E447*Dichroics!I447*Dichroics!M447*Dichroics!P447,1)*IF(Plots!$B$9="Yes",'Detectors and demag'!K470,1)</f>
        <v>0</v>
      </c>
      <c r="F457">
        <f t="shared" si="13"/>
        <v>0.68833609016784536</v>
      </c>
      <c r="G457">
        <f t="shared" si="14"/>
        <v>0.68833609016784536</v>
      </c>
    </row>
    <row r="458" spans="1:10" x14ac:dyDescent="0.2">
      <c r="A458">
        <v>754</v>
      </c>
      <c r="B458">
        <f>IF(Plots!$B$2="Yes",Atmosphere!B446,1)*IF(Plots!$B$3="Yes",Telescope!B448,1)*IF(Plots!$B$5="Yes",Collimator_optics!B448,1)*IF(Plots!$B$7="Yes",Camera_optics!B448,1)*IF(Plots!$B$8="Yes",QE!B448,1)*IF(Plots!$B$6="Yes",Gratings!B460,1)*IF(Plots!$B$4="Yes",Dichroics!D448,1)*IF(Plots!$B$9="Yes",'Detectors and demag'!H471,1)</f>
        <v>0</v>
      </c>
      <c r="C458">
        <f>IF(Plots!$B$2="Yes",Atmosphere!B446,1)*IF(Plots!$B$3="Yes",Telescope!B448,1)*IF(Plots!$B$5="Yes",Collimator_optics!B448,1)*IF(Plots!$B$7="Yes",Camera_optics!B448,1)*IF(Plots!$B$8="Yes",QE!C448,1)*IF(Plots!$B$6="Yes",Gratings!C460,1)*IF(Plots!$B$4="Yes",Dichroics!E448*Dichroics!H448,1)*IF(Plots!$B$9="Yes",'Detectors and demag'!I471,1)</f>
        <v>0</v>
      </c>
      <c r="D458">
        <f>IF(Plots!$B$2="Yes",Atmosphere!B446,1)*IF(Plots!$B$3="Yes",Telescope!B448,1)*IF(Plots!$B$5="Yes",Collimator_optics!B448,1)*IF(Plots!$B$7="Yes",Camera_optics!B448,1)*IF(Plots!$B$8="Yes",QE!C448,1)*IF(Plots!$B$6="Yes",Gratings!D460,1)*IF(Plots!$B$4="Yes",Dichroics!E448*Dichroics!I448*Dichroics!L448,1)*IF(Plots!$B$9="Yes",'Detectors and demag'!J471,1)</f>
        <v>0.68240564817093308</v>
      </c>
      <c r="E458">
        <f>IF(Plots!$B$2="Yes",Atmosphere!B446,1)*IF(Plots!$B$3="Yes",Telescope!B448,1)*IF(Plots!$B$5="Yes",Collimator_optics!B448,1)*IF(Plots!$B$7="Yes",Camera_optics!B448,1)*IF(Plots!$B$8="Yes",QE!C448,1)*IF(Plots!$B$6="Yes",Gratings!E460,1)*IF(Plots!$B$4="Yes",Dichroics!E448*Dichroics!I448*Dichroics!M448*Dichroics!P448,1)*IF(Plots!$B$9="Yes",'Detectors and demag'!K471,1)</f>
        <v>0</v>
      </c>
      <c r="F458">
        <f t="shared" si="13"/>
        <v>0.68240564817093308</v>
      </c>
      <c r="G458">
        <f t="shared" si="14"/>
        <v>0.68240564817093308</v>
      </c>
    </row>
    <row r="459" spans="1:10" x14ac:dyDescent="0.2">
      <c r="A459">
        <v>755</v>
      </c>
      <c r="B459">
        <f>IF(Plots!$B$2="Yes",Atmosphere!B447,1)*IF(Plots!$B$3="Yes",Telescope!B449,1)*IF(Plots!$B$5="Yes",Collimator_optics!B449,1)*IF(Plots!$B$7="Yes",Camera_optics!B449,1)*IF(Plots!$B$8="Yes",QE!B449,1)*IF(Plots!$B$6="Yes",Gratings!B461,1)*IF(Plots!$B$4="Yes",Dichroics!D449,1)*IF(Plots!$B$9="Yes",'Detectors and demag'!H472,1)</f>
        <v>0</v>
      </c>
      <c r="C459">
        <f>IF(Plots!$B$2="Yes",Atmosphere!B447,1)*IF(Plots!$B$3="Yes",Telescope!B449,1)*IF(Plots!$B$5="Yes",Collimator_optics!B449,1)*IF(Plots!$B$7="Yes",Camera_optics!B449,1)*IF(Plots!$B$8="Yes",QE!C449,1)*IF(Plots!$B$6="Yes",Gratings!C461,1)*IF(Plots!$B$4="Yes",Dichroics!E449*Dichroics!H449,1)*IF(Plots!$B$9="Yes",'Detectors and demag'!I472,1)</f>
        <v>0</v>
      </c>
      <c r="D459">
        <f>IF(Plots!$B$2="Yes",Atmosphere!B447,1)*IF(Plots!$B$3="Yes",Telescope!B449,1)*IF(Plots!$B$5="Yes",Collimator_optics!B449,1)*IF(Plots!$B$7="Yes",Camera_optics!B449,1)*IF(Plots!$B$8="Yes",QE!C449,1)*IF(Plots!$B$6="Yes",Gratings!D461,1)*IF(Plots!$B$4="Yes",Dichroics!E449*Dichroics!I449*Dichroics!L449,1)*IF(Plots!$B$9="Yes",'Detectors and demag'!J472,1)</f>
        <v>0.67471387839106933</v>
      </c>
      <c r="E459">
        <f>IF(Plots!$B$2="Yes",Atmosphere!B447,1)*IF(Plots!$B$3="Yes",Telescope!B449,1)*IF(Plots!$B$5="Yes",Collimator_optics!B449,1)*IF(Plots!$B$7="Yes",Camera_optics!B449,1)*IF(Plots!$B$8="Yes",QE!C449,1)*IF(Plots!$B$6="Yes",Gratings!E461,1)*IF(Plots!$B$4="Yes",Dichroics!E449*Dichroics!I449*Dichroics!M449*Dichroics!P449,1)*IF(Plots!$B$9="Yes",'Detectors and demag'!K472,1)</f>
        <v>0</v>
      </c>
      <c r="F459">
        <f t="shared" si="13"/>
        <v>0.67471387839106933</v>
      </c>
      <c r="G459">
        <f t="shared" si="14"/>
        <v>0.67471387839106933</v>
      </c>
    </row>
    <row r="460" spans="1:10" x14ac:dyDescent="0.2">
      <c r="A460">
        <v>756</v>
      </c>
      <c r="B460">
        <f>IF(Plots!$B$2="Yes",Atmosphere!B448,1)*IF(Plots!$B$3="Yes",Telescope!B450,1)*IF(Plots!$B$5="Yes",Collimator_optics!B450,1)*IF(Plots!$B$7="Yes",Camera_optics!B450,1)*IF(Plots!$B$8="Yes",QE!B450,1)*IF(Plots!$B$6="Yes",Gratings!B462,1)*IF(Plots!$B$4="Yes",Dichroics!D450,1)*IF(Plots!$B$9="Yes",'Detectors and demag'!H473,1)</f>
        <v>0</v>
      </c>
      <c r="C460">
        <f>IF(Plots!$B$2="Yes",Atmosphere!B448,1)*IF(Plots!$B$3="Yes",Telescope!B450,1)*IF(Plots!$B$5="Yes",Collimator_optics!B450,1)*IF(Plots!$B$7="Yes",Camera_optics!B450,1)*IF(Plots!$B$8="Yes",QE!C450,1)*IF(Plots!$B$6="Yes",Gratings!C462,1)*IF(Plots!$B$4="Yes",Dichroics!E450*Dichroics!H450,1)*IF(Plots!$B$9="Yes",'Detectors and demag'!I473,1)</f>
        <v>0</v>
      </c>
      <c r="D460">
        <f>IF(Plots!$B$2="Yes",Atmosphere!B448,1)*IF(Plots!$B$3="Yes",Telescope!B450,1)*IF(Plots!$B$5="Yes",Collimator_optics!B450,1)*IF(Plots!$B$7="Yes",Camera_optics!B450,1)*IF(Plots!$B$8="Yes",QE!C450,1)*IF(Plots!$B$6="Yes",Gratings!D462,1)*IF(Plots!$B$4="Yes",Dichroics!E450*Dichroics!I450*Dichroics!L450,1)*IF(Plots!$B$9="Yes",'Detectors and demag'!J473,1)</f>
        <v>0.66463603033101815</v>
      </c>
      <c r="E460">
        <f>IF(Plots!$B$2="Yes",Atmosphere!B448,1)*IF(Plots!$B$3="Yes",Telescope!B450,1)*IF(Plots!$B$5="Yes",Collimator_optics!B450,1)*IF(Plots!$B$7="Yes",Camera_optics!B450,1)*IF(Plots!$B$8="Yes",QE!C450,1)*IF(Plots!$B$6="Yes",Gratings!E462,1)*IF(Plots!$B$4="Yes",Dichroics!E450*Dichroics!I450*Dichroics!M450*Dichroics!P450,1)*IF(Plots!$B$9="Yes",'Detectors and demag'!K473,1)</f>
        <v>4.8025417796972086E-2</v>
      </c>
      <c r="F460">
        <f t="shared" si="13"/>
        <v>0.71266144812799026</v>
      </c>
      <c r="G460">
        <f t="shared" si="14"/>
        <v>0.71266144812799026</v>
      </c>
    </row>
    <row r="461" spans="1:10" x14ac:dyDescent="0.2">
      <c r="A461">
        <v>757</v>
      </c>
      <c r="B461">
        <f>IF(Plots!$B$2="Yes",Atmosphere!B449,1)*IF(Plots!$B$3="Yes",Telescope!B451,1)*IF(Plots!$B$5="Yes",Collimator_optics!B451,1)*IF(Plots!$B$7="Yes",Camera_optics!B451,1)*IF(Plots!$B$8="Yes",QE!B451,1)*IF(Plots!$B$6="Yes",Gratings!B463,1)*IF(Plots!$B$4="Yes",Dichroics!D451,1)*IF(Plots!$B$9="Yes",'Detectors and demag'!H474,1)</f>
        <v>0</v>
      </c>
      <c r="C461">
        <f>IF(Plots!$B$2="Yes",Atmosphere!B449,1)*IF(Plots!$B$3="Yes",Telescope!B451,1)*IF(Plots!$B$5="Yes",Collimator_optics!B451,1)*IF(Plots!$B$7="Yes",Camera_optics!B451,1)*IF(Plots!$B$8="Yes",QE!C451,1)*IF(Plots!$B$6="Yes",Gratings!C463,1)*IF(Plots!$B$4="Yes",Dichroics!E451*Dichroics!H451,1)*IF(Plots!$B$9="Yes",'Detectors and demag'!I474,1)</f>
        <v>0</v>
      </c>
      <c r="D461">
        <f>IF(Plots!$B$2="Yes",Atmosphere!B449,1)*IF(Plots!$B$3="Yes",Telescope!B451,1)*IF(Plots!$B$5="Yes",Collimator_optics!B451,1)*IF(Plots!$B$7="Yes",Camera_optics!B451,1)*IF(Plots!$B$8="Yes",QE!C451,1)*IF(Plots!$B$6="Yes",Gratings!D463,1)*IF(Plots!$B$4="Yes",Dichroics!E451*Dichroics!I451*Dichroics!L451,1)*IF(Plots!$B$9="Yes",'Detectors and demag'!J474,1)</f>
        <v>0.65137604565469476</v>
      </c>
      <c r="E461">
        <f>IF(Plots!$B$2="Yes",Atmosphere!B449,1)*IF(Plots!$B$3="Yes",Telescope!B451,1)*IF(Plots!$B$5="Yes",Collimator_optics!B451,1)*IF(Plots!$B$7="Yes",Camera_optics!B451,1)*IF(Plots!$B$8="Yes",QE!C451,1)*IF(Plots!$B$6="Yes",Gratings!E463,1)*IF(Plots!$B$4="Yes",Dichroics!E451*Dichroics!I451*Dichroics!M451*Dichroics!P451,1)*IF(Plots!$B$9="Yes",'Detectors and demag'!K474,1)</f>
        <v>6.0438991815096217E-2</v>
      </c>
      <c r="F461">
        <f t="shared" si="13"/>
        <v>0.71181503746979102</v>
      </c>
      <c r="G461">
        <f t="shared" si="14"/>
        <v>0.71181503746979102</v>
      </c>
      <c r="I461" t="s">
        <v>76</v>
      </c>
      <c r="J461">
        <f>AVERAGE(E489:E700)</f>
        <v>0.66041520526719999</v>
      </c>
    </row>
    <row r="462" spans="1:10" x14ac:dyDescent="0.2">
      <c r="A462">
        <v>758</v>
      </c>
      <c r="B462">
        <f>IF(Plots!$B$2="Yes",Atmosphere!B450,1)*IF(Plots!$B$3="Yes",Telescope!B452,1)*IF(Plots!$B$5="Yes",Collimator_optics!B452,1)*IF(Plots!$B$7="Yes",Camera_optics!B452,1)*IF(Plots!$B$8="Yes",QE!B452,1)*IF(Plots!$B$6="Yes",Gratings!B464,1)*IF(Plots!$B$4="Yes",Dichroics!D452,1)*IF(Plots!$B$9="Yes",'Detectors and demag'!H475,1)</f>
        <v>0</v>
      </c>
      <c r="C462">
        <f>IF(Plots!$B$2="Yes",Atmosphere!B450,1)*IF(Plots!$B$3="Yes",Telescope!B452,1)*IF(Plots!$B$5="Yes",Collimator_optics!B452,1)*IF(Plots!$B$7="Yes",Camera_optics!B452,1)*IF(Plots!$B$8="Yes",QE!C452,1)*IF(Plots!$B$6="Yes",Gratings!C464,1)*IF(Plots!$B$4="Yes",Dichroics!E452*Dichroics!H452,1)*IF(Plots!$B$9="Yes",'Detectors and demag'!I475,1)</f>
        <v>0</v>
      </c>
      <c r="D462">
        <f>IF(Plots!$B$2="Yes",Atmosphere!B450,1)*IF(Plots!$B$3="Yes",Telescope!B452,1)*IF(Plots!$B$5="Yes",Collimator_optics!B452,1)*IF(Plots!$B$7="Yes",Camera_optics!B452,1)*IF(Plots!$B$8="Yes",QE!C452,1)*IF(Plots!$B$6="Yes",Gratings!D464,1)*IF(Plots!$B$4="Yes",Dichroics!E452*Dichroics!I452*Dichroics!L452,1)*IF(Plots!$B$9="Yes",'Detectors and demag'!J475,1)</f>
        <v>0.63396198985278729</v>
      </c>
      <c r="E462">
        <f>IF(Plots!$B$2="Yes",Atmosphere!B450,1)*IF(Plots!$B$3="Yes",Telescope!B452,1)*IF(Plots!$B$5="Yes",Collimator_optics!B452,1)*IF(Plots!$B$7="Yes",Camera_optics!B452,1)*IF(Plots!$B$8="Yes",QE!C452,1)*IF(Plots!$B$6="Yes",Gratings!E464,1)*IF(Plots!$B$4="Yes",Dichroics!E452*Dichroics!I452*Dichroics!M452*Dichroics!P452,1)*IF(Plots!$B$9="Yes",'Detectors and demag'!K475,1)</f>
        <v>7.6733840676381837E-2</v>
      </c>
      <c r="F462">
        <f t="shared" si="13"/>
        <v>0.71069583052916907</v>
      </c>
      <c r="G462">
        <f t="shared" si="14"/>
        <v>0.71069583052916907</v>
      </c>
      <c r="J462">
        <f>AVERAGE(E460:E744)</f>
        <v>0.55037282158035561</v>
      </c>
    </row>
    <row r="463" spans="1:10" x14ac:dyDescent="0.2">
      <c r="A463">
        <v>759</v>
      </c>
      <c r="B463">
        <f>IF(Plots!$B$2="Yes",Atmosphere!B451,1)*IF(Plots!$B$3="Yes",Telescope!B453,1)*IF(Plots!$B$5="Yes",Collimator_optics!B453,1)*IF(Plots!$B$7="Yes",Camera_optics!B453,1)*IF(Plots!$B$8="Yes",QE!B453,1)*IF(Plots!$B$6="Yes",Gratings!B465,1)*IF(Plots!$B$4="Yes",Dichroics!D453,1)*IF(Plots!$B$9="Yes",'Detectors and demag'!H476,1)</f>
        <v>0</v>
      </c>
      <c r="C463">
        <f>IF(Plots!$B$2="Yes",Atmosphere!B451,1)*IF(Plots!$B$3="Yes",Telescope!B453,1)*IF(Plots!$B$5="Yes",Collimator_optics!B453,1)*IF(Plots!$B$7="Yes",Camera_optics!B453,1)*IF(Plots!$B$8="Yes",QE!C453,1)*IF(Plots!$B$6="Yes",Gratings!C465,1)*IF(Plots!$B$4="Yes",Dichroics!E453*Dichroics!H453,1)*IF(Plots!$B$9="Yes",'Detectors and demag'!I476,1)</f>
        <v>0</v>
      </c>
      <c r="D463">
        <f>IF(Plots!$B$2="Yes",Atmosphere!B451,1)*IF(Plots!$B$3="Yes",Telescope!B453,1)*IF(Plots!$B$5="Yes",Collimator_optics!B453,1)*IF(Plots!$B$7="Yes",Camera_optics!B453,1)*IF(Plots!$B$8="Yes",QE!C453,1)*IF(Plots!$B$6="Yes",Gratings!D465,1)*IF(Plots!$B$4="Yes",Dichroics!E453*Dichroics!I453*Dichroics!L453,1)*IF(Plots!$B$9="Yes",'Detectors and demag'!J476,1)</f>
        <v>0.6112961210716138</v>
      </c>
      <c r="E463">
        <f>IF(Plots!$B$2="Yes",Atmosphere!B451,1)*IF(Plots!$B$3="Yes",Telescope!B453,1)*IF(Plots!$B$5="Yes",Collimator_optics!B453,1)*IF(Plots!$B$7="Yes",Camera_optics!B453,1)*IF(Plots!$B$8="Yes",QE!C453,1)*IF(Plots!$B$6="Yes",Gratings!E465,1)*IF(Plots!$B$4="Yes",Dichroics!E453*Dichroics!I453*Dichroics!M453*Dichroics!P453,1)*IF(Plots!$B$9="Yes",'Detectors and demag'!K476,1)</f>
        <v>9.7957472552163527E-2</v>
      </c>
      <c r="F463">
        <f t="shared" ref="F463:F526" si="15">SUM(B463:E463)</f>
        <v>0.70925359362377738</v>
      </c>
      <c r="G463">
        <f t="shared" si="14"/>
        <v>0.70925359362377738</v>
      </c>
    </row>
    <row r="464" spans="1:10" x14ac:dyDescent="0.2">
      <c r="A464">
        <v>760</v>
      </c>
      <c r="B464">
        <f>IF(Plots!$B$2="Yes",Atmosphere!B452,1)*IF(Plots!$B$3="Yes",Telescope!B454,1)*IF(Plots!$B$5="Yes",Collimator_optics!B454,1)*IF(Plots!$B$7="Yes",Camera_optics!B454,1)*IF(Plots!$B$8="Yes",QE!B454,1)*IF(Plots!$B$6="Yes",Gratings!B466,1)*IF(Plots!$B$4="Yes",Dichroics!D454,1)*IF(Plots!$B$9="Yes",'Detectors and demag'!H477,1)</f>
        <v>0</v>
      </c>
      <c r="C464">
        <f>IF(Plots!$B$2="Yes",Atmosphere!B452,1)*IF(Plots!$B$3="Yes",Telescope!B454,1)*IF(Plots!$B$5="Yes",Collimator_optics!B454,1)*IF(Plots!$B$7="Yes",Camera_optics!B454,1)*IF(Plots!$B$8="Yes",QE!C454,1)*IF(Plots!$B$6="Yes",Gratings!C466,1)*IF(Plots!$B$4="Yes",Dichroics!E454*Dichroics!H454,1)*IF(Plots!$B$9="Yes",'Detectors and demag'!I477,1)</f>
        <v>0</v>
      </c>
      <c r="D464">
        <f>IF(Plots!$B$2="Yes",Atmosphere!B452,1)*IF(Plots!$B$3="Yes",Telescope!B454,1)*IF(Plots!$B$5="Yes",Collimator_optics!B454,1)*IF(Plots!$B$7="Yes",Camera_optics!B454,1)*IF(Plots!$B$8="Yes",QE!C454,1)*IF(Plots!$B$6="Yes",Gratings!D466,1)*IF(Plots!$B$4="Yes",Dichroics!E454*Dichroics!I454*Dichroics!L454,1)*IF(Plots!$B$9="Yes",'Detectors and demag'!J477,1)</f>
        <v>0.58228501487240425</v>
      </c>
      <c r="E464">
        <f>IF(Plots!$B$2="Yes",Atmosphere!B452,1)*IF(Plots!$B$3="Yes",Telescope!B454,1)*IF(Plots!$B$5="Yes",Collimator_optics!B454,1)*IF(Plots!$B$7="Yes",Camera_optics!B454,1)*IF(Plots!$B$8="Yes",QE!C454,1)*IF(Plots!$B$6="Yes",Gratings!E466,1)*IF(Plots!$B$4="Yes",Dichroics!E454*Dichroics!I454*Dichroics!M454*Dichroics!P454,1)*IF(Plots!$B$9="Yes",'Detectors and demag'!K477,1)</f>
        <v>0.12419385600430209</v>
      </c>
      <c r="F464">
        <f t="shared" si="15"/>
        <v>0.70647887087670636</v>
      </c>
      <c r="G464">
        <f t="shared" si="14"/>
        <v>0.70647887087670636</v>
      </c>
    </row>
    <row r="465" spans="1:7" x14ac:dyDescent="0.2">
      <c r="A465">
        <v>761</v>
      </c>
      <c r="B465">
        <f>IF(Plots!$B$2="Yes",Atmosphere!B453,1)*IF(Plots!$B$3="Yes",Telescope!B455,1)*IF(Plots!$B$5="Yes",Collimator_optics!B455,1)*IF(Plots!$B$7="Yes",Camera_optics!B455,1)*IF(Plots!$B$8="Yes",QE!B455,1)*IF(Plots!$B$6="Yes",Gratings!B467,1)*IF(Plots!$B$4="Yes",Dichroics!D455,1)*IF(Plots!$B$9="Yes",'Detectors and demag'!H478,1)</f>
        <v>0</v>
      </c>
      <c r="C465">
        <f>IF(Plots!$B$2="Yes",Atmosphere!B453,1)*IF(Plots!$B$3="Yes",Telescope!B455,1)*IF(Plots!$B$5="Yes",Collimator_optics!B455,1)*IF(Plots!$B$7="Yes",Camera_optics!B455,1)*IF(Plots!$B$8="Yes",QE!C455,1)*IF(Plots!$B$6="Yes",Gratings!C467,1)*IF(Plots!$B$4="Yes",Dichroics!E455*Dichroics!H455,1)*IF(Plots!$B$9="Yes",'Detectors and demag'!I478,1)</f>
        <v>0</v>
      </c>
      <c r="D465">
        <f>IF(Plots!$B$2="Yes",Atmosphere!B453,1)*IF(Plots!$B$3="Yes",Telescope!B455,1)*IF(Plots!$B$5="Yes",Collimator_optics!B455,1)*IF(Plots!$B$7="Yes",Camera_optics!B455,1)*IF(Plots!$B$8="Yes",QE!C455,1)*IF(Plots!$B$6="Yes",Gratings!D467,1)*IF(Plots!$B$4="Yes",Dichroics!E455*Dichroics!I455*Dichroics!L455,1)*IF(Plots!$B$9="Yes",'Detectors and demag'!J478,1)</f>
        <v>0.54602172965048557</v>
      </c>
      <c r="E465">
        <f>IF(Plots!$B$2="Yes",Atmosphere!B453,1)*IF(Plots!$B$3="Yes",Telescope!B455,1)*IF(Plots!$B$5="Yes",Collimator_optics!B455,1)*IF(Plots!$B$7="Yes",Camera_optics!B455,1)*IF(Plots!$B$8="Yes",QE!C455,1)*IF(Plots!$B$6="Yes",Gratings!E467,1)*IF(Plots!$B$4="Yes",Dichroics!E455*Dichroics!I455*Dichroics!M455*Dichroics!P455,1)*IF(Plots!$B$9="Yes",'Detectors and demag'!K478,1)</f>
        <v>0.15807787570881995</v>
      </c>
      <c r="F465">
        <f t="shared" si="15"/>
        <v>0.70409960535930549</v>
      </c>
      <c r="G465">
        <f t="shared" si="14"/>
        <v>0.70409960535930549</v>
      </c>
    </row>
    <row r="466" spans="1:7" x14ac:dyDescent="0.2">
      <c r="A466">
        <v>762</v>
      </c>
      <c r="B466">
        <f>IF(Plots!$B$2="Yes",Atmosphere!B454,1)*IF(Plots!$B$3="Yes",Telescope!B456,1)*IF(Plots!$B$5="Yes",Collimator_optics!B456,1)*IF(Plots!$B$7="Yes",Camera_optics!B456,1)*IF(Plots!$B$8="Yes",QE!B456,1)*IF(Plots!$B$6="Yes",Gratings!B468,1)*IF(Plots!$B$4="Yes",Dichroics!D456,1)*IF(Plots!$B$9="Yes",'Detectors and demag'!H479,1)</f>
        <v>0</v>
      </c>
      <c r="C466">
        <f>IF(Plots!$B$2="Yes",Atmosphere!B454,1)*IF(Plots!$B$3="Yes",Telescope!B456,1)*IF(Plots!$B$5="Yes",Collimator_optics!B456,1)*IF(Plots!$B$7="Yes",Camera_optics!B456,1)*IF(Plots!$B$8="Yes",QE!C456,1)*IF(Plots!$B$6="Yes",Gratings!C468,1)*IF(Plots!$B$4="Yes",Dichroics!E456*Dichroics!H456,1)*IF(Plots!$B$9="Yes",'Detectors and demag'!I479,1)</f>
        <v>0</v>
      </c>
      <c r="D466">
        <f>IF(Plots!$B$2="Yes",Atmosphere!B454,1)*IF(Plots!$B$3="Yes",Telescope!B456,1)*IF(Plots!$B$5="Yes",Collimator_optics!B456,1)*IF(Plots!$B$7="Yes",Camera_optics!B456,1)*IF(Plots!$B$8="Yes",QE!C456,1)*IF(Plots!$B$6="Yes",Gratings!D468,1)*IF(Plots!$B$4="Yes",Dichroics!E456*Dichroics!I456*Dichroics!L456,1)*IF(Plots!$B$9="Yes",'Detectors and demag'!J479,1)</f>
        <v>0.50205088484792781</v>
      </c>
      <c r="E466">
        <f>IF(Plots!$B$2="Yes",Atmosphere!B454,1)*IF(Plots!$B$3="Yes",Telescope!B456,1)*IF(Plots!$B$5="Yes",Collimator_optics!B456,1)*IF(Plots!$B$7="Yes",Camera_optics!B456,1)*IF(Plots!$B$8="Yes",QE!C456,1)*IF(Plots!$B$6="Yes",Gratings!E468,1)*IF(Plots!$B$4="Yes",Dichroics!E456*Dichroics!I456*Dichroics!M456*Dichroics!P456,1)*IF(Plots!$B$9="Yes",'Detectors and demag'!K479,1)</f>
        <v>0.199388408544554</v>
      </c>
      <c r="F466">
        <f t="shared" si="15"/>
        <v>0.70143929339248179</v>
      </c>
      <c r="G466">
        <f t="shared" si="14"/>
        <v>0.70143929339248179</v>
      </c>
    </row>
    <row r="467" spans="1:7" x14ac:dyDescent="0.2">
      <c r="A467">
        <v>763</v>
      </c>
      <c r="B467">
        <f>IF(Plots!$B$2="Yes",Atmosphere!B455,1)*IF(Plots!$B$3="Yes",Telescope!B457,1)*IF(Plots!$B$5="Yes",Collimator_optics!B457,1)*IF(Plots!$B$7="Yes",Camera_optics!B457,1)*IF(Plots!$B$8="Yes",QE!B457,1)*IF(Plots!$B$6="Yes",Gratings!B469,1)*IF(Plots!$B$4="Yes",Dichroics!D457,1)*IF(Plots!$B$9="Yes",'Detectors and demag'!H480,1)</f>
        <v>0</v>
      </c>
      <c r="C467">
        <f>IF(Plots!$B$2="Yes",Atmosphere!B455,1)*IF(Plots!$B$3="Yes",Telescope!B457,1)*IF(Plots!$B$5="Yes",Collimator_optics!B457,1)*IF(Plots!$B$7="Yes",Camera_optics!B457,1)*IF(Plots!$B$8="Yes",QE!C457,1)*IF(Plots!$B$6="Yes",Gratings!C469,1)*IF(Plots!$B$4="Yes",Dichroics!E457*Dichroics!H457,1)*IF(Plots!$B$9="Yes",'Detectors and demag'!I480,1)</f>
        <v>0</v>
      </c>
      <c r="D467">
        <f>IF(Plots!$B$2="Yes",Atmosphere!B455,1)*IF(Plots!$B$3="Yes",Telescope!B457,1)*IF(Plots!$B$5="Yes",Collimator_optics!B457,1)*IF(Plots!$B$7="Yes",Camera_optics!B457,1)*IF(Plots!$B$8="Yes",QE!C457,1)*IF(Plots!$B$6="Yes",Gratings!D469,1)*IF(Plots!$B$4="Yes",Dichroics!E457*Dichroics!I457*Dichroics!L457,1)*IF(Plots!$B$9="Yes",'Detectors and demag'!J480,1)</f>
        <v>0.45805638639112628</v>
      </c>
      <c r="E467">
        <f>IF(Plots!$B$2="Yes",Atmosphere!B455,1)*IF(Plots!$B$3="Yes",Telescope!B457,1)*IF(Plots!$B$5="Yes",Collimator_optics!B457,1)*IF(Plots!$B$7="Yes",Camera_optics!B457,1)*IF(Plots!$B$8="Yes",QE!C457,1)*IF(Plots!$B$6="Yes",Gratings!E469,1)*IF(Plots!$B$4="Yes",Dichroics!E457*Dichroics!I457*Dichroics!M457*Dichroics!P457,1)*IF(Plots!$B$9="Yes",'Detectors and demag'!K480,1)</f>
        <v>0.24086814988062258</v>
      </c>
      <c r="F467">
        <f t="shared" si="15"/>
        <v>0.69892453627174889</v>
      </c>
      <c r="G467">
        <f t="shared" si="14"/>
        <v>0.69892453627174889</v>
      </c>
    </row>
    <row r="468" spans="1:7" x14ac:dyDescent="0.2">
      <c r="A468">
        <v>764</v>
      </c>
      <c r="B468">
        <f>IF(Plots!$B$2="Yes",Atmosphere!B456,1)*IF(Plots!$B$3="Yes",Telescope!B458,1)*IF(Plots!$B$5="Yes",Collimator_optics!B458,1)*IF(Plots!$B$7="Yes",Camera_optics!B458,1)*IF(Plots!$B$8="Yes",QE!B458,1)*IF(Plots!$B$6="Yes",Gratings!B470,1)*IF(Plots!$B$4="Yes",Dichroics!D458,1)*IF(Plots!$B$9="Yes",'Detectors and demag'!H481,1)</f>
        <v>0</v>
      </c>
      <c r="C468">
        <f>IF(Plots!$B$2="Yes",Atmosphere!B456,1)*IF(Plots!$B$3="Yes",Telescope!B458,1)*IF(Plots!$B$5="Yes",Collimator_optics!B458,1)*IF(Plots!$B$7="Yes",Camera_optics!B458,1)*IF(Plots!$B$8="Yes",QE!C458,1)*IF(Plots!$B$6="Yes",Gratings!C470,1)*IF(Plots!$B$4="Yes",Dichroics!E458*Dichroics!H458,1)*IF(Plots!$B$9="Yes",'Detectors and demag'!I481,1)</f>
        <v>0</v>
      </c>
      <c r="D468">
        <f>IF(Plots!$B$2="Yes",Atmosphere!B456,1)*IF(Plots!$B$3="Yes",Telescope!B458,1)*IF(Plots!$B$5="Yes",Collimator_optics!B458,1)*IF(Plots!$B$7="Yes",Camera_optics!B458,1)*IF(Plots!$B$8="Yes",QE!C458,1)*IF(Plots!$B$6="Yes",Gratings!D470,1)*IF(Plots!$B$4="Yes",Dichroics!E458*Dichroics!I458*Dichroics!L458,1)*IF(Plots!$B$9="Yes",'Detectors and demag'!J481,1)</f>
        <v>0.42575696093067672</v>
      </c>
      <c r="E468">
        <f>IF(Plots!$B$2="Yes",Atmosphere!B456,1)*IF(Plots!$B$3="Yes",Telescope!B458,1)*IF(Plots!$B$5="Yes",Collimator_optics!B458,1)*IF(Plots!$B$7="Yes",Camera_optics!B458,1)*IF(Plots!$B$8="Yes",QE!C458,1)*IF(Plots!$B$6="Yes",Gratings!E470,1)*IF(Plots!$B$4="Yes",Dichroics!E458*Dichroics!I458*Dichroics!M458*Dichroics!P458,1)*IF(Plots!$B$9="Yes",'Detectors and demag'!K481,1)</f>
        <v>0.27135623057089375</v>
      </c>
      <c r="F468">
        <f t="shared" si="15"/>
        <v>0.69711319150157047</v>
      </c>
      <c r="G468">
        <f t="shared" si="14"/>
        <v>0.69711319150157047</v>
      </c>
    </row>
    <row r="469" spans="1:7" x14ac:dyDescent="0.2">
      <c r="A469">
        <v>765</v>
      </c>
      <c r="B469">
        <f>IF(Plots!$B$2="Yes",Atmosphere!B457,1)*IF(Plots!$B$3="Yes",Telescope!B459,1)*IF(Plots!$B$5="Yes",Collimator_optics!B459,1)*IF(Plots!$B$7="Yes",Camera_optics!B459,1)*IF(Plots!$B$8="Yes",QE!B459,1)*IF(Plots!$B$6="Yes",Gratings!B471,1)*IF(Plots!$B$4="Yes",Dichroics!D459,1)*IF(Plots!$B$9="Yes",'Detectors and demag'!H482,1)</f>
        <v>0</v>
      </c>
      <c r="C469">
        <f>IF(Plots!$B$2="Yes",Atmosphere!B457,1)*IF(Plots!$B$3="Yes",Telescope!B459,1)*IF(Plots!$B$5="Yes",Collimator_optics!B459,1)*IF(Plots!$B$7="Yes",Camera_optics!B459,1)*IF(Plots!$B$8="Yes",QE!C459,1)*IF(Plots!$B$6="Yes",Gratings!C471,1)*IF(Plots!$B$4="Yes",Dichroics!E459*Dichroics!H459,1)*IF(Plots!$B$9="Yes",'Detectors and demag'!I482,1)</f>
        <v>0</v>
      </c>
      <c r="D469">
        <f>IF(Plots!$B$2="Yes",Atmosphere!B457,1)*IF(Plots!$B$3="Yes",Telescope!B459,1)*IF(Plots!$B$5="Yes",Collimator_optics!B459,1)*IF(Plots!$B$7="Yes",Camera_optics!B459,1)*IF(Plots!$B$8="Yes",QE!C459,1)*IF(Plots!$B$6="Yes",Gratings!D471,1)*IF(Plots!$B$4="Yes",Dichroics!E459*Dichroics!I459*Dichroics!L459,1)*IF(Plots!$B$9="Yes",'Detectors and demag'!J482,1)</f>
        <v>0.40075799837876597</v>
      </c>
      <c r="E469">
        <f>IF(Plots!$B$2="Yes",Atmosphere!B457,1)*IF(Plots!$B$3="Yes",Telescope!B459,1)*IF(Plots!$B$5="Yes",Collimator_optics!B459,1)*IF(Plots!$B$7="Yes",Camera_optics!B459,1)*IF(Plots!$B$8="Yes",QE!C459,1)*IF(Plots!$B$6="Yes",Gratings!E471,1)*IF(Plots!$B$4="Yes",Dichroics!E459*Dichroics!I459*Dichroics!M459*Dichroics!P459,1)*IF(Plots!$B$9="Yes",'Detectors and demag'!K482,1)</f>
        <v>0.29489457597905955</v>
      </c>
      <c r="F469">
        <f t="shared" si="15"/>
        <v>0.69565257435782546</v>
      </c>
      <c r="G469">
        <f t="shared" si="14"/>
        <v>0.69565257435782546</v>
      </c>
    </row>
    <row r="470" spans="1:7" x14ac:dyDescent="0.2">
      <c r="A470">
        <v>766</v>
      </c>
      <c r="B470">
        <f>IF(Plots!$B$2="Yes",Atmosphere!B458,1)*IF(Plots!$B$3="Yes",Telescope!B460,1)*IF(Plots!$B$5="Yes",Collimator_optics!B460,1)*IF(Plots!$B$7="Yes",Camera_optics!B460,1)*IF(Plots!$B$8="Yes",QE!B460,1)*IF(Plots!$B$6="Yes",Gratings!B472,1)*IF(Plots!$B$4="Yes",Dichroics!D460,1)*IF(Plots!$B$9="Yes",'Detectors and demag'!H483,1)</f>
        <v>0</v>
      </c>
      <c r="C470">
        <f>IF(Plots!$B$2="Yes",Atmosphere!B458,1)*IF(Plots!$B$3="Yes",Telescope!B460,1)*IF(Plots!$B$5="Yes",Collimator_optics!B460,1)*IF(Plots!$B$7="Yes",Camera_optics!B460,1)*IF(Plots!$B$8="Yes",QE!C460,1)*IF(Plots!$B$6="Yes",Gratings!C472,1)*IF(Plots!$B$4="Yes",Dichroics!E460*Dichroics!H460,1)*IF(Plots!$B$9="Yes",'Detectors and demag'!I483,1)</f>
        <v>0</v>
      </c>
      <c r="D470">
        <f>IF(Plots!$B$2="Yes",Atmosphere!B458,1)*IF(Plots!$B$3="Yes",Telescope!B460,1)*IF(Plots!$B$5="Yes",Collimator_optics!B460,1)*IF(Plots!$B$7="Yes",Camera_optics!B460,1)*IF(Plots!$B$8="Yes",QE!C460,1)*IF(Plots!$B$6="Yes",Gratings!D472,1)*IF(Plots!$B$4="Yes",Dichroics!E460*Dichroics!I460*Dichroics!L460,1)*IF(Plots!$B$9="Yes",'Detectors and demag'!J483,1)</f>
        <v>0.38412572692195757</v>
      </c>
      <c r="E470">
        <f>IF(Plots!$B$2="Yes",Atmosphere!B458,1)*IF(Plots!$B$3="Yes",Telescope!B460,1)*IF(Plots!$B$5="Yes",Collimator_optics!B460,1)*IF(Plots!$B$7="Yes",Camera_optics!B460,1)*IF(Plots!$B$8="Yes",QE!C460,1)*IF(Plots!$B$6="Yes",Gratings!E472,1)*IF(Plots!$B$4="Yes",Dichroics!E460*Dichroics!I460*Dichroics!M460*Dichroics!P460,1)*IF(Plots!$B$9="Yes",'Detectors and demag'!K483,1)</f>
        <v>0.3102867504142009</v>
      </c>
      <c r="F470">
        <f t="shared" si="15"/>
        <v>0.69441247733615841</v>
      </c>
      <c r="G470">
        <f t="shared" si="14"/>
        <v>0.69441247733615841</v>
      </c>
    </row>
    <row r="471" spans="1:7" x14ac:dyDescent="0.2">
      <c r="A471">
        <v>767</v>
      </c>
      <c r="B471">
        <f>IF(Plots!$B$2="Yes",Atmosphere!B459,1)*IF(Plots!$B$3="Yes",Telescope!B461,1)*IF(Plots!$B$5="Yes",Collimator_optics!B461,1)*IF(Plots!$B$7="Yes",Camera_optics!B461,1)*IF(Plots!$B$8="Yes",QE!B461,1)*IF(Plots!$B$6="Yes",Gratings!B473,1)*IF(Plots!$B$4="Yes",Dichroics!D461,1)*IF(Plots!$B$9="Yes",'Detectors and demag'!H484,1)</f>
        <v>0</v>
      </c>
      <c r="C471">
        <f>IF(Plots!$B$2="Yes",Atmosphere!B459,1)*IF(Plots!$B$3="Yes",Telescope!B461,1)*IF(Plots!$B$5="Yes",Collimator_optics!B461,1)*IF(Plots!$B$7="Yes",Camera_optics!B461,1)*IF(Plots!$B$8="Yes",QE!C461,1)*IF(Plots!$B$6="Yes",Gratings!C473,1)*IF(Plots!$B$4="Yes",Dichroics!E461*Dichroics!H461,1)*IF(Plots!$B$9="Yes",'Detectors and demag'!I484,1)</f>
        <v>0</v>
      </c>
      <c r="D471">
        <f>IF(Plots!$B$2="Yes",Atmosphere!B459,1)*IF(Plots!$B$3="Yes",Telescope!B461,1)*IF(Plots!$B$5="Yes",Collimator_optics!B461,1)*IF(Plots!$B$7="Yes",Camera_optics!B461,1)*IF(Plots!$B$8="Yes",QE!C461,1)*IF(Plots!$B$6="Yes",Gratings!D473,1)*IF(Plots!$B$4="Yes",Dichroics!E461*Dichroics!I461*Dichroics!L461,1)*IF(Plots!$B$9="Yes",'Detectors and demag'!J484,1)</f>
        <v>0.37624135557710731</v>
      </c>
      <c r="E471">
        <f>IF(Plots!$B$2="Yes",Atmosphere!B459,1)*IF(Plots!$B$3="Yes",Telescope!B461,1)*IF(Plots!$B$5="Yes",Collimator_optics!B461,1)*IF(Plots!$B$7="Yes",Camera_optics!B461,1)*IF(Plots!$B$8="Yes",QE!C461,1)*IF(Plots!$B$6="Yes",Gratings!E473,1)*IF(Plots!$B$4="Yes",Dichroics!E461*Dichroics!I461*Dichroics!M461*Dichroics!P461,1)*IF(Plots!$B$9="Yes",'Detectors and demag'!K484,1)</f>
        <v>0.31719400131169345</v>
      </c>
      <c r="F471">
        <f t="shared" si="15"/>
        <v>0.69343535688880076</v>
      </c>
      <c r="G471">
        <f t="shared" si="14"/>
        <v>0.69343535688880076</v>
      </c>
    </row>
    <row r="472" spans="1:7" x14ac:dyDescent="0.2">
      <c r="A472">
        <v>768</v>
      </c>
      <c r="B472">
        <f>IF(Plots!$B$2="Yes",Atmosphere!B460,1)*IF(Plots!$B$3="Yes",Telescope!B462,1)*IF(Plots!$B$5="Yes",Collimator_optics!B462,1)*IF(Plots!$B$7="Yes",Camera_optics!B462,1)*IF(Plots!$B$8="Yes",QE!B462,1)*IF(Plots!$B$6="Yes",Gratings!B474,1)*IF(Plots!$B$4="Yes",Dichroics!D462,1)*IF(Plots!$B$9="Yes",'Detectors and demag'!H485,1)</f>
        <v>0</v>
      </c>
      <c r="C472">
        <f>IF(Plots!$B$2="Yes",Atmosphere!B460,1)*IF(Plots!$B$3="Yes",Telescope!B462,1)*IF(Plots!$B$5="Yes",Collimator_optics!B462,1)*IF(Plots!$B$7="Yes",Camera_optics!B462,1)*IF(Plots!$B$8="Yes",QE!C462,1)*IF(Plots!$B$6="Yes",Gratings!C474,1)*IF(Plots!$B$4="Yes",Dichroics!E462*Dichroics!H462,1)*IF(Plots!$B$9="Yes",'Detectors and demag'!I485,1)</f>
        <v>0</v>
      </c>
      <c r="D472">
        <f>IF(Plots!$B$2="Yes",Atmosphere!B460,1)*IF(Plots!$B$3="Yes",Telescope!B462,1)*IF(Plots!$B$5="Yes",Collimator_optics!B462,1)*IF(Plots!$B$7="Yes",Camera_optics!B462,1)*IF(Plots!$B$8="Yes",QE!C462,1)*IF(Plots!$B$6="Yes",Gratings!D474,1)*IF(Plots!$B$4="Yes",Dichroics!E462*Dichroics!I462*Dichroics!L462,1)*IF(Plots!$B$9="Yes",'Detectors and demag'!J485,1)</f>
        <v>0.37487889197460045</v>
      </c>
      <c r="E472">
        <f>IF(Plots!$B$2="Yes",Atmosphere!B460,1)*IF(Plots!$B$3="Yes",Telescope!B462,1)*IF(Plots!$B$5="Yes",Collimator_optics!B462,1)*IF(Plots!$B$7="Yes",Camera_optics!B462,1)*IF(Plots!$B$8="Yes",QE!C462,1)*IF(Plots!$B$6="Yes",Gratings!E474,1)*IF(Plots!$B$4="Yes",Dichroics!E462*Dichroics!I462*Dichroics!M462*Dichroics!P462,1)*IF(Plots!$B$9="Yes",'Detectors and demag'!K485,1)</f>
        <v>0.31759101301323361</v>
      </c>
      <c r="F472">
        <f t="shared" si="15"/>
        <v>0.69246990498783401</v>
      </c>
      <c r="G472">
        <f t="shared" si="14"/>
        <v>0.69246990498783401</v>
      </c>
    </row>
    <row r="473" spans="1:7" x14ac:dyDescent="0.2">
      <c r="A473">
        <v>769</v>
      </c>
      <c r="B473">
        <f>IF(Plots!$B$2="Yes",Atmosphere!B461,1)*IF(Plots!$B$3="Yes",Telescope!B463,1)*IF(Plots!$B$5="Yes",Collimator_optics!B463,1)*IF(Plots!$B$7="Yes",Camera_optics!B463,1)*IF(Plots!$B$8="Yes",QE!B463,1)*IF(Plots!$B$6="Yes",Gratings!B475,1)*IF(Plots!$B$4="Yes",Dichroics!D463,1)*IF(Plots!$B$9="Yes",'Detectors and demag'!H486,1)</f>
        <v>0</v>
      </c>
      <c r="C473">
        <f>IF(Plots!$B$2="Yes",Atmosphere!B461,1)*IF(Plots!$B$3="Yes",Telescope!B463,1)*IF(Plots!$B$5="Yes",Collimator_optics!B463,1)*IF(Plots!$B$7="Yes",Camera_optics!B463,1)*IF(Plots!$B$8="Yes",QE!C463,1)*IF(Plots!$B$6="Yes",Gratings!C475,1)*IF(Plots!$B$4="Yes",Dichroics!E463*Dichroics!H463,1)*IF(Plots!$B$9="Yes",'Detectors and demag'!I486,1)</f>
        <v>0</v>
      </c>
      <c r="D473">
        <f>IF(Plots!$B$2="Yes",Atmosphere!B461,1)*IF(Plots!$B$3="Yes",Telescope!B463,1)*IF(Plots!$B$5="Yes",Collimator_optics!B463,1)*IF(Plots!$B$7="Yes",Camera_optics!B463,1)*IF(Plots!$B$8="Yes",QE!C463,1)*IF(Plots!$B$6="Yes",Gratings!D475,1)*IF(Plots!$B$4="Yes",Dichroics!E463*Dichroics!I463*Dichroics!L463,1)*IF(Plots!$B$9="Yes",'Detectors and demag'!J486,1)</f>
        <v>0.3771342739098007</v>
      </c>
      <c r="E473">
        <f>IF(Plots!$B$2="Yes",Atmosphere!B461,1)*IF(Plots!$B$3="Yes",Telescope!B463,1)*IF(Plots!$B$5="Yes",Collimator_optics!B463,1)*IF(Plots!$B$7="Yes",Camera_optics!B463,1)*IF(Plots!$B$8="Yes",QE!C463,1)*IF(Plots!$B$6="Yes",Gratings!E475,1)*IF(Plots!$B$4="Yes",Dichroics!E463*Dichroics!I463*Dichroics!M463*Dichroics!P463,1)*IF(Plots!$B$9="Yes",'Detectors and demag'!K486,1)</f>
        <v>0.31423165032307382</v>
      </c>
      <c r="F473">
        <f t="shared" si="15"/>
        <v>0.69136592423287446</v>
      </c>
      <c r="G473">
        <f t="shared" si="14"/>
        <v>0.69136592423287446</v>
      </c>
    </row>
    <row r="474" spans="1:7" x14ac:dyDescent="0.2">
      <c r="A474">
        <v>770</v>
      </c>
      <c r="B474">
        <f>IF(Plots!$B$2="Yes",Atmosphere!B462,1)*IF(Plots!$B$3="Yes",Telescope!B464,1)*IF(Plots!$B$5="Yes",Collimator_optics!B464,1)*IF(Plots!$B$7="Yes",Camera_optics!B464,1)*IF(Plots!$B$8="Yes",QE!B464,1)*IF(Plots!$B$6="Yes",Gratings!B476,1)*IF(Plots!$B$4="Yes",Dichroics!D464,1)*IF(Plots!$B$9="Yes",'Detectors and demag'!H487,1)</f>
        <v>0</v>
      </c>
      <c r="C474">
        <f>IF(Plots!$B$2="Yes",Atmosphere!B462,1)*IF(Plots!$B$3="Yes",Telescope!B464,1)*IF(Plots!$B$5="Yes",Collimator_optics!B464,1)*IF(Plots!$B$7="Yes",Camera_optics!B464,1)*IF(Plots!$B$8="Yes",QE!C464,1)*IF(Plots!$B$6="Yes",Gratings!C476,1)*IF(Plots!$B$4="Yes",Dichroics!E464*Dichroics!H464,1)*IF(Plots!$B$9="Yes",'Detectors and demag'!I487,1)</f>
        <v>0</v>
      </c>
      <c r="D474">
        <f>IF(Plots!$B$2="Yes",Atmosphere!B462,1)*IF(Plots!$B$3="Yes",Telescope!B464,1)*IF(Plots!$B$5="Yes",Collimator_optics!B464,1)*IF(Plots!$B$7="Yes",Camera_optics!B464,1)*IF(Plots!$B$8="Yes",QE!C464,1)*IF(Plots!$B$6="Yes",Gratings!D476,1)*IF(Plots!$B$4="Yes",Dichroics!E464*Dichroics!I464*Dichroics!L464,1)*IF(Plots!$B$9="Yes",'Detectors and demag'!J487,1)</f>
        <v>0.37620469786181321</v>
      </c>
      <c r="E474">
        <f>IF(Plots!$B$2="Yes",Atmosphere!B462,1)*IF(Plots!$B$3="Yes",Telescope!B464,1)*IF(Plots!$B$5="Yes",Collimator_optics!B464,1)*IF(Plots!$B$7="Yes",Camera_optics!B464,1)*IF(Plots!$B$8="Yes",QE!C464,1)*IF(Plots!$B$6="Yes",Gratings!E476,1)*IF(Plots!$B$4="Yes",Dichroics!E464*Dichroics!I464*Dichroics!M464*Dichroics!P464,1)*IF(Plots!$B$9="Yes",'Detectors and demag'!K487,1)</f>
        <v>0.30593531443756039</v>
      </c>
      <c r="F474">
        <f t="shared" si="15"/>
        <v>0.6821400122993736</v>
      </c>
      <c r="G474">
        <f t="shared" si="14"/>
        <v>0.6821400122993736</v>
      </c>
    </row>
    <row r="475" spans="1:7" x14ac:dyDescent="0.2">
      <c r="A475">
        <v>771</v>
      </c>
      <c r="B475">
        <f>IF(Plots!$B$2="Yes",Atmosphere!B463,1)*IF(Plots!$B$3="Yes",Telescope!B465,1)*IF(Plots!$B$5="Yes",Collimator_optics!B465,1)*IF(Plots!$B$7="Yes",Camera_optics!B465,1)*IF(Plots!$B$8="Yes",QE!B465,1)*IF(Plots!$B$6="Yes",Gratings!B477,1)*IF(Plots!$B$4="Yes",Dichroics!D465,1)*IF(Plots!$B$9="Yes",'Detectors and demag'!H488,1)</f>
        <v>0</v>
      </c>
      <c r="C475">
        <f>IF(Plots!$B$2="Yes",Atmosphere!B463,1)*IF(Plots!$B$3="Yes",Telescope!B465,1)*IF(Plots!$B$5="Yes",Collimator_optics!B465,1)*IF(Plots!$B$7="Yes",Camera_optics!B465,1)*IF(Plots!$B$8="Yes",QE!C465,1)*IF(Plots!$B$6="Yes",Gratings!C477,1)*IF(Plots!$B$4="Yes",Dichroics!E465*Dichroics!H465,1)*IF(Plots!$B$9="Yes",'Detectors and demag'!I488,1)</f>
        <v>0</v>
      </c>
      <c r="D475">
        <f>IF(Plots!$B$2="Yes",Atmosphere!B463,1)*IF(Plots!$B$3="Yes",Telescope!B465,1)*IF(Plots!$B$5="Yes",Collimator_optics!B465,1)*IF(Plots!$B$7="Yes",Camera_optics!B465,1)*IF(Plots!$B$8="Yes",QE!C465,1)*IF(Plots!$B$6="Yes",Gratings!D477,1)*IF(Plots!$B$4="Yes",Dichroics!E465*Dichroics!I465*Dichroics!L465,1)*IF(Plots!$B$9="Yes",'Detectors and demag'!J488,1)</f>
        <v>0.3797153462158801</v>
      </c>
      <c r="E475">
        <f>IF(Plots!$B$2="Yes",Atmosphere!B463,1)*IF(Plots!$B$3="Yes",Telescope!B465,1)*IF(Plots!$B$5="Yes",Collimator_optics!B465,1)*IF(Plots!$B$7="Yes",Camera_optics!B465,1)*IF(Plots!$B$8="Yes",QE!C465,1)*IF(Plots!$B$6="Yes",Gratings!E477,1)*IF(Plots!$B$4="Yes",Dichroics!E465*Dichroics!I465*Dichroics!M465*Dichroics!P465,1)*IF(Plots!$B$9="Yes",'Detectors and demag'!K488,1)</f>
        <v>0.30190481307292605</v>
      </c>
      <c r="F475">
        <f t="shared" si="15"/>
        <v>0.68162015928880615</v>
      </c>
      <c r="G475">
        <f t="shared" si="14"/>
        <v>0.68162015928880615</v>
      </c>
    </row>
    <row r="476" spans="1:7" x14ac:dyDescent="0.2">
      <c r="A476">
        <v>772</v>
      </c>
      <c r="B476">
        <f>IF(Plots!$B$2="Yes",Atmosphere!B464,1)*IF(Plots!$B$3="Yes",Telescope!B466,1)*IF(Plots!$B$5="Yes",Collimator_optics!B466,1)*IF(Plots!$B$7="Yes",Camera_optics!B466,1)*IF(Plots!$B$8="Yes",QE!B466,1)*IF(Plots!$B$6="Yes",Gratings!B478,1)*IF(Plots!$B$4="Yes",Dichroics!D466,1)*IF(Plots!$B$9="Yes",'Detectors and demag'!H489,1)</f>
        <v>0</v>
      </c>
      <c r="C476">
        <f>IF(Plots!$B$2="Yes",Atmosphere!B464,1)*IF(Plots!$B$3="Yes",Telescope!B466,1)*IF(Plots!$B$5="Yes",Collimator_optics!B466,1)*IF(Plots!$B$7="Yes",Camera_optics!B466,1)*IF(Plots!$B$8="Yes",QE!C466,1)*IF(Plots!$B$6="Yes",Gratings!C478,1)*IF(Plots!$B$4="Yes",Dichroics!E466*Dichroics!H466,1)*IF(Plots!$B$9="Yes",'Detectors and demag'!I489,1)</f>
        <v>0</v>
      </c>
      <c r="D476">
        <f>IF(Plots!$B$2="Yes",Atmosphere!B464,1)*IF(Plots!$B$3="Yes",Telescope!B466,1)*IF(Plots!$B$5="Yes",Collimator_optics!B466,1)*IF(Plots!$B$7="Yes",Camera_optics!B466,1)*IF(Plots!$B$8="Yes",QE!C466,1)*IF(Plots!$B$6="Yes",Gratings!D478,1)*IF(Plots!$B$4="Yes",Dichroics!E466*Dichroics!I466*Dichroics!L466,1)*IF(Plots!$B$9="Yes",'Detectors and demag'!J489,1)</f>
        <v>0.38187457136869041</v>
      </c>
      <c r="E476">
        <f>IF(Plots!$B$2="Yes",Atmosphere!B464,1)*IF(Plots!$B$3="Yes",Telescope!B466,1)*IF(Plots!$B$5="Yes",Collimator_optics!B466,1)*IF(Plots!$B$7="Yes",Camera_optics!B466,1)*IF(Plots!$B$8="Yes",QE!C466,1)*IF(Plots!$B$6="Yes",Gratings!E478,1)*IF(Plots!$B$4="Yes",Dichroics!E466*Dichroics!I466*Dichroics!M466*Dichroics!P466,1)*IF(Plots!$B$9="Yes",'Detectors and demag'!K489,1)</f>
        <v>0.29897534901168638</v>
      </c>
      <c r="F476">
        <f t="shared" si="15"/>
        <v>0.68084992038037684</v>
      </c>
      <c r="G476">
        <f t="shared" si="14"/>
        <v>0.68084992038037684</v>
      </c>
    </row>
    <row r="477" spans="1:7" x14ac:dyDescent="0.2">
      <c r="A477">
        <v>773</v>
      </c>
      <c r="B477">
        <f>IF(Plots!$B$2="Yes",Atmosphere!B465,1)*IF(Plots!$B$3="Yes",Telescope!B467,1)*IF(Plots!$B$5="Yes",Collimator_optics!B467,1)*IF(Plots!$B$7="Yes",Camera_optics!B467,1)*IF(Plots!$B$8="Yes",QE!B467,1)*IF(Plots!$B$6="Yes",Gratings!B479,1)*IF(Plots!$B$4="Yes",Dichroics!D467,1)*IF(Plots!$B$9="Yes",'Detectors and demag'!H490,1)</f>
        <v>0</v>
      </c>
      <c r="C477">
        <f>IF(Plots!$B$2="Yes",Atmosphere!B465,1)*IF(Plots!$B$3="Yes",Telescope!B467,1)*IF(Plots!$B$5="Yes",Collimator_optics!B467,1)*IF(Plots!$B$7="Yes",Camera_optics!B467,1)*IF(Plots!$B$8="Yes",QE!C467,1)*IF(Plots!$B$6="Yes",Gratings!C479,1)*IF(Plots!$B$4="Yes",Dichroics!E467*Dichroics!H467,1)*IF(Plots!$B$9="Yes",'Detectors and demag'!I490,1)</f>
        <v>0</v>
      </c>
      <c r="D477">
        <f>IF(Plots!$B$2="Yes",Atmosphere!B465,1)*IF(Plots!$B$3="Yes",Telescope!B467,1)*IF(Plots!$B$5="Yes",Collimator_optics!B467,1)*IF(Plots!$B$7="Yes",Camera_optics!B467,1)*IF(Plots!$B$8="Yes",QE!C467,1)*IF(Plots!$B$6="Yes",Gratings!D479,1)*IF(Plots!$B$4="Yes",Dichroics!E467*Dichroics!I467*Dichroics!L467,1)*IF(Plots!$B$9="Yes",'Detectors and demag'!J490,1)</f>
        <v>0.3823753499635294</v>
      </c>
      <c r="E477">
        <f>IF(Plots!$B$2="Yes",Atmosphere!B465,1)*IF(Plots!$B$3="Yes",Telescope!B467,1)*IF(Plots!$B$5="Yes",Collimator_optics!B467,1)*IF(Plots!$B$7="Yes",Camera_optics!B467,1)*IF(Plots!$B$8="Yes",QE!C467,1)*IF(Plots!$B$6="Yes",Gratings!E479,1)*IF(Plots!$B$4="Yes",Dichroics!E467*Dichroics!I467*Dichroics!M467*Dichroics!P467,1)*IF(Plots!$B$9="Yes",'Detectors and demag'!K490,1)</f>
        <v>0.29764199703862521</v>
      </c>
      <c r="F477">
        <f t="shared" si="15"/>
        <v>0.68001734700215466</v>
      </c>
      <c r="G477">
        <f t="shared" si="14"/>
        <v>0.68001734700215466</v>
      </c>
    </row>
    <row r="478" spans="1:7" x14ac:dyDescent="0.2">
      <c r="A478">
        <v>774</v>
      </c>
      <c r="B478">
        <f>IF(Plots!$B$2="Yes",Atmosphere!B466,1)*IF(Plots!$B$3="Yes",Telescope!B468,1)*IF(Plots!$B$5="Yes",Collimator_optics!B468,1)*IF(Plots!$B$7="Yes",Camera_optics!B468,1)*IF(Plots!$B$8="Yes",QE!B468,1)*IF(Plots!$B$6="Yes",Gratings!B480,1)*IF(Plots!$B$4="Yes",Dichroics!D468,1)*IF(Plots!$B$9="Yes",'Detectors and demag'!H491,1)</f>
        <v>0</v>
      </c>
      <c r="C478">
        <f>IF(Plots!$B$2="Yes",Atmosphere!B466,1)*IF(Plots!$B$3="Yes",Telescope!B468,1)*IF(Plots!$B$5="Yes",Collimator_optics!B468,1)*IF(Plots!$B$7="Yes",Camera_optics!B468,1)*IF(Plots!$B$8="Yes",QE!C468,1)*IF(Plots!$B$6="Yes",Gratings!C480,1)*IF(Plots!$B$4="Yes",Dichroics!E468*Dichroics!H468,1)*IF(Plots!$B$9="Yes",'Detectors and demag'!I491,1)</f>
        <v>0</v>
      </c>
      <c r="D478">
        <f>IF(Plots!$B$2="Yes",Atmosphere!B466,1)*IF(Plots!$B$3="Yes",Telescope!B468,1)*IF(Plots!$B$5="Yes",Collimator_optics!B468,1)*IF(Plots!$B$7="Yes",Camera_optics!B468,1)*IF(Plots!$B$8="Yes",QE!C468,1)*IF(Plots!$B$6="Yes",Gratings!D480,1)*IF(Plots!$B$4="Yes",Dichroics!E468*Dichroics!I468*Dichroics!L468,1)*IF(Plots!$B$9="Yes",'Detectors and demag'!J491,1)</f>
        <v>0.38110956887789094</v>
      </c>
      <c r="E478">
        <f>IF(Plots!$B$2="Yes",Atmosphere!B466,1)*IF(Plots!$B$3="Yes",Telescope!B468,1)*IF(Plots!$B$5="Yes",Collimator_optics!B468,1)*IF(Plots!$B$7="Yes",Camera_optics!B468,1)*IF(Plots!$B$8="Yes",QE!C468,1)*IF(Plots!$B$6="Yes",Gratings!E480,1)*IF(Plots!$B$4="Yes",Dichroics!E468*Dichroics!I468*Dichroics!M468*Dichroics!P468,1)*IF(Plots!$B$9="Yes",'Detectors and demag'!K491,1)</f>
        <v>0.29799503389405185</v>
      </c>
      <c r="F478">
        <f t="shared" si="15"/>
        <v>0.67910460277194273</v>
      </c>
      <c r="G478">
        <f t="shared" si="14"/>
        <v>0.67910460277194273</v>
      </c>
    </row>
    <row r="479" spans="1:7" x14ac:dyDescent="0.2">
      <c r="A479">
        <v>775</v>
      </c>
      <c r="B479">
        <f>IF(Plots!$B$2="Yes",Atmosphere!B467,1)*IF(Plots!$B$3="Yes",Telescope!B469,1)*IF(Plots!$B$5="Yes",Collimator_optics!B469,1)*IF(Plots!$B$7="Yes",Camera_optics!B469,1)*IF(Plots!$B$8="Yes",QE!B469,1)*IF(Plots!$B$6="Yes",Gratings!B481,1)*IF(Plots!$B$4="Yes",Dichroics!D469,1)*IF(Plots!$B$9="Yes",'Detectors and demag'!H492,1)</f>
        <v>0</v>
      </c>
      <c r="C479">
        <f>IF(Plots!$B$2="Yes",Atmosphere!B467,1)*IF(Plots!$B$3="Yes",Telescope!B469,1)*IF(Plots!$B$5="Yes",Collimator_optics!B469,1)*IF(Plots!$B$7="Yes",Camera_optics!B469,1)*IF(Plots!$B$8="Yes",QE!C469,1)*IF(Plots!$B$6="Yes",Gratings!C481,1)*IF(Plots!$B$4="Yes",Dichroics!E469*Dichroics!H469,1)*IF(Plots!$B$9="Yes",'Detectors and demag'!I492,1)</f>
        <v>0</v>
      </c>
      <c r="D479">
        <f>IF(Plots!$B$2="Yes",Atmosphere!B467,1)*IF(Plots!$B$3="Yes",Telescope!B469,1)*IF(Plots!$B$5="Yes",Collimator_optics!B469,1)*IF(Plots!$B$7="Yes",Camera_optics!B469,1)*IF(Plots!$B$8="Yes",QE!C469,1)*IF(Plots!$B$6="Yes",Gratings!D481,1)*IF(Plots!$B$4="Yes",Dichroics!E469*Dichroics!I469*Dichroics!L469,1)*IF(Plots!$B$9="Yes",'Detectors and demag'!J492,1)</f>
        <v>0.37819832794005614</v>
      </c>
      <c r="E479">
        <f>IF(Plots!$B$2="Yes",Atmosphere!B467,1)*IF(Plots!$B$3="Yes",Telescope!B469,1)*IF(Plots!$B$5="Yes",Collimator_optics!B469,1)*IF(Plots!$B$7="Yes",Camera_optics!B469,1)*IF(Plots!$B$8="Yes",QE!C469,1)*IF(Plots!$B$6="Yes",Gratings!E481,1)*IF(Plots!$B$4="Yes",Dichroics!E469*Dichroics!I469*Dichroics!M469*Dichroics!P469,1)*IF(Plots!$B$9="Yes",'Detectors and demag'!K492,1)</f>
        <v>0.29996695094376769</v>
      </c>
      <c r="F479">
        <f t="shared" si="15"/>
        <v>0.67816527888382383</v>
      </c>
      <c r="G479">
        <f t="shared" si="14"/>
        <v>0.67816527888382383</v>
      </c>
    </row>
    <row r="480" spans="1:7" x14ac:dyDescent="0.2">
      <c r="A480">
        <v>776</v>
      </c>
      <c r="B480">
        <f>IF(Plots!$B$2="Yes",Atmosphere!B468,1)*IF(Plots!$B$3="Yes",Telescope!B470,1)*IF(Plots!$B$5="Yes",Collimator_optics!B470,1)*IF(Plots!$B$7="Yes",Camera_optics!B470,1)*IF(Plots!$B$8="Yes",QE!B470,1)*IF(Plots!$B$6="Yes",Gratings!B482,1)*IF(Plots!$B$4="Yes",Dichroics!D470,1)*IF(Plots!$B$9="Yes",'Detectors and demag'!H493,1)</f>
        <v>0</v>
      </c>
      <c r="C480">
        <f>IF(Plots!$B$2="Yes",Atmosphere!B468,1)*IF(Plots!$B$3="Yes",Telescope!B470,1)*IF(Plots!$B$5="Yes",Collimator_optics!B470,1)*IF(Plots!$B$7="Yes",Camera_optics!B470,1)*IF(Plots!$B$8="Yes",QE!C470,1)*IF(Plots!$B$6="Yes",Gratings!C482,1)*IF(Plots!$B$4="Yes",Dichroics!E470*Dichroics!H470,1)*IF(Plots!$B$9="Yes",'Detectors and demag'!I493,1)</f>
        <v>0</v>
      </c>
      <c r="D480">
        <f>IF(Plots!$B$2="Yes",Atmosphere!B468,1)*IF(Plots!$B$3="Yes",Telescope!B470,1)*IF(Plots!$B$5="Yes",Collimator_optics!B470,1)*IF(Plots!$B$7="Yes",Camera_optics!B470,1)*IF(Plots!$B$8="Yes",QE!C470,1)*IF(Plots!$B$6="Yes",Gratings!D482,1)*IF(Plots!$B$4="Yes",Dichroics!E470*Dichroics!I470*Dichroics!L470,1)*IF(Plots!$B$9="Yes",'Detectors and demag'!J493,1)</f>
        <v>0.37387139009123282</v>
      </c>
      <c r="E480">
        <f>IF(Plots!$B$2="Yes",Atmosphere!B468,1)*IF(Plots!$B$3="Yes",Telescope!B470,1)*IF(Plots!$B$5="Yes",Collimator_optics!B470,1)*IF(Plots!$B$7="Yes",Camera_optics!B470,1)*IF(Plots!$B$8="Yes",QE!C470,1)*IF(Plots!$B$6="Yes",Gratings!E482,1)*IF(Plots!$B$4="Yes",Dichroics!E470*Dichroics!I470*Dichroics!M470*Dichroics!P470,1)*IF(Plots!$B$9="Yes",'Detectors and demag'!K493,1)</f>
        <v>0.30337573066567991</v>
      </c>
      <c r="F480">
        <f t="shared" si="15"/>
        <v>0.67724712075691273</v>
      </c>
      <c r="G480">
        <f t="shared" si="14"/>
        <v>0.67724712075691273</v>
      </c>
    </row>
    <row r="481" spans="1:7" x14ac:dyDescent="0.2">
      <c r="A481">
        <v>777</v>
      </c>
      <c r="B481">
        <f>IF(Plots!$B$2="Yes",Atmosphere!B469,1)*IF(Plots!$B$3="Yes",Telescope!B471,1)*IF(Plots!$B$5="Yes",Collimator_optics!B471,1)*IF(Plots!$B$7="Yes",Camera_optics!B471,1)*IF(Plots!$B$8="Yes",QE!B471,1)*IF(Plots!$B$6="Yes",Gratings!B483,1)*IF(Plots!$B$4="Yes",Dichroics!D471,1)*IF(Plots!$B$9="Yes",'Detectors and demag'!H494,1)</f>
        <v>0</v>
      </c>
      <c r="C481">
        <f>IF(Plots!$B$2="Yes",Atmosphere!B469,1)*IF(Plots!$B$3="Yes",Telescope!B471,1)*IF(Plots!$B$5="Yes",Collimator_optics!B471,1)*IF(Plots!$B$7="Yes",Camera_optics!B471,1)*IF(Plots!$B$8="Yes",QE!C471,1)*IF(Plots!$B$6="Yes",Gratings!C483,1)*IF(Plots!$B$4="Yes",Dichroics!E471*Dichroics!H471,1)*IF(Plots!$B$9="Yes",'Detectors and demag'!I494,1)</f>
        <v>0</v>
      </c>
      <c r="D481">
        <f>IF(Plots!$B$2="Yes",Atmosphere!B469,1)*IF(Plots!$B$3="Yes",Telescope!B471,1)*IF(Plots!$B$5="Yes",Collimator_optics!B471,1)*IF(Plots!$B$7="Yes",Camera_optics!B471,1)*IF(Plots!$B$8="Yes",QE!C471,1)*IF(Plots!$B$6="Yes",Gratings!D483,1)*IF(Plots!$B$4="Yes",Dichroics!E471*Dichroics!I471*Dichroics!L471,1)*IF(Plots!$B$9="Yes",'Detectors and demag'!J494,1)</f>
        <v>0.36842021609472048</v>
      </c>
      <c r="E481">
        <f>IF(Plots!$B$2="Yes",Atmosphere!B469,1)*IF(Plots!$B$3="Yes",Telescope!B471,1)*IF(Plots!$B$5="Yes",Collimator_optics!B471,1)*IF(Plots!$B$7="Yes",Camera_optics!B471,1)*IF(Plots!$B$8="Yes",QE!C471,1)*IF(Plots!$B$6="Yes",Gratings!E483,1)*IF(Plots!$B$4="Yes",Dichroics!E471*Dichroics!I471*Dichroics!M471*Dichroics!P471,1)*IF(Plots!$B$9="Yes",'Detectors and demag'!K494,1)</f>
        <v>0.30797250352719951</v>
      </c>
      <c r="F481">
        <f t="shared" si="15"/>
        <v>0.67639271962191994</v>
      </c>
      <c r="G481">
        <f t="shared" si="14"/>
        <v>0.67639271962191994</v>
      </c>
    </row>
    <row r="482" spans="1:7" x14ac:dyDescent="0.2">
      <c r="A482">
        <v>778</v>
      </c>
      <c r="B482">
        <f>IF(Plots!$B$2="Yes",Atmosphere!B470,1)*IF(Plots!$B$3="Yes",Telescope!B472,1)*IF(Plots!$B$5="Yes",Collimator_optics!B472,1)*IF(Plots!$B$7="Yes",Camera_optics!B472,1)*IF(Plots!$B$8="Yes",QE!B472,1)*IF(Plots!$B$6="Yes",Gratings!B484,1)*IF(Plots!$B$4="Yes",Dichroics!D472,1)*IF(Plots!$B$9="Yes",'Detectors and demag'!H495,1)</f>
        <v>0</v>
      </c>
      <c r="C482">
        <f>IF(Plots!$B$2="Yes",Atmosphere!B470,1)*IF(Plots!$B$3="Yes",Telescope!B472,1)*IF(Plots!$B$5="Yes",Collimator_optics!B472,1)*IF(Plots!$B$7="Yes",Camera_optics!B472,1)*IF(Plots!$B$8="Yes",QE!C472,1)*IF(Plots!$B$6="Yes",Gratings!C484,1)*IF(Plots!$B$4="Yes",Dichroics!E472*Dichroics!H472,1)*IF(Plots!$B$9="Yes",'Detectors and demag'!I495,1)</f>
        <v>0</v>
      </c>
      <c r="D482">
        <f>IF(Plots!$B$2="Yes",Atmosphere!B470,1)*IF(Plots!$B$3="Yes",Telescope!B472,1)*IF(Plots!$B$5="Yes",Collimator_optics!B472,1)*IF(Plots!$B$7="Yes",Camera_optics!B472,1)*IF(Plots!$B$8="Yes",QE!C472,1)*IF(Plots!$B$6="Yes",Gratings!D484,1)*IF(Plots!$B$4="Yes",Dichroics!E472*Dichroics!I472*Dichroics!L472,1)*IF(Plots!$B$9="Yes",'Detectors and demag'!J495,1)</f>
        <v>0.3621634758880482</v>
      </c>
      <c r="E482">
        <f>IF(Plots!$B$2="Yes",Atmosphere!B470,1)*IF(Plots!$B$3="Yes",Telescope!B472,1)*IF(Plots!$B$5="Yes",Collimator_optics!B472,1)*IF(Plots!$B$7="Yes",Camera_optics!B472,1)*IF(Plots!$B$8="Yes",QE!C472,1)*IF(Plots!$B$6="Yes",Gratings!E484,1)*IF(Plots!$B$4="Yes",Dichroics!E472*Dichroics!I472*Dichroics!M472*Dichroics!P472,1)*IF(Plots!$B$9="Yes",'Detectors and demag'!K495,1)</f>
        <v>0.31347126486722021</v>
      </c>
      <c r="F482">
        <f t="shared" si="15"/>
        <v>0.67563474075526841</v>
      </c>
      <c r="G482">
        <f t="shared" si="14"/>
        <v>0.67563474075526841</v>
      </c>
    </row>
    <row r="483" spans="1:7" x14ac:dyDescent="0.2">
      <c r="A483">
        <v>779</v>
      </c>
      <c r="B483">
        <f>IF(Plots!$B$2="Yes",Atmosphere!B471,1)*IF(Plots!$B$3="Yes",Telescope!B473,1)*IF(Plots!$B$5="Yes",Collimator_optics!B473,1)*IF(Plots!$B$7="Yes",Camera_optics!B473,1)*IF(Plots!$B$8="Yes",QE!B473,1)*IF(Plots!$B$6="Yes",Gratings!B485,1)*IF(Plots!$B$4="Yes",Dichroics!D473,1)*IF(Plots!$B$9="Yes",'Detectors and demag'!H496,1)</f>
        <v>0</v>
      </c>
      <c r="C483">
        <f>IF(Plots!$B$2="Yes",Atmosphere!B471,1)*IF(Plots!$B$3="Yes",Telescope!B473,1)*IF(Plots!$B$5="Yes",Collimator_optics!B473,1)*IF(Plots!$B$7="Yes",Camera_optics!B473,1)*IF(Plots!$B$8="Yes",QE!C473,1)*IF(Plots!$B$6="Yes",Gratings!C485,1)*IF(Plots!$B$4="Yes",Dichroics!E473*Dichroics!H473,1)*IF(Plots!$B$9="Yes",'Detectors and demag'!I496,1)</f>
        <v>0</v>
      </c>
      <c r="D483">
        <f>IF(Plots!$B$2="Yes",Atmosphere!B471,1)*IF(Plots!$B$3="Yes",Telescope!B473,1)*IF(Plots!$B$5="Yes",Collimator_optics!B473,1)*IF(Plots!$B$7="Yes",Camera_optics!B473,1)*IF(Plots!$B$8="Yes",QE!C473,1)*IF(Plots!$B$6="Yes",Gratings!D485,1)*IF(Plots!$B$4="Yes",Dichroics!E473*Dichroics!I473*Dichroics!L473,1)*IF(Plots!$B$9="Yes",'Detectors and demag'!J496,1)</f>
        <v>0.35538332161734765</v>
      </c>
      <c r="E483">
        <f>IF(Plots!$B$2="Yes",Atmosphere!B471,1)*IF(Plots!$B$3="Yes",Telescope!B473,1)*IF(Plots!$B$5="Yes",Collimator_optics!B473,1)*IF(Plots!$B$7="Yes",Camera_optics!B473,1)*IF(Plots!$B$8="Yes",QE!C473,1)*IF(Plots!$B$6="Yes",Gratings!E485,1)*IF(Plots!$B$4="Yes",Dichroics!E473*Dichroics!I473*Dichroics!M473*Dichroics!P473,1)*IF(Plots!$B$9="Yes",'Detectors and demag'!K496,1)</f>
        <v>0.31954261827463909</v>
      </c>
      <c r="F483">
        <f t="shared" si="15"/>
        <v>0.67492593989198668</v>
      </c>
      <c r="G483">
        <f t="shared" si="14"/>
        <v>0.67492593989198668</v>
      </c>
    </row>
    <row r="484" spans="1:7" x14ac:dyDescent="0.2">
      <c r="A484">
        <v>780</v>
      </c>
      <c r="B484">
        <f>IF(Plots!$B$2="Yes",Atmosphere!B472,1)*IF(Plots!$B$3="Yes",Telescope!B474,1)*IF(Plots!$B$5="Yes",Collimator_optics!B474,1)*IF(Plots!$B$7="Yes",Camera_optics!B474,1)*IF(Plots!$B$8="Yes",QE!B474,1)*IF(Plots!$B$6="Yes",Gratings!B486,1)*IF(Plots!$B$4="Yes",Dichroics!D474,1)*IF(Plots!$B$9="Yes",'Detectors and demag'!H497,1)</f>
        <v>0</v>
      </c>
      <c r="C484">
        <f>IF(Plots!$B$2="Yes",Atmosphere!B472,1)*IF(Plots!$B$3="Yes",Telescope!B474,1)*IF(Plots!$B$5="Yes",Collimator_optics!B474,1)*IF(Plots!$B$7="Yes",Camera_optics!B474,1)*IF(Plots!$B$8="Yes",QE!C474,1)*IF(Plots!$B$6="Yes",Gratings!C486,1)*IF(Plots!$B$4="Yes",Dichroics!E474*Dichroics!H474,1)*IF(Plots!$B$9="Yes",'Detectors and demag'!I497,1)</f>
        <v>0</v>
      </c>
      <c r="D484">
        <f>IF(Plots!$B$2="Yes",Atmosphere!B472,1)*IF(Plots!$B$3="Yes",Telescope!B474,1)*IF(Plots!$B$5="Yes",Collimator_optics!B474,1)*IF(Plots!$B$7="Yes",Camera_optics!B474,1)*IF(Plots!$B$8="Yes",QE!C474,1)*IF(Plots!$B$6="Yes",Gratings!D486,1)*IF(Plots!$B$4="Yes",Dichroics!E474*Dichroics!I474*Dichroics!L474,1)*IF(Plots!$B$9="Yes",'Detectors and demag'!J497,1)</f>
        <v>0.34844738653880553</v>
      </c>
      <c r="E484">
        <f>IF(Plots!$B$2="Yes",Atmosphere!B472,1)*IF(Plots!$B$3="Yes",Telescope!B474,1)*IF(Plots!$B$5="Yes",Collimator_optics!B474,1)*IF(Plots!$B$7="Yes",Camera_optics!B474,1)*IF(Plots!$B$8="Yes",QE!C474,1)*IF(Plots!$B$6="Yes",Gratings!E486,1)*IF(Plots!$B$4="Yes",Dichroics!E474*Dichroics!I474*Dichroics!M474*Dichroics!P474,1)*IF(Plots!$B$9="Yes",'Detectors and demag'!K497,1)</f>
        <v>0.32597449055898359</v>
      </c>
      <c r="F484">
        <f t="shared" si="15"/>
        <v>0.67442187709778911</v>
      </c>
      <c r="G484">
        <f t="shared" si="14"/>
        <v>0.67442187709778911</v>
      </c>
    </row>
    <row r="485" spans="1:7" x14ac:dyDescent="0.2">
      <c r="A485">
        <v>781</v>
      </c>
      <c r="B485">
        <f>IF(Plots!$B$2="Yes",Atmosphere!B473,1)*IF(Plots!$B$3="Yes",Telescope!B475,1)*IF(Plots!$B$5="Yes",Collimator_optics!B475,1)*IF(Plots!$B$7="Yes",Camera_optics!B475,1)*IF(Plots!$B$8="Yes",QE!B475,1)*IF(Plots!$B$6="Yes",Gratings!B487,1)*IF(Plots!$B$4="Yes",Dichroics!D475,1)*IF(Plots!$B$9="Yes",'Detectors and demag'!H498,1)</f>
        <v>0</v>
      </c>
      <c r="C485">
        <f>IF(Plots!$B$2="Yes",Atmosphere!B473,1)*IF(Plots!$B$3="Yes",Telescope!B475,1)*IF(Plots!$B$5="Yes",Collimator_optics!B475,1)*IF(Plots!$B$7="Yes",Camera_optics!B475,1)*IF(Plots!$B$8="Yes",QE!C475,1)*IF(Plots!$B$6="Yes",Gratings!C487,1)*IF(Plots!$B$4="Yes",Dichroics!E475*Dichroics!H475,1)*IF(Plots!$B$9="Yes",'Detectors and demag'!I498,1)</f>
        <v>0</v>
      </c>
      <c r="D485">
        <f>IF(Plots!$B$2="Yes",Atmosphere!B473,1)*IF(Plots!$B$3="Yes",Telescope!B475,1)*IF(Plots!$B$5="Yes",Collimator_optics!B475,1)*IF(Plots!$B$7="Yes",Camera_optics!B475,1)*IF(Plots!$B$8="Yes",QE!C475,1)*IF(Plots!$B$6="Yes",Gratings!D487,1)*IF(Plots!$B$4="Yes",Dichroics!E475*Dichroics!I475*Dichroics!L475,1)*IF(Plots!$B$9="Yes",'Detectors and demag'!J498,1)</f>
        <v>0.34141130825179239</v>
      </c>
      <c r="E485">
        <f>IF(Plots!$B$2="Yes",Atmosphere!B473,1)*IF(Plots!$B$3="Yes",Telescope!B475,1)*IF(Plots!$B$5="Yes",Collimator_optics!B475,1)*IF(Plots!$B$7="Yes",Camera_optics!B475,1)*IF(Plots!$B$8="Yes",QE!C475,1)*IF(Plots!$B$6="Yes",Gratings!E487,1)*IF(Plots!$B$4="Yes",Dichroics!E475*Dichroics!I475*Dichroics!M475*Dichroics!P475,1)*IF(Plots!$B$9="Yes",'Detectors and demag'!K498,1)</f>
        <v>0.33236657956699106</v>
      </c>
      <c r="F485">
        <f t="shared" si="15"/>
        <v>0.67377788781878345</v>
      </c>
      <c r="G485">
        <f t="shared" si="14"/>
        <v>0.67377788781878345</v>
      </c>
    </row>
    <row r="486" spans="1:7" x14ac:dyDescent="0.2">
      <c r="A486">
        <v>782</v>
      </c>
      <c r="B486">
        <f>IF(Plots!$B$2="Yes",Atmosphere!B474,1)*IF(Plots!$B$3="Yes",Telescope!B476,1)*IF(Plots!$B$5="Yes",Collimator_optics!B476,1)*IF(Plots!$B$7="Yes",Camera_optics!B476,1)*IF(Plots!$B$8="Yes",QE!B476,1)*IF(Plots!$B$6="Yes",Gratings!B488,1)*IF(Plots!$B$4="Yes",Dichroics!D476,1)*IF(Plots!$B$9="Yes",'Detectors and demag'!H499,1)</f>
        <v>0</v>
      </c>
      <c r="C486">
        <f>IF(Plots!$B$2="Yes",Atmosphere!B474,1)*IF(Plots!$B$3="Yes",Telescope!B476,1)*IF(Plots!$B$5="Yes",Collimator_optics!B476,1)*IF(Plots!$B$7="Yes",Camera_optics!B476,1)*IF(Plots!$B$8="Yes",QE!C476,1)*IF(Plots!$B$6="Yes",Gratings!C488,1)*IF(Plots!$B$4="Yes",Dichroics!E476*Dichroics!H476,1)*IF(Plots!$B$9="Yes",'Detectors and demag'!I499,1)</f>
        <v>0</v>
      </c>
      <c r="D486">
        <f>IF(Plots!$B$2="Yes",Atmosphere!B474,1)*IF(Plots!$B$3="Yes",Telescope!B476,1)*IF(Plots!$B$5="Yes",Collimator_optics!B476,1)*IF(Plots!$B$7="Yes",Camera_optics!B476,1)*IF(Plots!$B$8="Yes",QE!C476,1)*IF(Plots!$B$6="Yes",Gratings!D488,1)*IF(Plots!$B$4="Yes",Dichroics!E476*Dichroics!I476*Dichroics!L476,1)*IF(Plots!$B$9="Yes",'Detectors and demag'!J499,1)</f>
        <v>0.33453546519238547</v>
      </c>
      <c r="E486">
        <f>IF(Plots!$B$2="Yes",Atmosphere!B474,1)*IF(Plots!$B$3="Yes",Telescope!B476,1)*IF(Plots!$B$5="Yes",Collimator_optics!B476,1)*IF(Plots!$B$7="Yes",Camera_optics!B476,1)*IF(Plots!$B$8="Yes",QE!C476,1)*IF(Plots!$B$6="Yes",Gratings!E488,1)*IF(Plots!$B$4="Yes",Dichroics!E476*Dichroics!I476*Dichroics!M476*Dichroics!P476,1)*IF(Plots!$B$9="Yes",'Detectors and demag'!K499,1)</f>
        <v>0.33867268426526465</v>
      </c>
      <c r="F486">
        <f t="shared" si="15"/>
        <v>0.67320814945765006</v>
      </c>
      <c r="G486">
        <f t="shared" si="14"/>
        <v>0.67320814945765006</v>
      </c>
    </row>
    <row r="487" spans="1:7" x14ac:dyDescent="0.2">
      <c r="A487" s="65">
        <v>783</v>
      </c>
      <c r="B487" s="36">
        <f>IF(Plots!$B$2="Yes",Atmosphere!B475,1)*IF(Plots!$B$3="Yes",Telescope!B477,1)*IF(Plots!$B$5="Yes",Collimator_optics!B477,1)*IF(Plots!$B$7="Yes",Camera_optics!B477,1)*IF(Plots!$B$8="Yes",QE!B477,1)*IF(Plots!$B$6="Yes",Gratings!B489,1)*IF(Plots!$B$4="Yes",Dichroics!D477,1)*IF(Plots!$B$9="Yes",'Detectors and demag'!H500,1)</f>
        <v>0</v>
      </c>
      <c r="C487" s="36">
        <f>IF(Plots!$B$2="Yes",Atmosphere!B475,1)*IF(Plots!$B$3="Yes",Telescope!B477,1)*IF(Plots!$B$5="Yes",Collimator_optics!B477,1)*IF(Plots!$B$7="Yes",Camera_optics!B477,1)*IF(Plots!$B$8="Yes",QE!C477,1)*IF(Plots!$B$6="Yes",Gratings!C489,1)*IF(Plots!$B$4="Yes",Dichroics!E477*Dichroics!H477,1)*IF(Plots!$B$9="Yes",'Detectors and demag'!I500,1)</f>
        <v>0</v>
      </c>
      <c r="D487" s="65">
        <f>IF(Plots!$B$2="Yes",Atmosphere!B475,1)*IF(Plots!$B$3="Yes",Telescope!B477,1)*IF(Plots!$B$5="Yes",Collimator_optics!B477,1)*IF(Plots!$B$7="Yes",Camera_optics!B477,1)*IF(Plots!$B$8="Yes",QE!C477,1)*IF(Plots!$B$6="Yes",Gratings!D489,1)*IF(Plots!$B$4="Yes",Dichroics!E477*Dichroics!I477*Dichroics!L477,1)*IF(Plots!$B$9="Yes",'Detectors and demag'!J500,1)</f>
        <v>0.32787965253863283</v>
      </c>
      <c r="E487" s="65">
        <f>IF(Plots!$B$2="Yes",Atmosphere!B475,1)*IF(Plots!$B$3="Yes",Telescope!B477,1)*IF(Plots!$B$5="Yes",Collimator_optics!B477,1)*IF(Plots!$B$7="Yes",Camera_optics!B477,1)*IF(Plots!$B$8="Yes",QE!C477,1)*IF(Plots!$B$6="Yes",Gratings!E489,1)*IF(Plots!$B$4="Yes",Dichroics!E477*Dichroics!I477*Dichroics!M477*Dichroics!P477,1)*IF(Plots!$B$9="Yes",'Detectors and demag'!K500,1)</f>
        <v>0.34490561659156677</v>
      </c>
      <c r="F487" s="36">
        <f t="shared" si="15"/>
        <v>0.67278526913019965</v>
      </c>
      <c r="G487" s="36">
        <f t="shared" si="14"/>
        <v>0.67278526913019965</v>
      </c>
    </row>
    <row r="488" spans="1:7" x14ac:dyDescent="0.2">
      <c r="A488">
        <v>784</v>
      </c>
      <c r="B488">
        <f>IF(Plots!$B$2="Yes",Atmosphere!B476,1)*IF(Plots!$B$3="Yes",Telescope!B478,1)*IF(Plots!$B$5="Yes",Collimator_optics!B478,1)*IF(Plots!$B$7="Yes",Camera_optics!B478,1)*IF(Plots!$B$8="Yes",QE!B478,1)*IF(Plots!$B$6="Yes",Gratings!B490,1)*IF(Plots!$B$4="Yes",Dichroics!D478,1)*IF(Plots!$B$9="Yes",'Detectors and demag'!H501,1)</f>
        <v>0</v>
      </c>
      <c r="C488">
        <f>IF(Plots!$B$2="Yes",Atmosphere!B476,1)*IF(Plots!$B$3="Yes",Telescope!B478,1)*IF(Plots!$B$5="Yes",Collimator_optics!B478,1)*IF(Plots!$B$7="Yes",Camera_optics!B478,1)*IF(Plots!$B$8="Yes",QE!C478,1)*IF(Plots!$B$6="Yes",Gratings!C490,1)*IF(Plots!$B$4="Yes",Dichroics!E478*Dichroics!H478,1)*IF(Plots!$B$9="Yes",'Detectors and demag'!I501,1)</f>
        <v>0</v>
      </c>
      <c r="D488">
        <f>IF(Plots!$B$2="Yes",Atmosphere!B476,1)*IF(Plots!$B$3="Yes",Telescope!B478,1)*IF(Plots!$B$5="Yes",Collimator_optics!B478,1)*IF(Plots!$B$7="Yes",Camera_optics!B478,1)*IF(Plots!$B$8="Yes",QE!C478,1)*IF(Plots!$B$6="Yes",Gratings!D490,1)*IF(Plots!$B$4="Yes",Dichroics!E478*Dichroics!I478*Dichroics!L478,1)*IF(Plots!$B$9="Yes",'Detectors and demag'!J501,1)</f>
        <v>0.32130718721724816</v>
      </c>
      <c r="E488">
        <f>IF(Plots!$B$2="Yes",Atmosphere!B476,1)*IF(Plots!$B$3="Yes",Telescope!B478,1)*IF(Plots!$B$5="Yes",Collimator_optics!B478,1)*IF(Plots!$B$7="Yes",Camera_optics!B478,1)*IF(Plots!$B$8="Yes",QE!C478,1)*IF(Plots!$B$6="Yes",Gratings!E490,1)*IF(Plots!$B$4="Yes",Dichroics!E478*Dichroics!I478*Dichroics!M478*Dichroics!P478,1)*IF(Plots!$B$9="Yes",'Detectors and demag'!K501,1)</f>
        <v>0.35120892916683127</v>
      </c>
      <c r="F488">
        <f t="shared" si="15"/>
        <v>0.67251611638407938</v>
      </c>
      <c r="G488">
        <f t="shared" si="14"/>
        <v>0.67251611638407938</v>
      </c>
    </row>
    <row r="489" spans="1:7" x14ac:dyDescent="0.2">
      <c r="A489">
        <v>785</v>
      </c>
      <c r="B489">
        <f>IF(Plots!$B$2="Yes",Atmosphere!B477,1)*IF(Plots!$B$3="Yes",Telescope!B479,1)*IF(Plots!$B$5="Yes",Collimator_optics!B479,1)*IF(Plots!$B$7="Yes",Camera_optics!B479,1)*IF(Plots!$B$8="Yes",QE!B479,1)*IF(Plots!$B$6="Yes",Gratings!B491,1)*IF(Plots!$B$4="Yes",Dichroics!D479,1)*IF(Plots!$B$9="Yes",'Detectors and demag'!H502,1)</f>
        <v>0</v>
      </c>
      <c r="C489">
        <f>IF(Plots!$B$2="Yes",Atmosphere!B477,1)*IF(Plots!$B$3="Yes",Telescope!B479,1)*IF(Plots!$B$5="Yes",Collimator_optics!B479,1)*IF(Plots!$B$7="Yes",Camera_optics!B479,1)*IF(Plots!$B$8="Yes",QE!C479,1)*IF(Plots!$B$6="Yes",Gratings!C491,1)*IF(Plots!$B$4="Yes",Dichroics!E479*Dichroics!H479,1)*IF(Plots!$B$9="Yes",'Detectors and demag'!I502,1)</f>
        <v>0</v>
      </c>
      <c r="D489">
        <f>IF(Plots!$B$2="Yes",Atmosphere!B477,1)*IF(Plots!$B$3="Yes",Telescope!B479,1)*IF(Plots!$B$5="Yes",Collimator_optics!B479,1)*IF(Plots!$B$7="Yes",Camera_optics!B479,1)*IF(Plots!$B$8="Yes",QE!C479,1)*IF(Plots!$B$6="Yes",Gratings!D491,1)*IF(Plots!$B$4="Yes",Dichroics!E479*Dichroics!I479*Dichroics!L479,1)*IF(Plots!$B$9="Yes",'Detectors and demag'!J502,1)</f>
        <v>0.31451021683703945</v>
      </c>
      <c r="E489">
        <f>IF(Plots!$B$2="Yes",Atmosphere!B477,1)*IF(Plots!$B$3="Yes",Telescope!B479,1)*IF(Plots!$B$5="Yes",Collimator_optics!B479,1)*IF(Plots!$B$7="Yes",Camera_optics!B479,1)*IF(Plots!$B$8="Yes",QE!C479,1)*IF(Plots!$B$6="Yes",Gratings!E491,1)*IF(Plots!$B$4="Yes",Dichroics!E479*Dichroics!I479*Dichroics!M479*Dichroics!P479,1)*IF(Plots!$B$9="Yes",'Detectors and demag'!K502,1)</f>
        <v>0.35797948391528345</v>
      </c>
      <c r="F489">
        <f t="shared" si="15"/>
        <v>0.67248970075232295</v>
      </c>
      <c r="G489">
        <f t="shared" si="14"/>
        <v>0.67248970075232295</v>
      </c>
    </row>
    <row r="490" spans="1:7" x14ac:dyDescent="0.2">
      <c r="A490">
        <v>786</v>
      </c>
      <c r="B490">
        <f>IF(Plots!$B$2="Yes",Atmosphere!B478,1)*IF(Plots!$B$3="Yes",Telescope!B480,1)*IF(Plots!$B$5="Yes",Collimator_optics!B480,1)*IF(Plots!$B$7="Yes",Camera_optics!B480,1)*IF(Plots!$B$8="Yes",QE!B480,1)*IF(Plots!$B$6="Yes",Gratings!B492,1)*IF(Plots!$B$4="Yes",Dichroics!D480,1)*IF(Plots!$B$9="Yes",'Detectors and demag'!H503,1)</f>
        <v>0</v>
      </c>
      <c r="C490">
        <f>IF(Plots!$B$2="Yes",Atmosphere!B478,1)*IF(Plots!$B$3="Yes",Telescope!B480,1)*IF(Plots!$B$5="Yes",Collimator_optics!B480,1)*IF(Plots!$B$7="Yes",Camera_optics!B480,1)*IF(Plots!$B$8="Yes",QE!C480,1)*IF(Plots!$B$6="Yes",Gratings!C492,1)*IF(Plots!$B$4="Yes",Dichroics!E480*Dichroics!H480,1)*IF(Plots!$B$9="Yes",'Detectors and demag'!I503,1)</f>
        <v>0</v>
      </c>
      <c r="D490">
        <f>IF(Plots!$B$2="Yes",Atmosphere!B478,1)*IF(Plots!$B$3="Yes",Telescope!B480,1)*IF(Plots!$B$5="Yes",Collimator_optics!B480,1)*IF(Plots!$B$7="Yes",Camera_optics!B480,1)*IF(Plots!$B$8="Yes",QE!C480,1)*IF(Plots!$B$6="Yes",Gratings!D492,1)*IF(Plots!$B$4="Yes",Dichroics!E480*Dichroics!I480*Dichroics!L480,1)*IF(Plots!$B$9="Yes",'Detectors and demag'!J503,1)</f>
        <v>0.3068156464006857</v>
      </c>
      <c r="E490">
        <f>IF(Plots!$B$2="Yes",Atmosphere!B478,1)*IF(Plots!$B$3="Yes",Telescope!B480,1)*IF(Plots!$B$5="Yes",Collimator_optics!B480,1)*IF(Plots!$B$7="Yes",Camera_optics!B480,1)*IF(Plots!$B$8="Yes",QE!C480,1)*IF(Plots!$B$6="Yes",Gratings!E492,1)*IF(Plots!$B$4="Yes",Dichroics!E480*Dichroics!I480*Dichroics!M480*Dichroics!P480,1)*IF(Plots!$B$9="Yes",'Detectors and demag'!K503,1)</f>
        <v>0.36578991994334908</v>
      </c>
      <c r="F490">
        <f t="shared" si="15"/>
        <v>0.67260556634403479</v>
      </c>
      <c r="G490">
        <f t="shared" si="14"/>
        <v>0.67260556634403479</v>
      </c>
    </row>
    <row r="491" spans="1:7" x14ac:dyDescent="0.2">
      <c r="A491">
        <v>787</v>
      </c>
      <c r="B491">
        <f>IF(Plots!$B$2="Yes",Atmosphere!B479,1)*IF(Plots!$B$3="Yes",Telescope!B481,1)*IF(Plots!$B$5="Yes",Collimator_optics!B481,1)*IF(Plots!$B$7="Yes",Camera_optics!B481,1)*IF(Plots!$B$8="Yes",QE!B481,1)*IF(Plots!$B$6="Yes",Gratings!B493,1)*IF(Plots!$B$4="Yes",Dichroics!D481,1)*IF(Plots!$B$9="Yes",'Detectors and demag'!H504,1)</f>
        <v>0</v>
      </c>
      <c r="C491">
        <f>IF(Plots!$B$2="Yes",Atmosphere!B479,1)*IF(Plots!$B$3="Yes",Telescope!B481,1)*IF(Plots!$B$5="Yes",Collimator_optics!B481,1)*IF(Plots!$B$7="Yes",Camera_optics!B481,1)*IF(Plots!$B$8="Yes",QE!C481,1)*IF(Plots!$B$6="Yes",Gratings!C493,1)*IF(Plots!$B$4="Yes",Dichroics!E481*Dichroics!H481,1)*IF(Plots!$B$9="Yes",'Detectors and demag'!I504,1)</f>
        <v>0</v>
      </c>
      <c r="D491">
        <f>IF(Plots!$B$2="Yes",Atmosphere!B479,1)*IF(Plots!$B$3="Yes",Telescope!B481,1)*IF(Plots!$B$5="Yes",Collimator_optics!B481,1)*IF(Plots!$B$7="Yes",Camera_optics!B481,1)*IF(Plots!$B$8="Yes",QE!C481,1)*IF(Plots!$B$6="Yes",Gratings!D493,1)*IF(Plots!$B$4="Yes",Dichroics!E481*Dichroics!I481*Dichroics!L481,1)*IF(Plots!$B$9="Yes",'Detectors and demag'!J504,1)</f>
        <v>0.29728942491711996</v>
      </c>
      <c r="E491">
        <f>IF(Plots!$B$2="Yes",Atmosphere!B479,1)*IF(Plots!$B$3="Yes",Telescope!B481,1)*IF(Plots!$B$5="Yes",Collimator_optics!B481,1)*IF(Plots!$B$7="Yes",Camera_optics!B481,1)*IF(Plots!$B$8="Yes",QE!C481,1)*IF(Plots!$B$6="Yes",Gratings!E493,1)*IF(Plots!$B$4="Yes",Dichroics!E481*Dichroics!I481*Dichroics!M481*Dichroics!P481,1)*IF(Plots!$B$9="Yes",'Detectors and demag'!K504,1)</f>
        <v>0.37572058833667449</v>
      </c>
      <c r="F491">
        <f t="shared" si="15"/>
        <v>0.67301001325379439</v>
      </c>
      <c r="G491">
        <f t="shared" si="14"/>
        <v>0.67301001325379439</v>
      </c>
    </row>
    <row r="492" spans="1:7" x14ac:dyDescent="0.2">
      <c r="A492">
        <v>788</v>
      </c>
      <c r="B492">
        <f>IF(Plots!$B$2="Yes",Atmosphere!B480,1)*IF(Plots!$B$3="Yes",Telescope!B482,1)*IF(Plots!$B$5="Yes",Collimator_optics!B482,1)*IF(Plots!$B$7="Yes",Camera_optics!B482,1)*IF(Plots!$B$8="Yes",QE!B482,1)*IF(Plots!$B$6="Yes",Gratings!B494,1)*IF(Plots!$B$4="Yes",Dichroics!D482,1)*IF(Plots!$B$9="Yes",'Detectors and demag'!H505,1)</f>
        <v>0</v>
      </c>
      <c r="C492">
        <f>IF(Plots!$B$2="Yes",Atmosphere!B480,1)*IF(Plots!$B$3="Yes",Telescope!B482,1)*IF(Plots!$B$5="Yes",Collimator_optics!B482,1)*IF(Plots!$B$7="Yes",Camera_optics!B482,1)*IF(Plots!$B$8="Yes",QE!C482,1)*IF(Plots!$B$6="Yes",Gratings!C494,1)*IF(Plots!$B$4="Yes",Dichroics!E482*Dichroics!H482,1)*IF(Plots!$B$9="Yes",'Detectors and demag'!I505,1)</f>
        <v>0</v>
      </c>
      <c r="D492">
        <f>IF(Plots!$B$2="Yes",Atmosphere!B480,1)*IF(Plots!$B$3="Yes",Telescope!B482,1)*IF(Plots!$B$5="Yes",Collimator_optics!B482,1)*IF(Plots!$B$7="Yes",Camera_optics!B482,1)*IF(Plots!$B$8="Yes",QE!C482,1)*IF(Plots!$B$6="Yes",Gratings!D494,1)*IF(Plots!$B$4="Yes",Dichroics!E482*Dichroics!I482*Dichroics!L482,1)*IF(Plots!$B$9="Yes",'Detectors and demag'!J505,1)</f>
        <v>0.28446070745383312</v>
      </c>
      <c r="E492">
        <f>IF(Plots!$B$2="Yes",Atmosphere!B480,1)*IF(Plots!$B$3="Yes",Telescope!B482,1)*IF(Plots!$B$5="Yes",Collimator_optics!B482,1)*IF(Plots!$B$7="Yes",Camera_optics!B482,1)*IF(Plots!$B$8="Yes",QE!C482,1)*IF(Plots!$B$6="Yes",Gratings!E494,1)*IF(Plots!$B$4="Yes",Dichroics!E482*Dichroics!I482*Dichroics!M482*Dichroics!P482,1)*IF(Plots!$B$9="Yes",'Detectors and demag'!K505,1)</f>
        <v>0.3893752643325582</v>
      </c>
      <c r="F492">
        <f t="shared" si="15"/>
        <v>0.67383597178639132</v>
      </c>
      <c r="G492">
        <f t="shared" si="14"/>
        <v>0.67383597178639132</v>
      </c>
    </row>
    <row r="493" spans="1:7" x14ac:dyDescent="0.2">
      <c r="A493">
        <v>789</v>
      </c>
      <c r="B493">
        <f>IF(Plots!$B$2="Yes",Atmosphere!B481,1)*IF(Plots!$B$3="Yes",Telescope!B483,1)*IF(Plots!$B$5="Yes",Collimator_optics!B483,1)*IF(Plots!$B$7="Yes",Camera_optics!B483,1)*IF(Plots!$B$8="Yes",QE!B483,1)*IF(Plots!$B$6="Yes",Gratings!B495,1)*IF(Plots!$B$4="Yes",Dichroics!D483,1)*IF(Plots!$B$9="Yes",'Detectors and demag'!H506,1)</f>
        <v>0</v>
      </c>
      <c r="C493">
        <f>IF(Plots!$B$2="Yes",Atmosphere!B481,1)*IF(Plots!$B$3="Yes",Telescope!B483,1)*IF(Plots!$B$5="Yes",Collimator_optics!B483,1)*IF(Plots!$B$7="Yes",Camera_optics!B483,1)*IF(Plots!$B$8="Yes",QE!C483,1)*IF(Plots!$B$6="Yes",Gratings!C495,1)*IF(Plots!$B$4="Yes",Dichroics!E483*Dichroics!H483,1)*IF(Plots!$B$9="Yes",'Detectors and demag'!I506,1)</f>
        <v>0</v>
      </c>
      <c r="D493">
        <f>IF(Plots!$B$2="Yes",Atmosphere!B481,1)*IF(Plots!$B$3="Yes",Telescope!B483,1)*IF(Plots!$B$5="Yes",Collimator_optics!B483,1)*IF(Plots!$B$7="Yes",Camera_optics!B483,1)*IF(Plots!$B$8="Yes",QE!C483,1)*IF(Plots!$B$6="Yes",Gratings!D495,1)*IF(Plots!$B$4="Yes",Dichroics!E483*Dichroics!I483*Dichroics!L483,1)*IF(Plots!$B$9="Yes",'Detectors and demag'!J506,1)</f>
        <v>0.26618702089837309</v>
      </c>
      <c r="E493">
        <f>IF(Plots!$B$2="Yes",Atmosphere!B481,1)*IF(Plots!$B$3="Yes",Telescope!B483,1)*IF(Plots!$B$5="Yes",Collimator_optics!B483,1)*IF(Plots!$B$7="Yes",Camera_optics!B483,1)*IF(Plots!$B$8="Yes",QE!C483,1)*IF(Plots!$B$6="Yes",Gratings!E495,1)*IF(Plots!$B$4="Yes",Dichroics!E483*Dichroics!I483*Dichroics!M483*Dichroics!P483,1)*IF(Plots!$B$9="Yes",'Detectors and demag'!K506,1)</f>
        <v>0.40911467593435646</v>
      </c>
      <c r="F493">
        <f t="shared" si="15"/>
        <v>0.67530169683272956</v>
      </c>
      <c r="G493">
        <f t="shared" si="14"/>
        <v>0.67530169683272956</v>
      </c>
    </row>
    <row r="494" spans="1:7" x14ac:dyDescent="0.2">
      <c r="A494">
        <v>790</v>
      </c>
      <c r="B494">
        <f>IF(Plots!$B$2="Yes",Atmosphere!B482,1)*IF(Plots!$B$3="Yes",Telescope!B484,1)*IF(Plots!$B$5="Yes",Collimator_optics!B484,1)*IF(Plots!$B$7="Yes",Camera_optics!B484,1)*IF(Plots!$B$8="Yes",QE!B484,1)*IF(Plots!$B$6="Yes",Gratings!B496,1)*IF(Plots!$B$4="Yes",Dichroics!D484,1)*IF(Plots!$B$9="Yes",'Detectors and demag'!H507,1)</f>
        <v>0</v>
      </c>
      <c r="C494">
        <f>IF(Plots!$B$2="Yes",Atmosphere!B482,1)*IF(Plots!$B$3="Yes",Telescope!B484,1)*IF(Plots!$B$5="Yes",Collimator_optics!B484,1)*IF(Plots!$B$7="Yes",Camera_optics!B484,1)*IF(Plots!$B$8="Yes",QE!C484,1)*IF(Plots!$B$6="Yes",Gratings!C496,1)*IF(Plots!$B$4="Yes",Dichroics!E484*Dichroics!H484,1)*IF(Plots!$B$9="Yes",'Detectors and demag'!I507,1)</f>
        <v>0</v>
      </c>
      <c r="D494">
        <f>IF(Plots!$B$2="Yes",Atmosphere!B482,1)*IF(Plots!$B$3="Yes",Telescope!B484,1)*IF(Plots!$B$5="Yes",Collimator_optics!B484,1)*IF(Plots!$B$7="Yes",Camera_optics!B484,1)*IF(Plots!$B$8="Yes",QE!C484,1)*IF(Plots!$B$6="Yes",Gratings!D496,1)*IF(Plots!$B$4="Yes",Dichroics!E484*Dichroics!I484*Dichroics!L484,1)*IF(Plots!$B$9="Yes",'Detectors and demag'!J507,1)</f>
        <v>0.23961479126027824</v>
      </c>
      <c r="E494">
        <f>IF(Plots!$B$2="Yes",Atmosphere!B482,1)*IF(Plots!$B$3="Yes",Telescope!B484,1)*IF(Plots!$B$5="Yes",Collimator_optics!B484,1)*IF(Plots!$B$7="Yes",Camera_optics!B484,1)*IF(Plots!$B$8="Yes",QE!C484,1)*IF(Plots!$B$6="Yes",Gratings!E496,1)*IF(Plots!$B$4="Yes",Dichroics!E484*Dichroics!I484*Dichroics!M484*Dichroics!P484,1)*IF(Plots!$B$9="Yes",'Detectors and demag'!K507,1)</f>
        <v>0.43811936224710557</v>
      </c>
      <c r="F494">
        <f t="shared" si="15"/>
        <v>0.67773415350738375</v>
      </c>
      <c r="G494">
        <f t="shared" si="14"/>
        <v>0.67773415350738375</v>
      </c>
    </row>
    <row r="495" spans="1:7" x14ac:dyDescent="0.2">
      <c r="A495">
        <v>791</v>
      </c>
      <c r="B495">
        <f>IF(Plots!$B$2="Yes",Atmosphere!B483,1)*IF(Plots!$B$3="Yes",Telescope!B485,1)*IF(Plots!$B$5="Yes",Collimator_optics!B485,1)*IF(Plots!$B$7="Yes",Camera_optics!B485,1)*IF(Plots!$B$8="Yes",QE!B485,1)*IF(Plots!$B$6="Yes",Gratings!B497,1)*IF(Plots!$B$4="Yes",Dichroics!D485,1)*IF(Plots!$B$9="Yes",'Detectors and demag'!H508,1)</f>
        <v>0</v>
      </c>
      <c r="C495">
        <f>IF(Plots!$B$2="Yes",Atmosphere!B483,1)*IF(Plots!$B$3="Yes",Telescope!B485,1)*IF(Plots!$B$5="Yes",Collimator_optics!B485,1)*IF(Plots!$B$7="Yes",Camera_optics!B485,1)*IF(Plots!$B$8="Yes",QE!C485,1)*IF(Plots!$B$6="Yes",Gratings!C497,1)*IF(Plots!$B$4="Yes",Dichroics!E485*Dichroics!H485,1)*IF(Plots!$B$9="Yes",'Detectors and demag'!I508,1)</f>
        <v>0</v>
      </c>
      <c r="D495">
        <f>IF(Plots!$B$2="Yes",Atmosphere!B483,1)*IF(Plots!$B$3="Yes",Telescope!B485,1)*IF(Plots!$B$5="Yes",Collimator_optics!B485,1)*IF(Plots!$B$7="Yes",Camera_optics!B485,1)*IF(Plots!$B$8="Yes",QE!C485,1)*IF(Plots!$B$6="Yes",Gratings!D497,1)*IF(Plots!$B$4="Yes",Dichroics!E485*Dichroics!I485*Dichroics!L485,1)*IF(Plots!$B$9="Yes",'Detectors and demag'!J508,1)</f>
        <v>0.20178437750240738</v>
      </c>
      <c r="E495">
        <f>IF(Plots!$B$2="Yes",Atmosphere!B483,1)*IF(Plots!$B$3="Yes",Telescope!B485,1)*IF(Plots!$B$5="Yes",Collimator_optics!B485,1)*IF(Plots!$B$7="Yes",Camera_optics!B485,1)*IF(Plots!$B$8="Yes",QE!C485,1)*IF(Plots!$B$6="Yes",Gratings!E497,1)*IF(Plots!$B$4="Yes",Dichroics!E485*Dichroics!I485*Dichroics!M485*Dichroics!P485,1)*IF(Plots!$B$9="Yes",'Detectors and demag'!K508,1)</f>
        <v>0.47975644011447605</v>
      </c>
      <c r="F495">
        <f t="shared" si="15"/>
        <v>0.68154081761688345</v>
      </c>
      <c r="G495">
        <f t="shared" si="14"/>
        <v>0.68154081761688345</v>
      </c>
    </row>
    <row r="496" spans="1:7" x14ac:dyDescent="0.2">
      <c r="A496">
        <v>792</v>
      </c>
      <c r="B496">
        <f>IF(Plots!$B$2="Yes",Atmosphere!B484,1)*IF(Plots!$B$3="Yes",Telescope!B486,1)*IF(Plots!$B$5="Yes",Collimator_optics!B486,1)*IF(Plots!$B$7="Yes",Camera_optics!B486,1)*IF(Plots!$B$8="Yes",QE!B486,1)*IF(Plots!$B$6="Yes",Gratings!B498,1)*IF(Plots!$B$4="Yes",Dichroics!D486,1)*IF(Plots!$B$9="Yes",'Detectors and demag'!H509,1)</f>
        <v>0</v>
      </c>
      <c r="C496">
        <f>IF(Plots!$B$2="Yes",Atmosphere!B484,1)*IF(Plots!$B$3="Yes",Telescope!B486,1)*IF(Plots!$B$5="Yes",Collimator_optics!B486,1)*IF(Plots!$B$7="Yes",Camera_optics!B486,1)*IF(Plots!$B$8="Yes",QE!C486,1)*IF(Plots!$B$6="Yes",Gratings!C498,1)*IF(Plots!$B$4="Yes",Dichroics!E486*Dichroics!H486,1)*IF(Plots!$B$9="Yes",'Detectors and demag'!I509,1)</f>
        <v>0</v>
      </c>
      <c r="D496">
        <f>IF(Plots!$B$2="Yes",Atmosphere!B484,1)*IF(Plots!$B$3="Yes",Telescope!B486,1)*IF(Plots!$B$5="Yes",Collimator_optics!B486,1)*IF(Plots!$B$7="Yes",Camera_optics!B486,1)*IF(Plots!$B$8="Yes",QE!C486,1)*IF(Plots!$B$6="Yes",Gratings!D498,1)*IF(Plots!$B$4="Yes",Dichroics!E486*Dichroics!I486*Dichroics!L486,1)*IF(Plots!$B$9="Yes",'Detectors and demag'!J509,1)</f>
        <v>0.15187786009706311</v>
      </c>
      <c r="E496">
        <f>IF(Plots!$B$2="Yes",Atmosphere!B484,1)*IF(Plots!$B$3="Yes",Telescope!B486,1)*IF(Plots!$B$5="Yes",Collimator_optics!B486,1)*IF(Plots!$B$7="Yes",Camera_optics!B486,1)*IF(Plots!$B$8="Yes",QE!C486,1)*IF(Plots!$B$6="Yes",Gratings!E498,1)*IF(Plots!$B$4="Yes",Dichroics!E486*Dichroics!I486*Dichroics!M486*Dichroics!P486,1)*IF(Plots!$B$9="Yes",'Detectors and demag'!K509,1)</f>
        <v>0.53509672565539446</v>
      </c>
      <c r="F496">
        <f t="shared" si="15"/>
        <v>0.68697458575245762</v>
      </c>
      <c r="G496">
        <f t="shared" si="14"/>
        <v>0.68697458575245762</v>
      </c>
    </row>
    <row r="497" spans="1:7" x14ac:dyDescent="0.2">
      <c r="A497">
        <v>793</v>
      </c>
      <c r="B497">
        <f>IF(Plots!$B$2="Yes",Atmosphere!B485,1)*IF(Plots!$B$3="Yes",Telescope!B487,1)*IF(Plots!$B$5="Yes",Collimator_optics!B487,1)*IF(Plots!$B$7="Yes",Camera_optics!B487,1)*IF(Plots!$B$8="Yes",QE!B487,1)*IF(Plots!$B$6="Yes",Gratings!B499,1)*IF(Plots!$B$4="Yes",Dichroics!D487,1)*IF(Plots!$B$9="Yes",'Detectors and demag'!H510,1)</f>
        <v>0</v>
      </c>
      <c r="C497">
        <f>IF(Plots!$B$2="Yes",Atmosphere!B485,1)*IF(Plots!$B$3="Yes",Telescope!B487,1)*IF(Plots!$B$5="Yes",Collimator_optics!B487,1)*IF(Plots!$B$7="Yes",Camera_optics!B487,1)*IF(Plots!$B$8="Yes",QE!C487,1)*IF(Plots!$B$6="Yes",Gratings!C499,1)*IF(Plots!$B$4="Yes",Dichroics!E487*Dichroics!H487,1)*IF(Plots!$B$9="Yes",'Detectors and demag'!I510,1)</f>
        <v>0</v>
      </c>
      <c r="D497">
        <f>IF(Plots!$B$2="Yes",Atmosphere!B485,1)*IF(Plots!$B$3="Yes",Telescope!B487,1)*IF(Plots!$B$5="Yes",Collimator_optics!B487,1)*IF(Plots!$B$7="Yes",Camera_optics!B487,1)*IF(Plots!$B$8="Yes",QE!C487,1)*IF(Plots!$B$6="Yes",Gratings!D499,1)*IF(Plots!$B$4="Yes",Dichroics!E487*Dichroics!I487*Dichroics!L487,1)*IF(Plots!$B$9="Yes",'Detectors and demag'!J510,1)</f>
        <v>9.532629869393848E-2</v>
      </c>
      <c r="E497">
        <f>IF(Plots!$B$2="Yes",Atmosphere!B485,1)*IF(Plots!$B$3="Yes",Telescope!B487,1)*IF(Plots!$B$5="Yes",Collimator_optics!B487,1)*IF(Plots!$B$7="Yes",Camera_optics!B487,1)*IF(Plots!$B$8="Yes",QE!C487,1)*IF(Plots!$B$6="Yes",Gratings!E499,1)*IF(Plots!$B$4="Yes",Dichroics!E487*Dichroics!I487*Dichroics!M487*Dichroics!P487,1)*IF(Plots!$B$9="Yes",'Detectors and demag'!K510,1)</f>
        <v>0.59833727499976341</v>
      </c>
      <c r="F497">
        <f t="shared" si="15"/>
        <v>0.69366357369370191</v>
      </c>
      <c r="G497">
        <f t="shared" si="14"/>
        <v>0.69366357369370191</v>
      </c>
    </row>
    <row r="498" spans="1:7" x14ac:dyDescent="0.2">
      <c r="A498">
        <v>794</v>
      </c>
      <c r="B498">
        <f>IF(Plots!$B$2="Yes",Atmosphere!B486,1)*IF(Plots!$B$3="Yes",Telescope!B488,1)*IF(Plots!$B$5="Yes",Collimator_optics!B488,1)*IF(Plots!$B$7="Yes",Camera_optics!B488,1)*IF(Plots!$B$8="Yes",QE!B488,1)*IF(Plots!$B$6="Yes",Gratings!B500,1)*IF(Plots!$B$4="Yes",Dichroics!D488,1)*IF(Plots!$B$9="Yes",'Detectors and demag'!H511,1)</f>
        <v>0</v>
      </c>
      <c r="C498">
        <f>IF(Plots!$B$2="Yes",Atmosphere!B486,1)*IF(Plots!$B$3="Yes",Telescope!B488,1)*IF(Plots!$B$5="Yes",Collimator_optics!B488,1)*IF(Plots!$B$7="Yes",Camera_optics!B488,1)*IF(Plots!$B$8="Yes",QE!C488,1)*IF(Plots!$B$6="Yes",Gratings!C500,1)*IF(Plots!$B$4="Yes",Dichroics!E488*Dichroics!H488,1)*IF(Plots!$B$9="Yes",'Detectors and demag'!I511,1)</f>
        <v>0</v>
      </c>
      <c r="D498">
        <f>IF(Plots!$B$2="Yes",Atmosphere!B486,1)*IF(Plots!$B$3="Yes",Telescope!B488,1)*IF(Plots!$B$5="Yes",Collimator_optics!B488,1)*IF(Plots!$B$7="Yes",Camera_optics!B488,1)*IF(Plots!$B$8="Yes",QE!C488,1)*IF(Plots!$B$6="Yes",Gratings!D500,1)*IF(Plots!$B$4="Yes",Dichroics!E488*Dichroics!I488*Dichroics!L488,1)*IF(Plots!$B$9="Yes",'Detectors and demag'!J511,1)</f>
        <v>4.5237945916866681E-2</v>
      </c>
      <c r="E498">
        <f>IF(Plots!$B$2="Yes",Atmosphere!B486,1)*IF(Plots!$B$3="Yes",Telescope!B488,1)*IF(Plots!$B$5="Yes",Collimator_optics!B488,1)*IF(Plots!$B$7="Yes",Camera_optics!B488,1)*IF(Plots!$B$8="Yes",QE!C488,1)*IF(Plots!$B$6="Yes",Gratings!E500,1)*IF(Plots!$B$4="Yes",Dichroics!E488*Dichroics!I488*Dichroics!M488*Dichroics!P488,1)*IF(Plots!$B$9="Yes",'Detectors and demag'!K511,1)</f>
        <v>0.65510518715186328</v>
      </c>
      <c r="F498">
        <f t="shared" si="15"/>
        <v>0.70034313306872997</v>
      </c>
      <c r="G498">
        <f t="shared" si="14"/>
        <v>0.70034313306872997</v>
      </c>
    </row>
    <row r="499" spans="1:7" x14ac:dyDescent="0.2">
      <c r="A499">
        <v>795</v>
      </c>
      <c r="B499">
        <f>IF(Plots!$B$2="Yes",Atmosphere!B487,1)*IF(Plots!$B$3="Yes",Telescope!B489,1)*IF(Plots!$B$5="Yes",Collimator_optics!B489,1)*IF(Plots!$B$7="Yes",Camera_optics!B489,1)*IF(Plots!$B$8="Yes",QE!B489,1)*IF(Plots!$B$6="Yes",Gratings!B501,1)*IF(Plots!$B$4="Yes",Dichroics!D489,1)*IF(Plots!$B$9="Yes",'Detectors and demag'!H512,1)</f>
        <v>0</v>
      </c>
      <c r="C499">
        <f>IF(Plots!$B$2="Yes",Atmosphere!B487,1)*IF(Plots!$B$3="Yes",Telescope!B489,1)*IF(Plots!$B$5="Yes",Collimator_optics!B489,1)*IF(Plots!$B$7="Yes",Camera_optics!B489,1)*IF(Plots!$B$8="Yes",QE!C489,1)*IF(Plots!$B$6="Yes",Gratings!C501,1)*IF(Plots!$B$4="Yes",Dichroics!E489*Dichroics!H489,1)*IF(Plots!$B$9="Yes",'Detectors and demag'!I512,1)</f>
        <v>0</v>
      </c>
      <c r="D499">
        <f>IF(Plots!$B$2="Yes",Atmosphere!B487,1)*IF(Plots!$B$3="Yes",Telescope!B489,1)*IF(Plots!$B$5="Yes",Collimator_optics!B489,1)*IF(Plots!$B$7="Yes",Camera_optics!B489,1)*IF(Plots!$B$8="Yes",QE!C489,1)*IF(Plots!$B$6="Yes",Gratings!D501,1)*IF(Plots!$B$4="Yes",Dichroics!E489*Dichroics!I489*Dichroics!L489,1)*IF(Plots!$B$9="Yes",'Detectors and demag'!J512,1)</f>
        <v>0</v>
      </c>
      <c r="E499">
        <f>IF(Plots!$B$2="Yes",Atmosphere!B487,1)*IF(Plots!$B$3="Yes",Telescope!B489,1)*IF(Plots!$B$5="Yes",Collimator_optics!B489,1)*IF(Plots!$B$7="Yes",Camera_optics!B489,1)*IF(Plots!$B$8="Yes",QE!C489,1)*IF(Plots!$B$6="Yes",Gratings!E501,1)*IF(Plots!$B$4="Yes",Dichroics!E489*Dichroics!I489*Dichroics!M489*Dichroics!P489,1)*IF(Plots!$B$9="Yes",'Detectors and demag'!K512,1)</f>
        <v>0.69097190934349906</v>
      </c>
      <c r="F499">
        <f t="shared" si="15"/>
        <v>0.69097190934349906</v>
      </c>
      <c r="G499">
        <f t="shared" si="14"/>
        <v>0.69097190934349906</v>
      </c>
    </row>
    <row r="500" spans="1:7" x14ac:dyDescent="0.2">
      <c r="A500">
        <v>796</v>
      </c>
      <c r="B500">
        <f>IF(Plots!$B$2="Yes",Atmosphere!B488,1)*IF(Plots!$B$3="Yes",Telescope!B490,1)*IF(Plots!$B$5="Yes",Collimator_optics!B490,1)*IF(Plots!$B$7="Yes",Camera_optics!B490,1)*IF(Plots!$B$8="Yes",QE!B490,1)*IF(Plots!$B$6="Yes",Gratings!B502,1)*IF(Plots!$B$4="Yes",Dichroics!D490,1)*IF(Plots!$B$9="Yes",'Detectors and demag'!H513,1)</f>
        <v>0</v>
      </c>
      <c r="C500">
        <f>IF(Plots!$B$2="Yes",Atmosphere!B488,1)*IF(Plots!$B$3="Yes",Telescope!B490,1)*IF(Plots!$B$5="Yes",Collimator_optics!B490,1)*IF(Plots!$B$7="Yes",Camera_optics!B490,1)*IF(Plots!$B$8="Yes",QE!C490,1)*IF(Plots!$B$6="Yes",Gratings!C502,1)*IF(Plots!$B$4="Yes",Dichroics!E490*Dichroics!H490,1)*IF(Plots!$B$9="Yes",'Detectors and demag'!I513,1)</f>
        <v>0</v>
      </c>
      <c r="D500">
        <f>IF(Plots!$B$2="Yes",Atmosphere!B488,1)*IF(Plots!$B$3="Yes",Telescope!B490,1)*IF(Plots!$B$5="Yes",Collimator_optics!B490,1)*IF(Plots!$B$7="Yes",Camera_optics!B490,1)*IF(Plots!$B$8="Yes",QE!C490,1)*IF(Plots!$B$6="Yes",Gratings!D502,1)*IF(Plots!$B$4="Yes",Dichroics!E490*Dichroics!I490*Dichroics!L490,1)*IF(Plots!$B$9="Yes",'Detectors and demag'!J513,1)</f>
        <v>0</v>
      </c>
      <c r="E500">
        <f>IF(Plots!$B$2="Yes",Atmosphere!B488,1)*IF(Plots!$B$3="Yes",Telescope!B490,1)*IF(Plots!$B$5="Yes",Collimator_optics!B490,1)*IF(Plots!$B$7="Yes",Camera_optics!B490,1)*IF(Plots!$B$8="Yes",QE!C490,1)*IF(Plots!$B$6="Yes",Gratings!E502,1)*IF(Plots!$B$4="Yes",Dichroics!E490*Dichroics!I490*Dichroics!M490*Dichroics!P490,1)*IF(Plots!$B$9="Yes",'Detectors and demag'!K513,1)</f>
        <v>0.70359424376917323</v>
      </c>
      <c r="F500">
        <f t="shared" si="15"/>
        <v>0.70359424376917323</v>
      </c>
      <c r="G500">
        <f t="shared" si="14"/>
        <v>0.70359424376917323</v>
      </c>
    </row>
    <row r="501" spans="1:7" x14ac:dyDescent="0.2">
      <c r="A501">
        <v>797</v>
      </c>
      <c r="B501">
        <f>IF(Plots!$B$2="Yes",Atmosphere!B489,1)*IF(Plots!$B$3="Yes",Telescope!B491,1)*IF(Plots!$B$5="Yes",Collimator_optics!B491,1)*IF(Plots!$B$7="Yes",Camera_optics!B491,1)*IF(Plots!$B$8="Yes",QE!B491,1)*IF(Plots!$B$6="Yes",Gratings!B503,1)*IF(Plots!$B$4="Yes",Dichroics!D491,1)*IF(Plots!$B$9="Yes",'Detectors and demag'!H514,1)</f>
        <v>0</v>
      </c>
      <c r="C501">
        <f>IF(Plots!$B$2="Yes",Atmosphere!B489,1)*IF(Plots!$B$3="Yes",Telescope!B491,1)*IF(Plots!$B$5="Yes",Collimator_optics!B491,1)*IF(Plots!$B$7="Yes",Camera_optics!B491,1)*IF(Plots!$B$8="Yes",QE!C491,1)*IF(Plots!$B$6="Yes",Gratings!C503,1)*IF(Plots!$B$4="Yes",Dichroics!E491*Dichroics!H491,1)*IF(Plots!$B$9="Yes",'Detectors and demag'!I514,1)</f>
        <v>0</v>
      </c>
      <c r="D501">
        <f>IF(Plots!$B$2="Yes",Atmosphere!B489,1)*IF(Plots!$B$3="Yes",Telescope!B491,1)*IF(Plots!$B$5="Yes",Collimator_optics!B491,1)*IF(Plots!$B$7="Yes",Camera_optics!B491,1)*IF(Plots!$B$8="Yes",QE!C491,1)*IF(Plots!$B$6="Yes",Gratings!D503,1)*IF(Plots!$B$4="Yes",Dichroics!E491*Dichroics!I491*Dichroics!L491,1)*IF(Plots!$B$9="Yes",'Detectors and demag'!J514,1)</f>
        <v>0</v>
      </c>
      <c r="E501">
        <f>IF(Plots!$B$2="Yes",Atmosphere!B489,1)*IF(Plots!$B$3="Yes",Telescope!B491,1)*IF(Plots!$B$5="Yes",Collimator_optics!B491,1)*IF(Plots!$B$7="Yes",Camera_optics!B491,1)*IF(Plots!$B$8="Yes",QE!C491,1)*IF(Plots!$B$6="Yes",Gratings!E503,1)*IF(Plots!$B$4="Yes",Dichroics!E491*Dichroics!I491*Dichroics!M491*Dichroics!P491,1)*IF(Plots!$B$9="Yes",'Detectors and demag'!K514,1)</f>
        <v>0.70107946965856016</v>
      </c>
      <c r="F501">
        <f t="shared" si="15"/>
        <v>0.70107946965856016</v>
      </c>
      <c r="G501">
        <f t="shared" si="14"/>
        <v>0.70107946965856016</v>
      </c>
    </row>
    <row r="502" spans="1:7" x14ac:dyDescent="0.2">
      <c r="A502">
        <v>798</v>
      </c>
      <c r="B502">
        <f>IF(Plots!$B$2="Yes",Atmosphere!B490,1)*IF(Plots!$B$3="Yes",Telescope!B492,1)*IF(Plots!$B$5="Yes",Collimator_optics!B492,1)*IF(Plots!$B$7="Yes",Camera_optics!B492,1)*IF(Plots!$B$8="Yes",QE!B492,1)*IF(Plots!$B$6="Yes",Gratings!B504,1)*IF(Plots!$B$4="Yes",Dichroics!D492,1)*IF(Plots!$B$9="Yes",'Detectors and demag'!H515,1)</f>
        <v>0</v>
      </c>
      <c r="C502">
        <f>IF(Plots!$B$2="Yes",Atmosphere!B490,1)*IF(Plots!$B$3="Yes",Telescope!B492,1)*IF(Plots!$B$5="Yes",Collimator_optics!B492,1)*IF(Plots!$B$7="Yes",Camera_optics!B492,1)*IF(Plots!$B$8="Yes",QE!C492,1)*IF(Plots!$B$6="Yes",Gratings!C504,1)*IF(Plots!$B$4="Yes",Dichroics!E492*Dichroics!H492,1)*IF(Plots!$B$9="Yes",'Detectors and demag'!I515,1)</f>
        <v>0</v>
      </c>
      <c r="D502">
        <f>IF(Plots!$B$2="Yes",Atmosphere!B490,1)*IF(Plots!$B$3="Yes",Telescope!B492,1)*IF(Plots!$B$5="Yes",Collimator_optics!B492,1)*IF(Plots!$B$7="Yes",Camera_optics!B492,1)*IF(Plots!$B$8="Yes",QE!C492,1)*IF(Plots!$B$6="Yes",Gratings!D504,1)*IF(Plots!$B$4="Yes",Dichroics!E492*Dichroics!I492*Dichroics!L492,1)*IF(Plots!$B$9="Yes",'Detectors and demag'!J515,1)</f>
        <v>0</v>
      </c>
      <c r="E502">
        <f>IF(Plots!$B$2="Yes",Atmosphere!B490,1)*IF(Plots!$B$3="Yes",Telescope!B492,1)*IF(Plots!$B$5="Yes",Collimator_optics!B492,1)*IF(Plots!$B$7="Yes",Camera_optics!B492,1)*IF(Plots!$B$8="Yes",QE!C492,1)*IF(Plots!$B$6="Yes",Gratings!E504,1)*IF(Plots!$B$4="Yes",Dichroics!E492*Dichroics!I492*Dichroics!M492*Dichroics!P492,1)*IF(Plots!$B$9="Yes",'Detectors and demag'!K515,1)</f>
        <v>0.69280639452573822</v>
      </c>
      <c r="F502">
        <f t="shared" si="15"/>
        <v>0.69280639452573822</v>
      </c>
      <c r="G502">
        <f t="shared" si="14"/>
        <v>0.69280639452573822</v>
      </c>
    </row>
    <row r="503" spans="1:7" x14ac:dyDescent="0.2">
      <c r="A503">
        <v>799</v>
      </c>
      <c r="B503">
        <f>IF(Plots!$B$2="Yes",Atmosphere!B491,1)*IF(Plots!$B$3="Yes",Telescope!B493,1)*IF(Plots!$B$5="Yes",Collimator_optics!B493,1)*IF(Plots!$B$7="Yes",Camera_optics!B493,1)*IF(Plots!$B$8="Yes",QE!B493,1)*IF(Plots!$B$6="Yes",Gratings!B505,1)*IF(Plots!$B$4="Yes",Dichroics!D493,1)*IF(Plots!$B$9="Yes",'Detectors and demag'!H516,1)</f>
        <v>0</v>
      </c>
      <c r="C503">
        <f>IF(Plots!$B$2="Yes",Atmosphere!B491,1)*IF(Plots!$B$3="Yes",Telescope!B493,1)*IF(Plots!$B$5="Yes",Collimator_optics!B493,1)*IF(Plots!$B$7="Yes",Camera_optics!B493,1)*IF(Plots!$B$8="Yes",QE!C493,1)*IF(Plots!$B$6="Yes",Gratings!C505,1)*IF(Plots!$B$4="Yes",Dichroics!E493*Dichroics!H493,1)*IF(Plots!$B$9="Yes",'Detectors and demag'!I516,1)</f>
        <v>0</v>
      </c>
      <c r="D503">
        <f>IF(Plots!$B$2="Yes",Atmosphere!B491,1)*IF(Plots!$B$3="Yes",Telescope!B493,1)*IF(Plots!$B$5="Yes",Collimator_optics!B493,1)*IF(Plots!$B$7="Yes",Camera_optics!B493,1)*IF(Plots!$B$8="Yes",QE!C493,1)*IF(Plots!$B$6="Yes",Gratings!D505,1)*IF(Plots!$B$4="Yes",Dichroics!E493*Dichroics!I493*Dichroics!L493,1)*IF(Plots!$B$9="Yes",'Detectors and demag'!J516,1)</f>
        <v>0</v>
      </c>
      <c r="E503">
        <f>IF(Plots!$B$2="Yes",Atmosphere!B491,1)*IF(Plots!$B$3="Yes",Telescope!B493,1)*IF(Plots!$B$5="Yes",Collimator_optics!B493,1)*IF(Plots!$B$7="Yes",Camera_optics!B493,1)*IF(Plots!$B$8="Yes",QE!C493,1)*IF(Plots!$B$6="Yes",Gratings!E505,1)*IF(Plots!$B$4="Yes",Dichroics!E493*Dichroics!I493*Dichroics!M493*Dichroics!P493,1)*IF(Plots!$B$9="Yes",'Detectors and demag'!K516,1)</f>
        <v>0.68466815059702546</v>
      </c>
      <c r="F503">
        <f t="shared" si="15"/>
        <v>0.68466815059702546</v>
      </c>
      <c r="G503">
        <f t="shared" si="14"/>
        <v>0.68466815059702546</v>
      </c>
    </row>
    <row r="504" spans="1:7" x14ac:dyDescent="0.2">
      <c r="A504">
        <v>800</v>
      </c>
      <c r="B504">
        <f>IF(Plots!$B$2="Yes",Atmosphere!B492,1)*IF(Plots!$B$3="Yes",Telescope!B494,1)*IF(Plots!$B$5="Yes",Collimator_optics!B494,1)*IF(Plots!$B$7="Yes",Camera_optics!B494,1)*IF(Plots!$B$8="Yes",QE!B494,1)*IF(Plots!$B$6="Yes",Gratings!B506,1)*IF(Plots!$B$4="Yes",Dichroics!D494,1)*IF(Plots!$B$9="Yes",'Detectors and demag'!H517,1)</f>
        <v>0</v>
      </c>
      <c r="C504">
        <f>IF(Plots!$B$2="Yes",Atmosphere!B492,1)*IF(Plots!$B$3="Yes",Telescope!B494,1)*IF(Plots!$B$5="Yes",Collimator_optics!B494,1)*IF(Plots!$B$7="Yes",Camera_optics!B494,1)*IF(Plots!$B$8="Yes",QE!C494,1)*IF(Plots!$B$6="Yes",Gratings!C506,1)*IF(Plots!$B$4="Yes",Dichroics!E494*Dichroics!H494,1)*IF(Plots!$B$9="Yes",'Detectors and demag'!I517,1)</f>
        <v>0</v>
      </c>
      <c r="D504">
        <f>IF(Plots!$B$2="Yes",Atmosphere!B492,1)*IF(Plots!$B$3="Yes",Telescope!B494,1)*IF(Plots!$B$5="Yes",Collimator_optics!B494,1)*IF(Plots!$B$7="Yes",Camera_optics!B494,1)*IF(Plots!$B$8="Yes",QE!C494,1)*IF(Plots!$B$6="Yes",Gratings!D506,1)*IF(Plots!$B$4="Yes",Dichroics!E494*Dichroics!I494*Dichroics!L494,1)*IF(Plots!$B$9="Yes",'Detectors and demag'!J517,1)</f>
        <v>0</v>
      </c>
      <c r="E504">
        <f>IF(Plots!$B$2="Yes",Atmosphere!B492,1)*IF(Plots!$B$3="Yes",Telescope!B494,1)*IF(Plots!$B$5="Yes",Collimator_optics!B494,1)*IF(Plots!$B$7="Yes",Camera_optics!B494,1)*IF(Plots!$B$8="Yes",QE!C494,1)*IF(Plots!$B$6="Yes",Gratings!E506,1)*IF(Plots!$B$4="Yes",Dichroics!E494*Dichroics!I494*Dichroics!M494*Dichroics!P494,1)*IF(Plots!$B$9="Yes",'Detectors and demag'!K517,1)</f>
        <v>0.67923965287437893</v>
      </c>
      <c r="F504">
        <f t="shared" si="15"/>
        <v>0.67923965287437893</v>
      </c>
      <c r="G504">
        <f t="shared" si="14"/>
        <v>0.67923965287437893</v>
      </c>
    </row>
    <row r="505" spans="1:7" x14ac:dyDescent="0.2">
      <c r="A505">
        <v>801</v>
      </c>
      <c r="B505">
        <f>IF(Plots!$B$2="Yes",Atmosphere!B493,1)*IF(Plots!$B$3="Yes",Telescope!B495,1)*IF(Plots!$B$5="Yes",Collimator_optics!B495,1)*IF(Plots!$B$7="Yes",Camera_optics!B495,1)*IF(Plots!$B$8="Yes",QE!B495,1)*IF(Plots!$B$6="Yes",Gratings!B507,1)*IF(Plots!$B$4="Yes",Dichroics!D495,1)*IF(Plots!$B$9="Yes",'Detectors and demag'!H518,1)</f>
        <v>0</v>
      </c>
      <c r="C505">
        <f>IF(Plots!$B$2="Yes",Atmosphere!B493,1)*IF(Plots!$B$3="Yes",Telescope!B495,1)*IF(Plots!$B$5="Yes",Collimator_optics!B495,1)*IF(Plots!$B$7="Yes",Camera_optics!B495,1)*IF(Plots!$B$8="Yes",QE!C495,1)*IF(Plots!$B$6="Yes",Gratings!C507,1)*IF(Plots!$B$4="Yes",Dichroics!E495*Dichroics!H495,1)*IF(Plots!$B$9="Yes",'Detectors and demag'!I518,1)</f>
        <v>0</v>
      </c>
      <c r="D505">
        <f>IF(Plots!$B$2="Yes",Atmosphere!B493,1)*IF(Plots!$B$3="Yes",Telescope!B495,1)*IF(Plots!$B$5="Yes",Collimator_optics!B495,1)*IF(Plots!$B$7="Yes",Camera_optics!B495,1)*IF(Plots!$B$8="Yes",QE!C495,1)*IF(Plots!$B$6="Yes",Gratings!D507,1)*IF(Plots!$B$4="Yes",Dichroics!E495*Dichroics!I495*Dichroics!L495,1)*IF(Plots!$B$9="Yes",'Detectors and demag'!J518,1)</f>
        <v>0</v>
      </c>
      <c r="E505">
        <f>IF(Plots!$B$2="Yes",Atmosphere!B493,1)*IF(Plots!$B$3="Yes",Telescope!B495,1)*IF(Plots!$B$5="Yes",Collimator_optics!B495,1)*IF(Plots!$B$7="Yes",Camera_optics!B495,1)*IF(Plots!$B$8="Yes",QE!C495,1)*IF(Plots!$B$6="Yes",Gratings!E507,1)*IF(Plots!$B$4="Yes",Dichroics!E495*Dichroics!I495*Dichroics!M495*Dichroics!P495,1)*IF(Plots!$B$9="Yes",'Detectors and demag'!K518,1)</f>
        <v>0.67713862872999209</v>
      </c>
      <c r="F505">
        <f t="shared" si="15"/>
        <v>0.67713862872999209</v>
      </c>
      <c r="G505">
        <f t="shared" si="14"/>
        <v>0.67713862872999209</v>
      </c>
    </row>
    <row r="506" spans="1:7" x14ac:dyDescent="0.2">
      <c r="A506">
        <v>802</v>
      </c>
      <c r="B506">
        <f>IF(Plots!$B$2="Yes",Atmosphere!B494,1)*IF(Plots!$B$3="Yes",Telescope!B496,1)*IF(Plots!$B$5="Yes",Collimator_optics!B496,1)*IF(Plots!$B$7="Yes",Camera_optics!B496,1)*IF(Plots!$B$8="Yes",QE!B496,1)*IF(Plots!$B$6="Yes",Gratings!B508,1)*IF(Plots!$B$4="Yes",Dichroics!D496,1)*IF(Plots!$B$9="Yes",'Detectors and demag'!H519,1)</f>
        <v>0</v>
      </c>
      <c r="C506">
        <f>IF(Plots!$B$2="Yes",Atmosphere!B494,1)*IF(Plots!$B$3="Yes",Telescope!B496,1)*IF(Plots!$B$5="Yes",Collimator_optics!B496,1)*IF(Plots!$B$7="Yes",Camera_optics!B496,1)*IF(Plots!$B$8="Yes",QE!C496,1)*IF(Plots!$B$6="Yes",Gratings!C508,1)*IF(Plots!$B$4="Yes",Dichroics!E496*Dichroics!H496,1)*IF(Plots!$B$9="Yes",'Detectors and demag'!I519,1)</f>
        <v>0</v>
      </c>
      <c r="D506">
        <f>IF(Plots!$B$2="Yes",Atmosphere!B494,1)*IF(Plots!$B$3="Yes",Telescope!B496,1)*IF(Plots!$B$5="Yes",Collimator_optics!B496,1)*IF(Plots!$B$7="Yes",Camera_optics!B496,1)*IF(Plots!$B$8="Yes",QE!C496,1)*IF(Plots!$B$6="Yes",Gratings!D508,1)*IF(Plots!$B$4="Yes",Dichroics!E496*Dichroics!I496*Dichroics!L496,1)*IF(Plots!$B$9="Yes",'Detectors and demag'!J519,1)</f>
        <v>0</v>
      </c>
      <c r="E506">
        <f>IF(Plots!$B$2="Yes",Atmosphere!B494,1)*IF(Plots!$B$3="Yes",Telescope!B496,1)*IF(Plots!$B$5="Yes",Collimator_optics!B496,1)*IF(Plots!$B$7="Yes",Camera_optics!B496,1)*IF(Plots!$B$8="Yes",QE!C496,1)*IF(Plots!$B$6="Yes",Gratings!E508,1)*IF(Plots!$B$4="Yes",Dichroics!E496*Dichroics!I496*Dichroics!M496*Dichroics!P496,1)*IF(Plots!$B$9="Yes",'Detectors and demag'!K519,1)</f>
        <v>0.67819993845414894</v>
      </c>
      <c r="F506">
        <f t="shared" si="15"/>
        <v>0.67819993845414894</v>
      </c>
      <c r="G506">
        <f t="shared" si="14"/>
        <v>0.67819993845414894</v>
      </c>
    </row>
    <row r="507" spans="1:7" x14ac:dyDescent="0.2">
      <c r="A507">
        <v>803</v>
      </c>
      <c r="B507">
        <f>IF(Plots!$B$2="Yes",Atmosphere!B495,1)*IF(Plots!$B$3="Yes",Telescope!B497,1)*IF(Plots!$B$5="Yes",Collimator_optics!B497,1)*IF(Plots!$B$7="Yes",Camera_optics!B497,1)*IF(Plots!$B$8="Yes",QE!B497,1)*IF(Plots!$B$6="Yes",Gratings!B509,1)*IF(Plots!$B$4="Yes",Dichroics!D497,1)*IF(Plots!$B$9="Yes",'Detectors and demag'!H520,1)</f>
        <v>0</v>
      </c>
      <c r="C507">
        <f>IF(Plots!$B$2="Yes",Atmosphere!B495,1)*IF(Plots!$B$3="Yes",Telescope!B497,1)*IF(Plots!$B$5="Yes",Collimator_optics!B497,1)*IF(Plots!$B$7="Yes",Camera_optics!B497,1)*IF(Plots!$B$8="Yes",QE!C497,1)*IF(Plots!$B$6="Yes",Gratings!C509,1)*IF(Plots!$B$4="Yes",Dichroics!E497*Dichroics!H497,1)*IF(Plots!$B$9="Yes",'Detectors and demag'!I520,1)</f>
        <v>0</v>
      </c>
      <c r="D507">
        <f>IF(Plots!$B$2="Yes",Atmosphere!B495,1)*IF(Plots!$B$3="Yes",Telescope!B497,1)*IF(Plots!$B$5="Yes",Collimator_optics!B497,1)*IF(Plots!$B$7="Yes",Camera_optics!B497,1)*IF(Plots!$B$8="Yes",QE!C497,1)*IF(Plots!$B$6="Yes",Gratings!D509,1)*IF(Plots!$B$4="Yes",Dichroics!E497*Dichroics!I497*Dichroics!L497,1)*IF(Plots!$B$9="Yes",'Detectors and demag'!J520,1)</f>
        <v>0</v>
      </c>
      <c r="E507">
        <f>IF(Plots!$B$2="Yes",Atmosphere!B495,1)*IF(Plots!$B$3="Yes",Telescope!B497,1)*IF(Plots!$B$5="Yes",Collimator_optics!B497,1)*IF(Plots!$B$7="Yes",Camera_optics!B497,1)*IF(Plots!$B$8="Yes",QE!C497,1)*IF(Plots!$B$6="Yes",Gratings!E509,1)*IF(Plots!$B$4="Yes",Dichroics!E497*Dichroics!I497*Dichroics!M497*Dichroics!P497,1)*IF(Plots!$B$9="Yes",'Detectors and demag'!K520,1)</f>
        <v>0.68161825108565122</v>
      </c>
      <c r="F507">
        <f t="shared" si="15"/>
        <v>0.68161825108565122</v>
      </c>
      <c r="G507">
        <f t="shared" si="14"/>
        <v>0.68161825108565122</v>
      </c>
    </row>
    <row r="508" spans="1:7" x14ac:dyDescent="0.2">
      <c r="A508">
        <v>804</v>
      </c>
      <c r="B508">
        <f>IF(Plots!$B$2="Yes",Atmosphere!B496,1)*IF(Plots!$B$3="Yes",Telescope!B498,1)*IF(Plots!$B$5="Yes",Collimator_optics!B498,1)*IF(Plots!$B$7="Yes",Camera_optics!B498,1)*IF(Plots!$B$8="Yes",QE!B498,1)*IF(Plots!$B$6="Yes",Gratings!B510,1)*IF(Plots!$B$4="Yes",Dichroics!D498,1)*IF(Plots!$B$9="Yes",'Detectors and demag'!H521,1)</f>
        <v>0</v>
      </c>
      <c r="C508">
        <f>IF(Plots!$B$2="Yes",Atmosphere!B496,1)*IF(Plots!$B$3="Yes",Telescope!B498,1)*IF(Plots!$B$5="Yes",Collimator_optics!B498,1)*IF(Plots!$B$7="Yes",Camera_optics!B498,1)*IF(Plots!$B$8="Yes",QE!C498,1)*IF(Plots!$B$6="Yes",Gratings!C510,1)*IF(Plots!$B$4="Yes",Dichroics!E498*Dichroics!H498,1)*IF(Plots!$B$9="Yes",'Detectors and demag'!I521,1)</f>
        <v>0</v>
      </c>
      <c r="D508">
        <f>IF(Plots!$B$2="Yes",Atmosphere!B496,1)*IF(Plots!$B$3="Yes",Telescope!B498,1)*IF(Plots!$B$5="Yes",Collimator_optics!B498,1)*IF(Plots!$B$7="Yes",Camera_optics!B498,1)*IF(Plots!$B$8="Yes",QE!C498,1)*IF(Plots!$B$6="Yes",Gratings!D510,1)*IF(Plots!$B$4="Yes",Dichroics!E498*Dichroics!I498*Dichroics!L498,1)*IF(Plots!$B$9="Yes",'Detectors and demag'!J521,1)</f>
        <v>0</v>
      </c>
      <c r="E508">
        <f>IF(Plots!$B$2="Yes",Atmosphere!B496,1)*IF(Plots!$B$3="Yes",Telescope!B498,1)*IF(Plots!$B$5="Yes",Collimator_optics!B498,1)*IF(Plots!$B$7="Yes",Camera_optics!B498,1)*IF(Plots!$B$8="Yes",QE!C498,1)*IF(Plots!$B$6="Yes",Gratings!E510,1)*IF(Plots!$B$4="Yes",Dichroics!E498*Dichroics!I498*Dichroics!M498*Dichroics!P498,1)*IF(Plots!$B$9="Yes",'Detectors and demag'!K521,1)</f>
        <v>0.68664486765737087</v>
      </c>
      <c r="F508">
        <f t="shared" si="15"/>
        <v>0.68664486765737087</v>
      </c>
      <c r="G508">
        <f t="shared" si="14"/>
        <v>0.68664486765737087</v>
      </c>
    </row>
    <row r="509" spans="1:7" x14ac:dyDescent="0.2">
      <c r="A509">
        <v>805</v>
      </c>
      <c r="B509">
        <f>IF(Plots!$B$2="Yes",Atmosphere!B497,1)*IF(Plots!$B$3="Yes",Telescope!B499,1)*IF(Plots!$B$5="Yes",Collimator_optics!B499,1)*IF(Plots!$B$7="Yes",Camera_optics!B499,1)*IF(Plots!$B$8="Yes",QE!B499,1)*IF(Plots!$B$6="Yes",Gratings!B511,1)*IF(Plots!$B$4="Yes",Dichroics!D499,1)*IF(Plots!$B$9="Yes",'Detectors and demag'!H522,1)</f>
        <v>0</v>
      </c>
      <c r="C509">
        <f>IF(Plots!$B$2="Yes",Atmosphere!B497,1)*IF(Plots!$B$3="Yes",Telescope!B499,1)*IF(Plots!$B$5="Yes",Collimator_optics!B499,1)*IF(Plots!$B$7="Yes",Camera_optics!B499,1)*IF(Plots!$B$8="Yes",QE!C499,1)*IF(Plots!$B$6="Yes",Gratings!C511,1)*IF(Plots!$B$4="Yes",Dichroics!E499*Dichroics!H499,1)*IF(Plots!$B$9="Yes",'Detectors and demag'!I522,1)</f>
        <v>0</v>
      </c>
      <c r="D509">
        <f>IF(Plots!$B$2="Yes",Atmosphere!B497,1)*IF(Plots!$B$3="Yes",Telescope!B499,1)*IF(Plots!$B$5="Yes",Collimator_optics!B499,1)*IF(Plots!$B$7="Yes",Camera_optics!B499,1)*IF(Plots!$B$8="Yes",QE!C499,1)*IF(Plots!$B$6="Yes",Gratings!D511,1)*IF(Plots!$B$4="Yes",Dichroics!E499*Dichroics!I499*Dichroics!L499,1)*IF(Plots!$B$9="Yes",'Detectors and demag'!J522,1)</f>
        <v>0</v>
      </c>
      <c r="E509">
        <f>IF(Plots!$B$2="Yes",Atmosphere!B497,1)*IF(Plots!$B$3="Yes",Telescope!B499,1)*IF(Plots!$B$5="Yes",Collimator_optics!B499,1)*IF(Plots!$B$7="Yes",Camera_optics!B499,1)*IF(Plots!$B$8="Yes",QE!C499,1)*IF(Plots!$B$6="Yes",Gratings!E511,1)*IF(Plots!$B$4="Yes",Dichroics!E499*Dichroics!I499*Dichroics!M499*Dichroics!P499,1)*IF(Plots!$B$9="Yes",'Detectors and demag'!K522,1)</f>
        <v>0.69242482041988307</v>
      </c>
      <c r="F509">
        <f t="shared" si="15"/>
        <v>0.69242482041988307</v>
      </c>
      <c r="G509">
        <f t="shared" si="14"/>
        <v>0.69242482041988307</v>
      </c>
    </row>
    <row r="510" spans="1:7" x14ac:dyDescent="0.2">
      <c r="A510">
        <v>806</v>
      </c>
      <c r="B510">
        <f>IF(Plots!$B$2="Yes",Atmosphere!B498,1)*IF(Plots!$B$3="Yes",Telescope!B500,1)*IF(Plots!$B$5="Yes",Collimator_optics!B500,1)*IF(Plots!$B$7="Yes",Camera_optics!B500,1)*IF(Plots!$B$8="Yes",QE!B500,1)*IF(Plots!$B$6="Yes",Gratings!B512,1)*IF(Plots!$B$4="Yes",Dichroics!D500,1)*IF(Plots!$B$9="Yes",'Detectors and demag'!H523,1)</f>
        <v>0</v>
      </c>
      <c r="C510">
        <f>IF(Plots!$B$2="Yes",Atmosphere!B498,1)*IF(Plots!$B$3="Yes",Telescope!B500,1)*IF(Plots!$B$5="Yes",Collimator_optics!B500,1)*IF(Plots!$B$7="Yes",Camera_optics!B500,1)*IF(Plots!$B$8="Yes",QE!C500,1)*IF(Plots!$B$6="Yes",Gratings!C512,1)*IF(Plots!$B$4="Yes",Dichroics!E500*Dichroics!H500,1)*IF(Plots!$B$9="Yes",'Detectors and demag'!I523,1)</f>
        <v>0</v>
      </c>
      <c r="D510">
        <f>IF(Plots!$B$2="Yes",Atmosphere!B498,1)*IF(Plots!$B$3="Yes",Telescope!B500,1)*IF(Plots!$B$5="Yes",Collimator_optics!B500,1)*IF(Plots!$B$7="Yes",Camera_optics!B500,1)*IF(Plots!$B$8="Yes",QE!C500,1)*IF(Plots!$B$6="Yes",Gratings!D512,1)*IF(Plots!$B$4="Yes",Dichroics!E500*Dichroics!I500*Dichroics!L500,1)*IF(Plots!$B$9="Yes",'Detectors and demag'!J523,1)</f>
        <v>0</v>
      </c>
      <c r="E510">
        <f>IF(Plots!$B$2="Yes",Atmosphere!B498,1)*IF(Plots!$B$3="Yes",Telescope!B500,1)*IF(Plots!$B$5="Yes",Collimator_optics!B500,1)*IF(Plots!$B$7="Yes",Camera_optics!B500,1)*IF(Plots!$B$8="Yes",QE!C500,1)*IF(Plots!$B$6="Yes",Gratings!E512,1)*IF(Plots!$B$4="Yes",Dichroics!E500*Dichroics!I500*Dichroics!M500*Dichroics!P500,1)*IF(Plots!$B$9="Yes",'Detectors and demag'!K523,1)</f>
        <v>0.6981533742009034</v>
      </c>
      <c r="F510">
        <f t="shared" si="15"/>
        <v>0.6981533742009034</v>
      </c>
      <c r="G510">
        <f t="shared" si="14"/>
        <v>0.6981533742009034</v>
      </c>
    </row>
    <row r="511" spans="1:7" x14ac:dyDescent="0.2">
      <c r="A511">
        <v>807</v>
      </c>
      <c r="B511">
        <f>IF(Plots!$B$2="Yes",Atmosphere!B499,1)*IF(Plots!$B$3="Yes",Telescope!B501,1)*IF(Plots!$B$5="Yes",Collimator_optics!B501,1)*IF(Plots!$B$7="Yes",Camera_optics!B501,1)*IF(Plots!$B$8="Yes",QE!B501,1)*IF(Plots!$B$6="Yes",Gratings!B513,1)*IF(Plots!$B$4="Yes",Dichroics!D501,1)*IF(Plots!$B$9="Yes",'Detectors and demag'!H524,1)</f>
        <v>0</v>
      </c>
      <c r="C511">
        <f>IF(Plots!$B$2="Yes",Atmosphere!B499,1)*IF(Plots!$B$3="Yes",Telescope!B501,1)*IF(Plots!$B$5="Yes",Collimator_optics!B501,1)*IF(Plots!$B$7="Yes",Camera_optics!B501,1)*IF(Plots!$B$8="Yes",QE!C501,1)*IF(Plots!$B$6="Yes",Gratings!C513,1)*IF(Plots!$B$4="Yes",Dichroics!E501*Dichroics!H501,1)*IF(Plots!$B$9="Yes",'Detectors and demag'!I524,1)</f>
        <v>0</v>
      </c>
      <c r="D511">
        <f>IF(Plots!$B$2="Yes",Atmosphere!B499,1)*IF(Plots!$B$3="Yes",Telescope!B501,1)*IF(Plots!$B$5="Yes",Collimator_optics!B501,1)*IF(Plots!$B$7="Yes",Camera_optics!B501,1)*IF(Plots!$B$8="Yes",QE!C501,1)*IF(Plots!$B$6="Yes",Gratings!D513,1)*IF(Plots!$B$4="Yes",Dichroics!E501*Dichroics!I501*Dichroics!L501,1)*IF(Plots!$B$9="Yes",'Detectors and demag'!J524,1)</f>
        <v>0</v>
      </c>
      <c r="E511">
        <f>IF(Plots!$B$2="Yes",Atmosphere!B499,1)*IF(Plots!$B$3="Yes",Telescope!B501,1)*IF(Plots!$B$5="Yes",Collimator_optics!B501,1)*IF(Plots!$B$7="Yes",Camera_optics!B501,1)*IF(Plots!$B$8="Yes",QE!C501,1)*IF(Plots!$B$6="Yes",Gratings!E513,1)*IF(Plots!$B$4="Yes",Dichroics!E501*Dichroics!I501*Dichroics!M501*Dichroics!P501,1)*IF(Plots!$B$9="Yes",'Detectors and demag'!K524,1)</f>
        <v>0.70315543009108095</v>
      </c>
      <c r="F511">
        <f t="shared" si="15"/>
        <v>0.70315543009108095</v>
      </c>
      <c r="G511">
        <f t="shared" si="14"/>
        <v>0.70315543009108095</v>
      </c>
    </row>
    <row r="512" spans="1:7" x14ac:dyDescent="0.2">
      <c r="A512">
        <v>808</v>
      </c>
      <c r="B512">
        <f>IF(Plots!$B$2="Yes",Atmosphere!B500,1)*IF(Plots!$B$3="Yes",Telescope!B502,1)*IF(Plots!$B$5="Yes",Collimator_optics!B502,1)*IF(Plots!$B$7="Yes",Camera_optics!B502,1)*IF(Plots!$B$8="Yes",QE!B502,1)*IF(Plots!$B$6="Yes",Gratings!B514,1)*IF(Plots!$B$4="Yes",Dichroics!D502,1)*IF(Plots!$B$9="Yes",'Detectors and demag'!H525,1)</f>
        <v>0</v>
      </c>
      <c r="C512">
        <f>IF(Plots!$B$2="Yes",Atmosphere!B500,1)*IF(Plots!$B$3="Yes",Telescope!B502,1)*IF(Plots!$B$5="Yes",Collimator_optics!B502,1)*IF(Plots!$B$7="Yes",Camera_optics!B502,1)*IF(Plots!$B$8="Yes",QE!C502,1)*IF(Plots!$B$6="Yes",Gratings!C514,1)*IF(Plots!$B$4="Yes",Dichroics!E502*Dichroics!H502,1)*IF(Plots!$B$9="Yes",'Detectors and demag'!I525,1)</f>
        <v>0</v>
      </c>
      <c r="D512">
        <f>IF(Plots!$B$2="Yes",Atmosphere!B500,1)*IF(Plots!$B$3="Yes",Telescope!B502,1)*IF(Plots!$B$5="Yes",Collimator_optics!B502,1)*IF(Plots!$B$7="Yes",Camera_optics!B502,1)*IF(Plots!$B$8="Yes",QE!C502,1)*IF(Plots!$B$6="Yes",Gratings!D514,1)*IF(Plots!$B$4="Yes",Dichroics!E502*Dichroics!I502*Dichroics!L502,1)*IF(Plots!$B$9="Yes",'Detectors and demag'!J525,1)</f>
        <v>0</v>
      </c>
      <c r="E512">
        <f>IF(Plots!$B$2="Yes",Atmosphere!B500,1)*IF(Plots!$B$3="Yes",Telescope!B502,1)*IF(Plots!$B$5="Yes",Collimator_optics!B502,1)*IF(Plots!$B$7="Yes",Camera_optics!B502,1)*IF(Plots!$B$8="Yes",QE!C502,1)*IF(Plots!$B$6="Yes",Gratings!E514,1)*IF(Plots!$B$4="Yes",Dichroics!E502*Dichroics!I502*Dichroics!M502*Dichroics!P502,1)*IF(Plots!$B$9="Yes",'Detectors and demag'!K525,1)</f>
        <v>0.70695488248763239</v>
      </c>
      <c r="F512">
        <f t="shared" si="15"/>
        <v>0.70695488248763239</v>
      </c>
      <c r="G512">
        <f t="shared" si="14"/>
        <v>0.70695488248763239</v>
      </c>
    </row>
    <row r="513" spans="1:7" x14ac:dyDescent="0.2">
      <c r="A513">
        <v>809</v>
      </c>
      <c r="B513">
        <f>IF(Plots!$B$2="Yes",Atmosphere!B501,1)*IF(Plots!$B$3="Yes",Telescope!B503,1)*IF(Plots!$B$5="Yes",Collimator_optics!B503,1)*IF(Plots!$B$7="Yes",Camera_optics!B503,1)*IF(Plots!$B$8="Yes",QE!B503,1)*IF(Plots!$B$6="Yes",Gratings!B515,1)*IF(Plots!$B$4="Yes",Dichroics!D503,1)*IF(Plots!$B$9="Yes",'Detectors and demag'!H526,1)</f>
        <v>0</v>
      </c>
      <c r="C513">
        <f>IF(Plots!$B$2="Yes",Atmosphere!B501,1)*IF(Plots!$B$3="Yes",Telescope!B503,1)*IF(Plots!$B$5="Yes",Collimator_optics!B503,1)*IF(Plots!$B$7="Yes",Camera_optics!B503,1)*IF(Plots!$B$8="Yes",QE!C503,1)*IF(Plots!$B$6="Yes",Gratings!C515,1)*IF(Plots!$B$4="Yes",Dichroics!E503*Dichroics!H503,1)*IF(Plots!$B$9="Yes",'Detectors and demag'!I526,1)</f>
        <v>0</v>
      </c>
      <c r="D513">
        <f>IF(Plots!$B$2="Yes",Atmosphere!B501,1)*IF(Plots!$B$3="Yes",Telescope!B503,1)*IF(Plots!$B$5="Yes",Collimator_optics!B503,1)*IF(Plots!$B$7="Yes",Camera_optics!B503,1)*IF(Plots!$B$8="Yes",QE!C503,1)*IF(Plots!$B$6="Yes",Gratings!D515,1)*IF(Plots!$B$4="Yes",Dichroics!E503*Dichroics!I503*Dichroics!L503,1)*IF(Plots!$B$9="Yes",'Detectors and demag'!J526,1)</f>
        <v>0</v>
      </c>
      <c r="E513">
        <f>IF(Plots!$B$2="Yes",Atmosphere!B501,1)*IF(Plots!$B$3="Yes",Telescope!B503,1)*IF(Plots!$B$5="Yes",Collimator_optics!B503,1)*IF(Plots!$B$7="Yes",Camera_optics!B503,1)*IF(Plots!$B$8="Yes",QE!C503,1)*IF(Plots!$B$6="Yes",Gratings!E515,1)*IF(Plots!$B$4="Yes",Dichroics!E503*Dichroics!I503*Dichroics!M503*Dichroics!P503,1)*IF(Plots!$B$9="Yes",'Detectors and demag'!K526,1)</f>
        <v>0.70931745333743779</v>
      </c>
      <c r="F513">
        <f t="shared" si="15"/>
        <v>0.70931745333743779</v>
      </c>
      <c r="G513">
        <f t="shared" ref="G513:G576" si="16">F513</f>
        <v>0.70931745333743779</v>
      </c>
    </row>
    <row r="514" spans="1:7" x14ac:dyDescent="0.2">
      <c r="A514">
        <v>810</v>
      </c>
      <c r="B514">
        <f>IF(Plots!$B$2="Yes",Atmosphere!B502,1)*IF(Plots!$B$3="Yes",Telescope!B504,1)*IF(Plots!$B$5="Yes",Collimator_optics!B504,1)*IF(Plots!$B$7="Yes",Camera_optics!B504,1)*IF(Plots!$B$8="Yes",QE!B504,1)*IF(Plots!$B$6="Yes",Gratings!B516,1)*IF(Plots!$B$4="Yes",Dichroics!D504,1)*IF(Plots!$B$9="Yes",'Detectors and demag'!H527,1)</f>
        <v>0</v>
      </c>
      <c r="C514">
        <f>IF(Plots!$B$2="Yes",Atmosphere!B502,1)*IF(Plots!$B$3="Yes",Telescope!B504,1)*IF(Plots!$B$5="Yes",Collimator_optics!B504,1)*IF(Plots!$B$7="Yes",Camera_optics!B504,1)*IF(Plots!$B$8="Yes",QE!C504,1)*IF(Plots!$B$6="Yes",Gratings!C516,1)*IF(Plots!$B$4="Yes",Dichroics!E504*Dichroics!H504,1)*IF(Plots!$B$9="Yes",'Detectors and demag'!I527,1)</f>
        <v>0</v>
      </c>
      <c r="D514">
        <f>IF(Plots!$B$2="Yes",Atmosphere!B502,1)*IF(Plots!$B$3="Yes",Telescope!B504,1)*IF(Plots!$B$5="Yes",Collimator_optics!B504,1)*IF(Plots!$B$7="Yes",Camera_optics!B504,1)*IF(Plots!$B$8="Yes",QE!C504,1)*IF(Plots!$B$6="Yes",Gratings!D516,1)*IF(Plots!$B$4="Yes",Dichroics!E504*Dichroics!I504*Dichroics!L504,1)*IF(Plots!$B$9="Yes",'Detectors and demag'!J527,1)</f>
        <v>0</v>
      </c>
      <c r="E514">
        <f>IF(Plots!$B$2="Yes",Atmosphere!B502,1)*IF(Plots!$B$3="Yes",Telescope!B504,1)*IF(Plots!$B$5="Yes",Collimator_optics!B504,1)*IF(Plots!$B$7="Yes",Camera_optics!B504,1)*IF(Plots!$B$8="Yes",QE!C504,1)*IF(Plots!$B$6="Yes",Gratings!E516,1)*IF(Plots!$B$4="Yes",Dichroics!E504*Dichroics!I504*Dichroics!M504*Dichroics!P504,1)*IF(Plots!$B$9="Yes",'Detectors and demag'!K527,1)</f>
        <v>0.71025085893488105</v>
      </c>
      <c r="F514">
        <f t="shared" si="15"/>
        <v>0.71025085893488105</v>
      </c>
      <c r="G514">
        <f t="shared" si="16"/>
        <v>0.71025085893488105</v>
      </c>
    </row>
    <row r="515" spans="1:7" x14ac:dyDescent="0.2">
      <c r="A515">
        <v>811</v>
      </c>
      <c r="B515">
        <f>IF(Plots!$B$2="Yes",Atmosphere!B503,1)*IF(Plots!$B$3="Yes",Telescope!B505,1)*IF(Plots!$B$5="Yes",Collimator_optics!B505,1)*IF(Plots!$B$7="Yes",Camera_optics!B505,1)*IF(Plots!$B$8="Yes",QE!B505,1)*IF(Plots!$B$6="Yes",Gratings!B517,1)*IF(Plots!$B$4="Yes",Dichroics!D505,1)*IF(Plots!$B$9="Yes",'Detectors and demag'!H528,1)</f>
        <v>0</v>
      </c>
      <c r="C515">
        <f>IF(Plots!$B$2="Yes",Atmosphere!B503,1)*IF(Plots!$B$3="Yes",Telescope!B505,1)*IF(Plots!$B$5="Yes",Collimator_optics!B505,1)*IF(Plots!$B$7="Yes",Camera_optics!B505,1)*IF(Plots!$B$8="Yes",QE!C505,1)*IF(Plots!$B$6="Yes",Gratings!C517,1)*IF(Plots!$B$4="Yes",Dichroics!E505*Dichroics!H505,1)*IF(Plots!$B$9="Yes",'Detectors and demag'!I528,1)</f>
        <v>0</v>
      </c>
      <c r="D515">
        <f>IF(Plots!$B$2="Yes",Atmosphere!B503,1)*IF(Plots!$B$3="Yes",Telescope!B505,1)*IF(Plots!$B$5="Yes",Collimator_optics!B505,1)*IF(Plots!$B$7="Yes",Camera_optics!B505,1)*IF(Plots!$B$8="Yes",QE!C505,1)*IF(Plots!$B$6="Yes",Gratings!D517,1)*IF(Plots!$B$4="Yes",Dichroics!E505*Dichroics!I505*Dichroics!L505,1)*IF(Plots!$B$9="Yes",'Detectors and demag'!J528,1)</f>
        <v>0</v>
      </c>
      <c r="E515">
        <f>IF(Plots!$B$2="Yes",Atmosphere!B503,1)*IF(Plots!$B$3="Yes",Telescope!B505,1)*IF(Plots!$B$5="Yes",Collimator_optics!B505,1)*IF(Plots!$B$7="Yes",Camera_optics!B505,1)*IF(Plots!$B$8="Yes",QE!C505,1)*IF(Plots!$B$6="Yes",Gratings!E517,1)*IF(Plots!$B$4="Yes",Dichroics!E505*Dichroics!I505*Dichroics!M505*Dichroics!P505,1)*IF(Plots!$B$9="Yes",'Detectors and demag'!K528,1)</f>
        <v>0.70996385726911138</v>
      </c>
      <c r="F515">
        <f t="shared" si="15"/>
        <v>0.70996385726911138</v>
      </c>
      <c r="G515">
        <f t="shared" si="16"/>
        <v>0.70996385726911138</v>
      </c>
    </row>
    <row r="516" spans="1:7" x14ac:dyDescent="0.2">
      <c r="A516">
        <v>812</v>
      </c>
      <c r="B516">
        <f>IF(Plots!$B$2="Yes",Atmosphere!B504,1)*IF(Plots!$B$3="Yes",Telescope!B506,1)*IF(Plots!$B$5="Yes",Collimator_optics!B506,1)*IF(Plots!$B$7="Yes",Camera_optics!B506,1)*IF(Plots!$B$8="Yes",QE!B506,1)*IF(Plots!$B$6="Yes",Gratings!B518,1)*IF(Plots!$B$4="Yes",Dichroics!D506,1)*IF(Plots!$B$9="Yes",'Detectors and demag'!H529,1)</f>
        <v>0</v>
      </c>
      <c r="C516">
        <f>IF(Plots!$B$2="Yes",Atmosphere!B504,1)*IF(Plots!$B$3="Yes",Telescope!B506,1)*IF(Plots!$B$5="Yes",Collimator_optics!B506,1)*IF(Plots!$B$7="Yes",Camera_optics!B506,1)*IF(Plots!$B$8="Yes",QE!C506,1)*IF(Plots!$B$6="Yes",Gratings!C518,1)*IF(Plots!$B$4="Yes",Dichroics!E506*Dichroics!H506,1)*IF(Plots!$B$9="Yes",'Detectors and demag'!I529,1)</f>
        <v>0</v>
      </c>
      <c r="D516">
        <f>IF(Plots!$B$2="Yes",Atmosphere!B504,1)*IF(Plots!$B$3="Yes",Telescope!B506,1)*IF(Plots!$B$5="Yes",Collimator_optics!B506,1)*IF(Plots!$B$7="Yes",Camera_optics!B506,1)*IF(Plots!$B$8="Yes",QE!C506,1)*IF(Plots!$B$6="Yes",Gratings!D518,1)*IF(Plots!$B$4="Yes",Dichroics!E506*Dichroics!I506*Dichroics!L506,1)*IF(Plots!$B$9="Yes",'Detectors and demag'!J529,1)</f>
        <v>0</v>
      </c>
      <c r="E516">
        <f>IF(Plots!$B$2="Yes",Atmosphere!B504,1)*IF(Plots!$B$3="Yes",Telescope!B506,1)*IF(Plots!$B$5="Yes",Collimator_optics!B506,1)*IF(Plots!$B$7="Yes",Camera_optics!B506,1)*IF(Plots!$B$8="Yes",QE!C506,1)*IF(Plots!$B$6="Yes",Gratings!E518,1)*IF(Plots!$B$4="Yes",Dichroics!E506*Dichroics!I506*Dichroics!M506*Dichroics!P506,1)*IF(Plots!$B$9="Yes",'Detectors and demag'!K529,1)</f>
        <v>0.70879631148888389</v>
      </c>
      <c r="F516">
        <f t="shared" si="15"/>
        <v>0.70879631148888389</v>
      </c>
      <c r="G516">
        <f t="shared" si="16"/>
        <v>0.70879631148888389</v>
      </c>
    </row>
    <row r="517" spans="1:7" x14ac:dyDescent="0.2">
      <c r="A517">
        <v>813</v>
      </c>
      <c r="B517">
        <f>IF(Plots!$B$2="Yes",Atmosphere!B505,1)*IF(Plots!$B$3="Yes",Telescope!B507,1)*IF(Plots!$B$5="Yes",Collimator_optics!B507,1)*IF(Plots!$B$7="Yes",Camera_optics!B507,1)*IF(Plots!$B$8="Yes",QE!B507,1)*IF(Plots!$B$6="Yes",Gratings!B519,1)*IF(Plots!$B$4="Yes",Dichroics!D507,1)*IF(Plots!$B$9="Yes",'Detectors and demag'!H530,1)</f>
        <v>0</v>
      </c>
      <c r="C517">
        <f>IF(Plots!$B$2="Yes",Atmosphere!B505,1)*IF(Plots!$B$3="Yes",Telescope!B507,1)*IF(Plots!$B$5="Yes",Collimator_optics!B507,1)*IF(Plots!$B$7="Yes",Camera_optics!B507,1)*IF(Plots!$B$8="Yes",QE!C507,1)*IF(Plots!$B$6="Yes",Gratings!C519,1)*IF(Plots!$B$4="Yes",Dichroics!E507*Dichroics!H507,1)*IF(Plots!$B$9="Yes",'Detectors and demag'!I530,1)</f>
        <v>0</v>
      </c>
      <c r="D517">
        <f>IF(Plots!$B$2="Yes",Atmosphere!B505,1)*IF(Plots!$B$3="Yes",Telescope!B507,1)*IF(Plots!$B$5="Yes",Collimator_optics!B507,1)*IF(Plots!$B$7="Yes",Camera_optics!B507,1)*IF(Plots!$B$8="Yes",QE!C507,1)*IF(Plots!$B$6="Yes",Gratings!D519,1)*IF(Plots!$B$4="Yes",Dichroics!E507*Dichroics!I507*Dichroics!L507,1)*IF(Plots!$B$9="Yes",'Detectors and demag'!J530,1)</f>
        <v>0</v>
      </c>
      <c r="E517">
        <f>IF(Plots!$B$2="Yes",Atmosphere!B505,1)*IF(Plots!$B$3="Yes",Telescope!B507,1)*IF(Plots!$B$5="Yes",Collimator_optics!B507,1)*IF(Plots!$B$7="Yes",Camera_optics!B507,1)*IF(Plots!$B$8="Yes",QE!C507,1)*IF(Plots!$B$6="Yes",Gratings!E519,1)*IF(Plots!$B$4="Yes",Dichroics!E507*Dichroics!I507*Dichroics!M507*Dichroics!P507,1)*IF(Plots!$B$9="Yes",'Detectors and demag'!K530,1)</f>
        <v>0.70714135241482212</v>
      </c>
      <c r="F517">
        <f t="shared" si="15"/>
        <v>0.70714135241482212</v>
      </c>
      <c r="G517">
        <f t="shared" si="16"/>
        <v>0.70714135241482212</v>
      </c>
    </row>
    <row r="518" spans="1:7" x14ac:dyDescent="0.2">
      <c r="A518">
        <v>814</v>
      </c>
      <c r="B518">
        <f>IF(Plots!$B$2="Yes",Atmosphere!B506,1)*IF(Plots!$B$3="Yes",Telescope!B508,1)*IF(Plots!$B$5="Yes",Collimator_optics!B508,1)*IF(Plots!$B$7="Yes",Camera_optics!B508,1)*IF(Plots!$B$8="Yes",QE!B508,1)*IF(Plots!$B$6="Yes",Gratings!B520,1)*IF(Plots!$B$4="Yes",Dichroics!D508,1)*IF(Plots!$B$9="Yes",'Detectors and demag'!H531,1)</f>
        <v>0</v>
      </c>
      <c r="C518">
        <f>IF(Plots!$B$2="Yes",Atmosphere!B506,1)*IF(Plots!$B$3="Yes",Telescope!B508,1)*IF(Plots!$B$5="Yes",Collimator_optics!B508,1)*IF(Plots!$B$7="Yes",Camera_optics!B508,1)*IF(Plots!$B$8="Yes",QE!C508,1)*IF(Plots!$B$6="Yes",Gratings!C520,1)*IF(Plots!$B$4="Yes",Dichroics!E508*Dichroics!H508,1)*IF(Plots!$B$9="Yes",'Detectors and demag'!I531,1)</f>
        <v>0</v>
      </c>
      <c r="D518">
        <f>IF(Plots!$B$2="Yes",Atmosphere!B506,1)*IF(Plots!$B$3="Yes",Telescope!B508,1)*IF(Plots!$B$5="Yes",Collimator_optics!B508,1)*IF(Plots!$B$7="Yes",Camera_optics!B508,1)*IF(Plots!$B$8="Yes",QE!C508,1)*IF(Plots!$B$6="Yes",Gratings!D520,1)*IF(Plots!$B$4="Yes",Dichroics!E508*Dichroics!I508*Dichroics!L508,1)*IF(Plots!$B$9="Yes",'Detectors and demag'!J531,1)</f>
        <v>0</v>
      </c>
      <c r="E518">
        <f>IF(Plots!$B$2="Yes",Atmosphere!B506,1)*IF(Plots!$B$3="Yes",Telescope!B508,1)*IF(Plots!$B$5="Yes",Collimator_optics!B508,1)*IF(Plots!$B$7="Yes",Camera_optics!B508,1)*IF(Plots!$B$8="Yes",QE!C508,1)*IF(Plots!$B$6="Yes",Gratings!E520,1)*IF(Plots!$B$4="Yes",Dichroics!E508*Dichroics!I508*Dichroics!M508*Dichroics!P508,1)*IF(Plots!$B$9="Yes",'Detectors and demag'!K531,1)</f>
        <v>0.70537878550082889</v>
      </c>
      <c r="F518">
        <f t="shared" si="15"/>
        <v>0.70537878550082889</v>
      </c>
      <c r="G518">
        <f t="shared" si="16"/>
        <v>0.70537878550082889</v>
      </c>
    </row>
    <row r="519" spans="1:7" x14ac:dyDescent="0.2">
      <c r="A519">
        <v>815</v>
      </c>
      <c r="B519">
        <f>IF(Plots!$B$2="Yes",Atmosphere!B507,1)*IF(Plots!$B$3="Yes",Telescope!B509,1)*IF(Plots!$B$5="Yes",Collimator_optics!B509,1)*IF(Plots!$B$7="Yes",Camera_optics!B509,1)*IF(Plots!$B$8="Yes",QE!B509,1)*IF(Plots!$B$6="Yes",Gratings!B521,1)*IF(Plots!$B$4="Yes",Dichroics!D509,1)*IF(Plots!$B$9="Yes",'Detectors and demag'!H532,1)</f>
        <v>0</v>
      </c>
      <c r="C519">
        <f>IF(Plots!$B$2="Yes",Atmosphere!B507,1)*IF(Plots!$B$3="Yes",Telescope!B509,1)*IF(Plots!$B$5="Yes",Collimator_optics!B509,1)*IF(Plots!$B$7="Yes",Camera_optics!B509,1)*IF(Plots!$B$8="Yes",QE!C509,1)*IF(Plots!$B$6="Yes",Gratings!C521,1)*IF(Plots!$B$4="Yes",Dichroics!E509*Dichroics!H509,1)*IF(Plots!$B$9="Yes",'Detectors and demag'!I532,1)</f>
        <v>0</v>
      </c>
      <c r="D519">
        <f>IF(Plots!$B$2="Yes",Atmosphere!B507,1)*IF(Plots!$B$3="Yes",Telescope!B509,1)*IF(Plots!$B$5="Yes",Collimator_optics!B509,1)*IF(Plots!$B$7="Yes",Camera_optics!B509,1)*IF(Plots!$B$8="Yes",QE!C509,1)*IF(Plots!$B$6="Yes",Gratings!D521,1)*IF(Plots!$B$4="Yes",Dichroics!E509*Dichroics!I509*Dichroics!L509,1)*IF(Plots!$B$9="Yes",'Detectors and demag'!J532,1)</f>
        <v>0</v>
      </c>
      <c r="E519">
        <f>IF(Plots!$B$2="Yes",Atmosphere!B507,1)*IF(Plots!$B$3="Yes",Telescope!B509,1)*IF(Plots!$B$5="Yes",Collimator_optics!B509,1)*IF(Plots!$B$7="Yes",Camera_optics!B509,1)*IF(Plots!$B$8="Yes",QE!C509,1)*IF(Plots!$B$6="Yes",Gratings!E521,1)*IF(Plots!$B$4="Yes",Dichroics!E509*Dichroics!I509*Dichroics!M509*Dichroics!P509,1)*IF(Plots!$B$9="Yes",'Detectors and demag'!K532,1)</f>
        <v>0.70382817636146833</v>
      </c>
      <c r="F519">
        <f t="shared" si="15"/>
        <v>0.70382817636146833</v>
      </c>
      <c r="G519">
        <f t="shared" si="16"/>
        <v>0.70382817636146833</v>
      </c>
    </row>
    <row r="520" spans="1:7" x14ac:dyDescent="0.2">
      <c r="A520">
        <v>816</v>
      </c>
      <c r="B520">
        <f>IF(Plots!$B$2="Yes",Atmosphere!B508,1)*IF(Plots!$B$3="Yes",Telescope!B510,1)*IF(Plots!$B$5="Yes",Collimator_optics!B510,1)*IF(Plots!$B$7="Yes",Camera_optics!B510,1)*IF(Plots!$B$8="Yes",QE!B510,1)*IF(Plots!$B$6="Yes",Gratings!B522,1)*IF(Plots!$B$4="Yes",Dichroics!D510,1)*IF(Plots!$B$9="Yes",'Detectors and demag'!H533,1)</f>
        <v>0</v>
      </c>
      <c r="C520">
        <f>IF(Plots!$B$2="Yes",Atmosphere!B508,1)*IF(Plots!$B$3="Yes",Telescope!B510,1)*IF(Plots!$B$5="Yes",Collimator_optics!B510,1)*IF(Plots!$B$7="Yes",Camera_optics!B510,1)*IF(Plots!$B$8="Yes",QE!C510,1)*IF(Plots!$B$6="Yes",Gratings!C522,1)*IF(Plots!$B$4="Yes",Dichroics!E510*Dichroics!H510,1)*IF(Plots!$B$9="Yes",'Detectors and demag'!I533,1)</f>
        <v>0</v>
      </c>
      <c r="D520">
        <f>IF(Plots!$B$2="Yes",Atmosphere!B508,1)*IF(Plots!$B$3="Yes",Telescope!B510,1)*IF(Plots!$B$5="Yes",Collimator_optics!B510,1)*IF(Plots!$B$7="Yes",Camera_optics!B510,1)*IF(Plots!$B$8="Yes",QE!C510,1)*IF(Plots!$B$6="Yes",Gratings!D522,1)*IF(Plots!$B$4="Yes",Dichroics!E510*Dichroics!I510*Dichroics!L510,1)*IF(Plots!$B$9="Yes",'Detectors and demag'!J533,1)</f>
        <v>0</v>
      </c>
      <c r="E520">
        <f>IF(Plots!$B$2="Yes",Atmosphere!B508,1)*IF(Plots!$B$3="Yes",Telescope!B510,1)*IF(Plots!$B$5="Yes",Collimator_optics!B510,1)*IF(Plots!$B$7="Yes",Camera_optics!B510,1)*IF(Plots!$B$8="Yes",QE!C510,1)*IF(Plots!$B$6="Yes",Gratings!E522,1)*IF(Plots!$B$4="Yes",Dichroics!E510*Dichroics!I510*Dichroics!M510*Dichroics!P510,1)*IF(Plots!$B$9="Yes",'Detectors and demag'!K533,1)</f>
        <v>0.70272273373101091</v>
      </c>
      <c r="F520">
        <f t="shared" si="15"/>
        <v>0.70272273373101091</v>
      </c>
      <c r="G520">
        <f t="shared" si="16"/>
        <v>0.70272273373101091</v>
      </c>
    </row>
    <row r="521" spans="1:7" x14ac:dyDescent="0.2">
      <c r="A521">
        <v>817</v>
      </c>
      <c r="B521">
        <f>IF(Plots!$B$2="Yes",Atmosphere!B509,1)*IF(Plots!$B$3="Yes",Telescope!B511,1)*IF(Plots!$B$5="Yes",Collimator_optics!B511,1)*IF(Plots!$B$7="Yes",Camera_optics!B511,1)*IF(Plots!$B$8="Yes",QE!B511,1)*IF(Plots!$B$6="Yes",Gratings!B523,1)*IF(Plots!$B$4="Yes",Dichroics!D511,1)*IF(Plots!$B$9="Yes",'Detectors and demag'!H534,1)</f>
        <v>0</v>
      </c>
      <c r="C521">
        <f>IF(Plots!$B$2="Yes",Atmosphere!B509,1)*IF(Plots!$B$3="Yes",Telescope!B511,1)*IF(Plots!$B$5="Yes",Collimator_optics!B511,1)*IF(Plots!$B$7="Yes",Camera_optics!B511,1)*IF(Plots!$B$8="Yes",QE!C511,1)*IF(Plots!$B$6="Yes",Gratings!C523,1)*IF(Plots!$B$4="Yes",Dichroics!E511*Dichroics!H511,1)*IF(Plots!$B$9="Yes",'Detectors and demag'!I534,1)</f>
        <v>0</v>
      </c>
      <c r="D521">
        <f>IF(Plots!$B$2="Yes",Atmosphere!B509,1)*IF(Plots!$B$3="Yes",Telescope!B511,1)*IF(Plots!$B$5="Yes",Collimator_optics!B511,1)*IF(Plots!$B$7="Yes",Camera_optics!B511,1)*IF(Plots!$B$8="Yes",QE!C511,1)*IF(Plots!$B$6="Yes",Gratings!D523,1)*IF(Plots!$B$4="Yes",Dichroics!E511*Dichroics!I511*Dichroics!L511,1)*IF(Plots!$B$9="Yes",'Detectors and demag'!J534,1)</f>
        <v>0</v>
      </c>
      <c r="E521">
        <f>IF(Plots!$B$2="Yes",Atmosphere!B509,1)*IF(Plots!$B$3="Yes",Telescope!B511,1)*IF(Plots!$B$5="Yes",Collimator_optics!B511,1)*IF(Plots!$B$7="Yes",Camera_optics!B511,1)*IF(Plots!$B$8="Yes",QE!C511,1)*IF(Plots!$B$6="Yes",Gratings!E523,1)*IF(Plots!$B$4="Yes",Dichroics!E511*Dichroics!I511*Dichroics!M511*Dichroics!P511,1)*IF(Plots!$B$9="Yes",'Detectors and demag'!K534,1)</f>
        <v>0.7022021028702623</v>
      </c>
      <c r="F521">
        <f t="shared" si="15"/>
        <v>0.7022021028702623</v>
      </c>
      <c r="G521">
        <f t="shared" si="16"/>
        <v>0.7022021028702623</v>
      </c>
    </row>
    <row r="522" spans="1:7" x14ac:dyDescent="0.2">
      <c r="A522">
        <v>818</v>
      </c>
      <c r="B522">
        <f>IF(Plots!$B$2="Yes",Atmosphere!B510,1)*IF(Plots!$B$3="Yes",Telescope!B512,1)*IF(Plots!$B$5="Yes",Collimator_optics!B512,1)*IF(Plots!$B$7="Yes",Camera_optics!B512,1)*IF(Plots!$B$8="Yes",QE!B512,1)*IF(Plots!$B$6="Yes",Gratings!B524,1)*IF(Plots!$B$4="Yes",Dichroics!D512,1)*IF(Plots!$B$9="Yes",'Detectors and demag'!H535,1)</f>
        <v>0</v>
      </c>
      <c r="C522">
        <f>IF(Plots!$B$2="Yes",Atmosphere!B510,1)*IF(Plots!$B$3="Yes",Telescope!B512,1)*IF(Plots!$B$5="Yes",Collimator_optics!B512,1)*IF(Plots!$B$7="Yes",Camera_optics!B512,1)*IF(Plots!$B$8="Yes",QE!C512,1)*IF(Plots!$B$6="Yes",Gratings!C524,1)*IF(Plots!$B$4="Yes",Dichroics!E512*Dichroics!H512,1)*IF(Plots!$B$9="Yes",'Detectors and demag'!I535,1)</f>
        <v>0</v>
      </c>
      <c r="D522">
        <f>IF(Plots!$B$2="Yes",Atmosphere!B510,1)*IF(Plots!$B$3="Yes",Telescope!B512,1)*IF(Plots!$B$5="Yes",Collimator_optics!B512,1)*IF(Plots!$B$7="Yes",Camera_optics!B512,1)*IF(Plots!$B$8="Yes",QE!C512,1)*IF(Plots!$B$6="Yes",Gratings!D524,1)*IF(Plots!$B$4="Yes",Dichroics!E512*Dichroics!I512*Dichroics!L512,1)*IF(Plots!$B$9="Yes",'Detectors and demag'!J535,1)</f>
        <v>0</v>
      </c>
      <c r="E522">
        <f>IF(Plots!$B$2="Yes",Atmosphere!B510,1)*IF(Plots!$B$3="Yes",Telescope!B512,1)*IF(Plots!$B$5="Yes",Collimator_optics!B512,1)*IF(Plots!$B$7="Yes",Camera_optics!B512,1)*IF(Plots!$B$8="Yes",QE!C512,1)*IF(Plots!$B$6="Yes",Gratings!E524,1)*IF(Plots!$B$4="Yes",Dichroics!E512*Dichroics!I512*Dichroics!M512*Dichroics!P512,1)*IF(Plots!$B$9="Yes",'Detectors and demag'!K535,1)</f>
        <v>0.70231616258089358</v>
      </c>
      <c r="F522">
        <f t="shared" si="15"/>
        <v>0.70231616258089358</v>
      </c>
      <c r="G522">
        <f t="shared" si="16"/>
        <v>0.70231616258089358</v>
      </c>
    </row>
    <row r="523" spans="1:7" x14ac:dyDescent="0.2">
      <c r="A523">
        <v>819</v>
      </c>
      <c r="B523">
        <f>IF(Plots!$B$2="Yes",Atmosphere!B511,1)*IF(Plots!$B$3="Yes",Telescope!B513,1)*IF(Plots!$B$5="Yes",Collimator_optics!B513,1)*IF(Plots!$B$7="Yes",Camera_optics!B513,1)*IF(Plots!$B$8="Yes",QE!B513,1)*IF(Plots!$B$6="Yes",Gratings!B525,1)*IF(Plots!$B$4="Yes",Dichroics!D513,1)*IF(Plots!$B$9="Yes",'Detectors and demag'!H536,1)</f>
        <v>0</v>
      </c>
      <c r="C523">
        <f>IF(Plots!$B$2="Yes",Atmosphere!B511,1)*IF(Plots!$B$3="Yes",Telescope!B513,1)*IF(Plots!$B$5="Yes",Collimator_optics!B513,1)*IF(Plots!$B$7="Yes",Camera_optics!B513,1)*IF(Plots!$B$8="Yes",QE!C513,1)*IF(Plots!$B$6="Yes",Gratings!C525,1)*IF(Plots!$B$4="Yes",Dichroics!E513*Dichroics!H513,1)*IF(Plots!$B$9="Yes",'Detectors and demag'!I536,1)</f>
        <v>0</v>
      </c>
      <c r="D523">
        <f>IF(Plots!$B$2="Yes",Atmosphere!B511,1)*IF(Plots!$B$3="Yes",Telescope!B513,1)*IF(Plots!$B$5="Yes",Collimator_optics!B513,1)*IF(Plots!$B$7="Yes",Camera_optics!B513,1)*IF(Plots!$B$8="Yes",QE!C513,1)*IF(Plots!$B$6="Yes",Gratings!D525,1)*IF(Plots!$B$4="Yes",Dichroics!E513*Dichroics!I513*Dichroics!L513,1)*IF(Plots!$B$9="Yes",'Detectors and demag'!J536,1)</f>
        <v>0</v>
      </c>
      <c r="E523">
        <f>IF(Plots!$B$2="Yes",Atmosphere!B511,1)*IF(Plots!$B$3="Yes",Telescope!B513,1)*IF(Plots!$B$5="Yes",Collimator_optics!B513,1)*IF(Plots!$B$7="Yes",Camera_optics!B513,1)*IF(Plots!$B$8="Yes",QE!C513,1)*IF(Plots!$B$6="Yes",Gratings!E525,1)*IF(Plots!$B$4="Yes",Dichroics!E513*Dichroics!I513*Dichroics!M513*Dichroics!P513,1)*IF(Plots!$B$9="Yes",'Detectors and demag'!K536,1)</f>
        <v>0.70303757308955539</v>
      </c>
      <c r="F523">
        <f t="shared" si="15"/>
        <v>0.70303757308955539</v>
      </c>
      <c r="G523">
        <f t="shared" si="16"/>
        <v>0.70303757308955539</v>
      </c>
    </row>
    <row r="524" spans="1:7" x14ac:dyDescent="0.2">
      <c r="A524">
        <v>820</v>
      </c>
      <c r="B524">
        <f>IF(Plots!$B$2="Yes",Atmosphere!B512,1)*IF(Plots!$B$3="Yes",Telescope!B514,1)*IF(Plots!$B$5="Yes",Collimator_optics!B514,1)*IF(Plots!$B$7="Yes",Camera_optics!B514,1)*IF(Plots!$B$8="Yes",QE!B514,1)*IF(Plots!$B$6="Yes",Gratings!B526,1)*IF(Plots!$B$4="Yes",Dichroics!D514,1)*IF(Plots!$B$9="Yes",'Detectors and demag'!H537,1)</f>
        <v>0</v>
      </c>
      <c r="C524">
        <f>IF(Plots!$B$2="Yes",Atmosphere!B512,1)*IF(Plots!$B$3="Yes",Telescope!B514,1)*IF(Plots!$B$5="Yes",Collimator_optics!B514,1)*IF(Plots!$B$7="Yes",Camera_optics!B514,1)*IF(Plots!$B$8="Yes",QE!C514,1)*IF(Plots!$B$6="Yes",Gratings!C526,1)*IF(Plots!$B$4="Yes",Dichroics!E514*Dichroics!H514,1)*IF(Plots!$B$9="Yes",'Detectors and demag'!I537,1)</f>
        <v>0</v>
      </c>
      <c r="D524">
        <f>IF(Plots!$B$2="Yes",Atmosphere!B512,1)*IF(Plots!$B$3="Yes",Telescope!B514,1)*IF(Plots!$B$5="Yes",Collimator_optics!B514,1)*IF(Plots!$B$7="Yes",Camera_optics!B514,1)*IF(Plots!$B$8="Yes",QE!C514,1)*IF(Plots!$B$6="Yes",Gratings!D526,1)*IF(Plots!$B$4="Yes",Dichroics!E514*Dichroics!I514*Dichroics!L514,1)*IF(Plots!$B$9="Yes",'Detectors and demag'!J537,1)</f>
        <v>0</v>
      </c>
      <c r="E524">
        <f>IF(Plots!$B$2="Yes",Atmosphere!B512,1)*IF(Plots!$B$3="Yes",Telescope!B514,1)*IF(Plots!$B$5="Yes",Collimator_optics!B514,1)*IF(Plots!$B$7="Yes",Camera_optics!B514,1)*IF(Plots!$B$8="Yes",QE!C514,1)*IF(Plots!$B$6="Yes",Gratings!E526,1)*IF(Plots!$B$4="Yes",Dichroics!E514*Dichroics!I514*Dichroics!M514*Dichroics!P514,1)*IF(Plots!$B$9="Yes",'Detectors and demag'!K537,1)</f>
        <v>0.7042771758105415</v>
      </c>
      <c r="F524">
        <f t="shared" si="15"/>
        <v>0.7042771758105415</v>
      </c>
      <c r="G524">
        <f t="shared" si="16"/>
        <v>0.7042771758105415</v>
      </c>
    </row>
    <row r="525" spans="1:7" x14ac:dyDescent="0.2">
      <c r="A525">
        <v>821</v>
      </c>
      <c r="B525">
        <f>IF(Plots!$B$2="Yes",Atmosphere!B513,1)*IF(Plots!$B$3="Yes",Telescope!B515,1)*IF(Plots!$B$5="Yes",Collimator_optics!B515,1)*IF(Plots!$B$7="Yes",Camera_optics!B515,1)*IF(Plots!$B$8="Yes",QE!B515,1)*IF(Plots!$B$6="Yes",Gratings!B527,1)*IF(Plots!$B$4="Yes",Dichroics!D515,1)*IF(Plots!$B$9="Yes",'Detectors and demag'!H538,1)</f>
        <v>0</v>
      </c>
      <c r="C525">
        <f>IF(Plots!$B$2="Yes",Atmosphere!B513,1)*IF(Plots!$B$3="Yes",Telescope!B515,1)*IF(Plots!$B$5="Yes",Collimator_optics!B515,1)*IF(Plots!$B$7="Yes",Camera_optics!B515,1)*IF(Plots!$B$8="Yes",QE!C515,1)*IF(Plots!$B$6="Yes",Gratings!C527,1)*IF(Plots!$B$4="Yes",Dichroics!E515*Dichroics!H515,1)*IF(Plots!$B$9="Yes",'Detectors and demag'!I538,1)</f>
        <v>0</v>
      </c>
      <c r="D525">
        <f>IF(Plots!$B$2="Yes",Atmosphere!B513,1)*IF(Plots!$B$3="Yes",Telescope!B515,1)*IF(Plots!$B$5="Yes",Collimator_optics!B515,1)*IF(Plots!$B$7="Yes",Camera_optics!B515,1)*IF(Plots!$B$8="Yes",QE!C515,1)*IF(Plots!$B$6="Yes",Gratings!D527,1)*IF(Plots!$B$4="Yes",Dichroics!E515*Dichroics!I515*Dichroics!L515,1)*IF(Plots!$B$9="Yes",'Detectors and demag'!J538,1)</f>
        <v>0</v>
      </c>
      <c r="E525">
        <f>IF(Plots!$B$2="Yes",Atmosphere!B513,1)*IF(Plots!$B$3="Yes",Telescope!B515,1)*IF(Plots!$B$5="Yes",Collimator_optics!B515,1)*IF(Plots!$B$7="Yes",Camera_optics!B515,1)*IF(Plots!$B$8="Yes",QE!C515,1)*IF(Plots!$B$6="Yes",Gratings!E527,1)*IF(Plots!$B$4="Yes",Dichroics!E515*Dichroics!I515*Dichroics!M515*Dichroics!P515,1)*IF(Plots!$B$9="Yes",'Detectors and demag'!K538,1)</f>
        <v>0.70597707244442398</v>
      </c>
      <c r="F525">
        <f t="shared" si="15"/>
        <v>0.70597707244442398</v>
      </c>
      <c r="G525">
        <f t="shared" si="16"/>
        <v>0.70597707244442398</v>
      </c>
    </row>
    <row r="526" spans="1:7" x14ac:dyDescent="0.2">
      <c r="A526">
        <v>822</v>
      </c>
      <c r="B526">
        <f>IF(Plots!$B$2="Yes",Atmosphere!B514,1)*IF(Plots!$B$3="Yes",Telescope!B516,1)*IF(Plots!$B$5="Yes",Collimator_optics!B516,1)*IF(Plots!$B$7="Yes",Camera_optics!B516,1)*IF(Plots!$B$8="Yes",QE!B516,1)*IF(Plots!$B$6="Yes",Gratings!B528,1)*IF(Plots!$B$4="Yes",Dichroics!D516,1)*IF(Plots!$B$9="Yes",'Detectors and demag'!H539,1)</f>
        <v>0</v>
      </c>
      <c r="C526">
        <f>IF(Plots!$B$2="Yes",Atmosphere!B514,1)*IF(Plots!$B$3="Yes",Telescope!B516,1)*IF(Plots!$B$5="Yes",Collimator_optics!B516,1)*IF(Plots!$B$7="Yes",Camera_optics!B516,1)*IF(Plots!$B$8="Yes",QE!C516,1)*IF(Plots!$B$6="Yes",Gratings!C528,1)*IF(Plots!$B$4="Yes",Dichroics!E516*Dichroics!H516,1)*IF(Plots!$B$9="Yes",'Detectors and demag'!I539,1)</f>
        <v>0</v>
      </c>
      <c r="D526">
        <f>IF(Plots!$B$2="Yes",Atmosphere!B514,1)*IF(Plots!$B$3="Yes",Telescope!B516,1)*IF(Plots!$B$5="Yes",Collimator_optics!B516,1)*IF(Plots!$B$7="Yes",Camera_optics!B516,1)*IF(Plots!$B$8="Yes",QE!C516,1)*IF(Plots!$B$6="Yes",Gratings!D528,1)*IF(Plots!$B$4="Yes",Dichroics!E516*Dichroics!I516*Dichroics!L516,1)*IF(Plots!$B$9="Yes",'Detectors and demag'!J539,1)</f>
        <v>0</v>
      </c>
      <c r="E526">
        <f>IF(Plots!$B$2="Yes",Atmosphere!B514,1)*IF(Plots!$B$3="Yes",Telescope!B516,1)*IF(Plots!$B$5="Yes",Collimator_optics!B516,1)*IF(Plots!$B$7="Yes",Camera_optics!B516,1)*IF(Plots!$B$8="Yes",QE!C516,1)*IF(Plots!$B$6="Yes",Gratings!E528,1)*IF(Plots!$B$4="Yes",Dichroics!E516*Dichroics!I516*Dichroics!M516*Dichroics!P516,1)*IF(Plots!$B$9="Yes",'Detectors and demag'!K539,1)</f>
        <v>0.70790707065703562</v>
      </c>
      <c r="F526">
        <f t="shared" si="15"/>
        <v>0.70790707065703562</v>
      </c>
      <c r="G526">
        <f t="shared" si="16"/>
        <v>0.70790707065703562</v>
      </c>
    </row>
    <row r="527" spans="1:7" x14ac:dyDescent="0.2">
      <c r="A527">
        <v>823</v>
      </c>
      <c r="B527">
        <f>IF(Plots!$B$2="Yes",Atmosphere!B515,1)*IF(Plots!$B$3="Yes",Telescope!B517,1)*IF(Plots!$B$5="Yes",Collimator_optics!B517,1)*IF(Plots!$B$7="Yes",Camera_optics!B517,1)*IF(Plots!$B$8="Yes",QE!B517,1)*IF(Plots!$B$6="Yes",Gratings!B529,1)*IF(Plots!$B$4="Yes",Dichroics!D517,1)*IF(Plots!$B$9="Yes",'Detectors and demag'!H540,1)</f>
        <v>0</v>
      </c>
      <c r="C527">
        <f>IF(Plots!$B$2="Yes",Atmosphere!B515,1)*IF(Plots!$B$3="Yes",Telescope!B517,1)*IF(Plots!$B$5="Yes",Collimator_optics!B517,1)*IF(Plots!$B$7="Yes",Camera_optics!B517,1)*IF(Plots!$B$8="Yes",QE!C517,1)*IF(Plots!$B$6="Yes",Gratings!C529,1)*IF(Plots!$B$4="Yes",Dichroics!E517*Dichroics!H517,1)*IF(Plots!$B$9="Yes",'Detectors and demag'!I540,1)</f>
        <v>0</v>
      </c>
      <c r="D527">
        <f>IF(Plots!$B$2="Yes",Atmosphere!B515,1)*IF(Plots!$B$3="Yes",Telescope!B517,1)*IF(Plots!$B$5="Yes",Collimator_optics!B517,1)*IF(Plots!$B$7="Yes",Camera_optics!B517,1)*IF(Plots!$B$8="Yes",QE!C517,1)*IF(Plots!$B$6="Yes",Gratings!D529,1)*IF(Plots!$B$4="Yes",Dichroics!E517*Dichroics!I517*Dichroics!L517,1)*IF(Plots!$B$9="Yes",'Detectors and demag'!J540,1)</f>
        <v>0</v>
      </c>
      <c r="E527">
        <f>IF(Plots!$B$2="Yes",Atmosphere!B515,1)*IF(Plots!$B$3="Yes",Telescope!B517,1)*IF(Plots!$B$5="Yes",Collimator_optics!B517,1)*IF(Plots!$B$7="Yes",Camera_optics!B517,1)*IF(Plots!$B$8="Yes",QE!C517,1)*IF(Plots!$B$6="Yes",Gratings!E529,1)*IF(Plots!$B$4="Yes",Dichroics!E517*Dichroics!I517*Dichroics!M517*Dichroics!P517,1)*IF(Plots!$B$9="Yes",'Detectors and demag'!K540,1)</f>
        <v>0.7099057856433254</v>
      </c>
      <c r="F527">
        <f t="shared" ref="F527:F590" si="17">SUM(B527:E527)</f>
        <v>0.7099057856433254</v>
      </c>
      <c r="G527">
        <f t="shared" si="16"/>
        <v>0.7099057856433254</v>
      </c>
    </row>
    <row r="528" spans="1:7" x14ac:dyDescent="0.2">
      <c r="A528">
        <v>824</v>
      </c>
      <c r="B528">
        <f>IF(Plots!$B$2="Yes",Atmosphere!B516,1)*IF(Plots!$B$3="Yes",Telescope!B518,1)*IF(Plots!$B$5="Yes",Collimator_optics!B518,1)*IF(Plots!$B$7="Yes",Camera_optics!B518,1)*IF(Plots!$B$8="Yes",QE!B518,1)*IF(Plots!$B$6="Yes",Gratings!B530,1)*IF(Plots!$B$4="Yes",Dichroics!D518,1)*IF(Plots!$B$9="Yes",'Detectors and demag'!H541,1)</f>
        <v>0</v>
      </c>
      <c r="C528">
        <f>IF(Plots!$B$2="Yes",Atmosphere!B516,1)*IF(Plots!$B$3="Yes",Telescope!B518,1)*IF(Plots!$B$5="Yes",Collimator_optics!B518,1)*IF(Plots!$B$7="Yes",Camera_optics!B518,1)*IF(Plots!$B$8="Yes",QE!C518,1)*IF(Plots!$B$6="Yes",Gratings!C530,1)*IF(Plots!$B$4="Yes",Dichroics!E518*Dichroics!H518,1)*IF(Plots!$B$9="Yes",'Detectors and demag'!I541,1)</f>
        <v>0</v>
      </c>
      <c r="D528">
        <f>IF(Plots!$B$2="Yes",Atmosphere!B516,1)*IF(Plots!$B$3="Yes",Telescope!B518,1)*IF(Plots!$B$5="Yes",Collimator_optics!B518,1)*IF(Plots!$B$7="Yes",Camera_optics!B518,1)*IF(Plots!$B$8="Yes",QE!C518,1)*IF(Plots!$B$6="Yes",Gratings!D530,1)*IF(Plots!$B$4="Yes",Dichroics!E518*Dichroics!I518*Dichroics!L518,1)*IF(Plots!$B$9="Yes",'Detectors and demag'!J541,1)</f>
        <v>0</v>
      </c>
      <c r="E528">
        <f>IF(Plots!$B$2="Yes",Atmosphere!B516,1)*IF(Plots!$B$3="Yes",Telescope!B518,1)*IF(Plots!$B$5="Yes",Collimator_optics!B518,1)*IF(Plots!$B$7="Yes",Camera_optics!B518,1)*IF(Plots!$B$8="Yes",QE!C518,1)*IF(Plots!$B$6="Yes",Gratings!E530,1)*IF(Plots!$B$4="Yes",Dichroics!E518*Dichroics!I518*Dichroics!M518*Dichroics!P518,1)*IF(Plots!$B$9="Yes",'Detectors and demag'!K541,1)</f>
        <v>0.71182367730683216</v>
      </c>
      <c r="F528">
        <f t="shared" si="17"/>
        <v>0.71182367730683216</v>
      </c>
      <c r="G528">
        <f t="shared" si="16"/>
        <v>0.71182367730683216</v>
      </c>
    </row>
    <row r="529" spans="1:7" x14ac:dyDescent="0.2">
      <c r="A529">
        <v>825</v>
      </c>
      <c r="B529">
        <f>IF(Plots!$B$2="Yes",Atmosphere!B517,1)*IF(Plots!$B$3="Yes",Telescope!B519,1)*IF(Plots!$B$5="Yes",Collimator_optics!B519,1)*IF(Plots!$B$7="Yes",Camera_optics!B519,1)*IF(Plots!$B$8="Yes",QE!B519,1)*IF(Plots!$B$6="Yes",Gratings!B531,1)*IF(Plots!$B$4="Yes",Dichroics!D519,1)*IF(Plots!$B$9="Yes",'Detectors and demag'!H542,1)</f>
        <v>0</v>
      </c>
      <c r="C529">
        <f>IF(Plots!$B$2="Yes",Atmosphere!B517,1)*IF(Plots!$B$3="Yes",Telescope!B519,1)*IF(Plots!$B$5="Yes",Collimator_optics!B519,1)*IF(Plots!$B$7="Yes",Camera_optics!B519,1)*IF(Plots!$B$8="Yes",QE!C519,1)*IF(Plots!$B$6="Yes",Gratings!C531,1)*IF(Plots!$B$4="Yes",Dichroics!E519*Dichroics!H519,1)*IF(Plots!$B$9="Yes",'Detectors and demag'!I542,1)</f>
        <v>0</v>
      </c>
      <c r="D529">
        <f>IF(Plots!$B$2="Yes",Atmosphere!B517,1)*IF(Plots!$B$3="Yes",Telescope!B519,1)*IF(Plots!$B$5="Yes",Collimator_optics!B519,1)*IF(Plots!$B$7="Yes",Camera_optics!B519,1)*IF(Plots!$B$8="Yes",QE!C519,1)*IF(Plots!$B$6="Yes",Gratings!D531,1)*IF(Plots!$B$4="Yes",Dichroics!E519*Dichroics!I519*Dichroics!L519,1)*IF(Plots!$B$9="Yes",'Detectors and demag'!J542,1)</f>
        <v>0</v>
      </c>
      <c r="E529">
        <f>IF(Plots!$B$2="Yes",Atmosphere!B517,1)*IF(Plots!$B$3="Yes",Telescope!B519,1)*IF(Plots!$B$5="Yes",Collimator_optics!B519,1)*IF(Plots!$B$7="Yes",Camera_optics!B519,1)*IF(Plots!$B$8="Yes",QE!C519,1)*IF(Plots!$B$6="Yes",Gratings!E531,1)*IF(Plots!$B$4="Yes",Dichroics!E519*Dichroics!I519*Dichroics!M519*Dichroics!P519,1)*IF(Plots!$B$9="Yes",'Detectors and demag'!K542,1)</f>
        <v>0.7135375591432821</v>
      </c>
      <c r="F529">
        <f t="shared" si="17"/>
        <v>0.7135375591432821</v>
      </c>
      <c r="G529">
        <f t="shared" si="16"/>
        <v>0.7135375591432821</v>
      </c>
    </row>
    <row r="530" spans="1:7" x14ac:dyDescent="0.2">
      <c r="A530">
        <v>826</v>
      </c>
      <c r="B530">
        <f>IF(Plots!$B$2="Yes",Atmosphere!B518,1)*IF(Plots!$B$3="Yes",Telescope!B520,1)*IF(Plots!$B$5="Yes",Collimator_optics!B520,1)*IF(Plots!$B$7="Yes",Camera_optics!B520,1)*IF(Plots!$B$8="Yes",QE!B520,1)*IF(Plots!$B$6="Yes",Gratings!B532,1)*IF(Plots!$B$4="Yes",Dichroics!D520,1)*IF(Plots!$B$9="Yes",'Detectors and demag'!H543,1)</f>
        <v>0</v>
      </c>
      <c r="C530">
        <f>IF(Plots!$B$2="Yes",Atmosphere!B518,1)*IF(Plots!$B$3="Yes",Telescope!B520,1)*IF(Plots!$B$5="Yes",Collimator_optics!B520,1)*IF(Plots!$B$7="Yes",Camera_optics!B520,1)*IF(Plots!$B$8="Yes",QE!C520,1)*IF(Plots!$B$6="Yes",Gratings!C532,1)*IF(Plots!$B$4="Yes",Dichroics!E520*Dichroics!H520,1)*IF(Plots!$B$9="Yes",'Detectors and demag'!I543,1)</f>
        <v>0</v>
      </c>
      <c r="D530">
        <f>IF(Plots!$B$2="Yes",Atmosphere!B518,1)*IF(Plots!$B$3="Yes",Telescope!B520,1)*IF(Plots!$B$5="Yes",Collimator_optics!B520,1)*IF(Plots!$B$7="Yes",Camera_optics!B520,1)*IF(Plots!$B$8="Yes",QE!C520,1)*IF(Plots!$B$6="Yes",Gratings!D532,1)*IF(Plots!$B$4="Yes",Dichroics!E520*Dichroics!I520*Dichroics!L520,1)*IF(Plots!$B$9="Yes",'Detectors and demag'!J543,1)</f>
        <v>0</v>
      </c>
      <c r="E530">
        <f>IF(Plots!$B$2="Yes",Atmosphere!B518,1)*IF(Plots!$B$3="Yes",Telescope!B520,1)*IF(Plots!$B$5="Yes",Collimator_optics!B520,1)*IF(Plots!$B$7="Yes",Camera_optics!B520,1)*IF(Plots!$B$8="Yes",QE!C520,1)*IF(Plots!$B$6="Yes",Gratings!E532,1)*IF(Plots!$B$4="Yes",Dichroics!E520*Dichroics!I520*Dichroics!M520*Dichroics!P520,1)*IF(Plots!$B$9="Yes",'Detectors and demag'!K543,1)</f>
        <v>0.71496086204964759</v>
      </c>
      <c r="F530">
        <f t="shared" si="17"/>
        <v>0.71496086204964759</v>
      </c>
      <c r="G530">
        <f t="shared" si="16"/>
        <v>0.71496086204964759</v>
      </c>
    </row>
    <row r="531" spans="1:7" x14ac:dyDescent="0.2">
      <c r="A531">
        <v>827</v>
      </c>
      <c r="B531">
        <f>IF(Plots!$B$2="Yes",Atmosphere!B519,1)*IF(Plots!$B$3="Yes",Telescope!B521,1)*IF(Plots!$B$5="Yes",Collimator_optics!B521,1)*IF(Plots!$B$7="Yes",Camera_optics!B521,1)*IF(Plots!$B$8="Yes",QE!B521,1)*IF(Plots!$B$6="Yes",Gratings!B533,1)*IF(Plots!$B$4="Yes",Dichroics!D521,1)*IF(Plots!$B$9="Yes",'Detectors and demag'!H544,1)</f>
        <v>0</v>
      </c>
      <c r="C531">
        <f>IF(Plots!$B$2="Yes",Atmosphere!B519,1)*IF(Plots!$B$3="Yes",Telescope!B521,1)*IF(Plots!$B$5="Yes",Collimator_optics!B521,1)*IF(Plots!$B$7="Yes",Camera_optics!B521,1)*IF(Plots!$B$8="Yes",QE!C521,1)*IF(Plots!$B$6="Yes",Gratings!C533,1)*IF(Plots!$B$4="Yes",Dichroics!E521*Dichroics!H521,1)*IF(Plots!$B$9="Yes",'Detectors and demag'!I544,1)</f>
        <v>0</v>
      </c>
      <c r="D531">
        <f>IF(Plots!$B$2="Yes",Atmosphere!B519,1)*IF(Plots!$B$3="Yes",Telescope!B521,1)*IF(Plots!$B$5="Yes",Collimator_optics!B521,1)*IF(Plots!$B$7="Yes",Camera_optics!B521,1)*IF(Plots!$B$8="Yes",QE!C521,1)*IF(Plots!$B$6="Yes",Gratings!D533,1)*IF(Plots!$B$4="Yes",Dichroics!E521*Dichroics!I521*Dichroics!L521,1)*IF(Plots!$B$9="Yes",'Detectors and demag'!J544,1)</f>
        <v>0</v>
      </c>
      <c r="E531">
        <f>IF(Plots!$B$2="Yes",Atmosphere!B519,1)*IF(Plots!$B$3="Yes",Telescope!B521,1)*IF(Plots!$B$5="Yes",Collimator_optics!B521,1)*IF(Plots!$B$7="Yes",Camera_optics!B521,1)*IF(Plots!$B$8="Yes",QE!C521,1)*IF(Plots!$B$6="Yes",Gratings!E533,1)*IF(Plots!$B$4="Yes",Dichroics!E521*Dichroics!I521*Dichroics!M521*Dichroics!P521,1)*IF(Plots!$B$9="Yes",'Detectors and demag'!K544,1)</f>
        <v>0.71604909827333618</v>
      </c>
      <c r="F531">
        <f t="shared" si="17"/>
        <v>0.71604909827333618</v>
      </c>
      <c r="G531">
        <f t="shared" si="16"/>
        <v>0.71604909827333618</v>
      </c>
    </row>
    <row r="532" spans="1:7" x14ac:dyDescent="0.2">
      <c r="A532">
        <v>828</v>
      </c>
      <c r="B532">
        <f>IF(Plots!$B$2="Yes",Atmosphere!B520,1)*IF(Plots!$B$3="Yes",Telescope!B522,1)*IF(Plots!$B$5="Yes",Collimator_optics!B522,1)*IF(Plots!$B$7="Yes",Camera_optics!B522,1)*IF(Plots!$B$8="Yes",QE!B522,1)*IF(Plots!$B$6="Yes",Gratings!B534,1)*IF(Plots!$B$4="Yes",Dichroics!D522,1)*IF(Plots!$B$9="Yes",'Detectors and demag'!H545,1)</f>
        <v>0</v>
      </c>
      <c r="C532">
        <f>IF(Plots!$B$2="Yes",Atmosphere!B520,1)*IF(Plots!$B$3="Yes",Telescope!B522,1)*IF(Plots!$B$5="Yes",Collimator_optics!B522,1)*IF(Plots!$B$7="Yes",Camera_optics!B522,1)*IF(Plots!$B$8="Yes",QE!C522,1)*IF(Plots!$B$6="Yes",Gratings!C534,1)*IF(Plots!$B$4="Yes",Dichroics!E522*Dichroics!H522,1)*IF(Plots!$B$9="Yes",'Detectors and demag'!I545,1)</f>
        <v>0</v>
      </c>
      <c r="D532">
        <f>IF(Plots!$B$2="Yes",Atmosphere!B520,1)*IF(Plots!$B$3="Yes",Telescope!B522,1)*IF(Plots!$B$5="Yes",Collimator_optics!B522,1)*IF(Plots!$B$7="Yes",Camera_optics!B522,1)*IF(Plots!$B$8="Yes",QE!C522,1)*IF(Plots!$B$6="Yes",Gratings!D534,1)*IF(Plots!$B$4="Yes",Dichroics!E522*Dichroics!I522*Dichroics!L522,1)*IF(Plots!$B$9="Yes",'Detectors and demag'!J545,1)</f>
        <v>0</v>
      </c>
      <c r="E532">
        <f>IF(Plots!$B$2="Yes",Atmosphere!B520,1)*IF(Plots!$B$3="Yes",Telescope!B522,1)*IF(Plots!$B$5="Yes",Collimator_optics!B522,1)*IF(Plots!$B$7="Yes",Camera_optics!B522,1)*IF(Plots!$B$8="Yes",QE!C522,1)*IF(Plots!$B$6="Yes",Gratings!E534,1)*IF(Plots!$B$4="Yes",Dichroics!E522*Dichroics!I522*Dichroics!M522*Dichroics!P522,1)*IF(Plots!$B$9="Yes",'Detectors and demag'!K545,1)</f>
        <v>0.71679994556477444</v>
      </c>
      <c r="F532">
        <f t="shared" si="17"/>
        <v>0.71679994556477444</v>
      </c>
      <c r="G532">
        <f t="shared" si="16"/>
        <v>0.71679994556477444</v>
      </c>
    </row>
    <row r="533" spans="1:7" x14ac:dyDescent="0.2">
      <c r="A533">
        <v>829</v>
      </c>
      <c r="B533">
        <f>IF(Plots!$B$2="Yes",Atmosphere!B521,1)*IF(Plots!$B$3="Yes",Telescope!B523,1)*IF(Plots!$B$5="Yes",Collimator_optics!B523,1)*IF(Plots!$B$7="Yes",Camera_optics!B523,1)*IF(Plots!$B$8="Yes",QE!B523,1)*IF(Plots!$B$6="Yes",Gratings!B535,1)*IF(Plots!$B$4="Yes",Dichroics!D523,1)*IF(Plots!$B$9="Yes",'Detectors and demag'!H546,1)</f>
        <v>0</v>
      </c>
      <c r="C533">
        <f>IF(Plots!$B$2="Yes",Atmosphere!B521,1)*IF(Plots!$B$3="Yes",Telescope!B523,1)*IF(Plots!$B$5="Yes",Collimator_optics!B523,1)*IF(Plots!$B$7="Yes",Camera_optics!B523,1)*IF(Plots!$B$8="Yes",QE!C523,1)*IF(Plots!$B$6="Yes",Gratings!C535,1)*IF(Plots!$B$4="Yes",Dichroics!E523*Dichroics!H523,1)*IF(Plots!$B$9="Yes",'Detectors and demag'!I546,1)</f>
        <v>0</v>
      </c>
      <c r="D533">
        <f>IF(Plots!$B$2="Yes",Atmosphere!B521,1)*IF(Plots!$B$3="Yes",Telescope!B523,1)*IF(Plots!$B$5="Yes",Collimator_optics!B523,1)*IF(Plots!$B$7="Yes",Camera_optics!B523,1)*IF(Plots!$B$8="Yes",QE!C523,1)*IF(Plots!$B$6="Yes",Gratings!D535,1)*IF(Plots!$B$4="Yes",Dichroics!E523*Dichroics!I523*Dichroics!L523,1)*IF(Plots!$B$9="Yes",'Detectors and demag'!J546,1)</f>
        <v>0</v>
      </c>
      <c r="E533">
        <f>IF(Plots!$B$2="Yes",Atmosphere!B521,1)*IF(Plots!$B$3="Yes",Telescope!B523,1)*IF(Plots!$B$5="Yes",Collimator_optics!B523,1)*IF(Plots!$B$7="Yes",Camera_optics!B523,1)*IF(Plots!$B$8="Yes",QE!C523,1)*IF(Plots!$B$6="Yes",Gratings!E535,1)*IF(Plots!$B$4="Yes",Dichroics!E523*Dichroics!I523*Dichroics!M523*Dichroics!P523,1)*IF(Plots!$B$9="Yes",'Detectors and demag'!K546,1)</f>
        <v>0.71724850649800698</v>
      </c>
      <c r="F533">
        <f t="shared" si="17"/>
        <v>0.71724850649800698</v>
      </c>
      <c r="G533">
        <f t="shared" si="16"/>
        <v>0.71724850649800698</v>
      </c>
    </row>
    <row r="534" spans="1:7" x14ac:dyDescent="0.2">
      <c r="A534">
        <v>830</v>
      </c>
      <c r="B534">
        <f>IF(Plots!$B$2="Yes",Atmosphere!B522,1)*IF(Plots!$B$3="Yes",Telescope!B524,1)*IF(Plots!$B$5="Yes",Collimator_optics!B524,1)*IF(Plots!$B$7="Yes",Camera_optics!B524,1)*IF(Plots!$B$8="Yes",QE!B524,1)*IF(Plots!$B$6="Yes",Gratings!B536,1)*IF(Plots!$B$4="Yes",Dichroics!D524,1)*IF(Plots!$B$9="Yes",'Detectors and demag'!H547,1)</f>
        <v>0</v>
      </c>
      <c r="C534">
        <f>IF(Plots!$B$2="Yes",Atmosphere!B522,1)*IF(Plots!$B$3="Yes",Telescope!B524,1)*IF(Plots!$B$5="Yes",Collimator_optics!B524,1)*IF(Plots!$B$7="Yes",Camera_optics!B524,1)*IF(Plots!$B$8="Yes",QE!C524,1)*IF(Plots!$B$6="Yes",Gratings!C536,1)*IF(Plots!$B$4="Yes",Dichroics!E524*Dichroics!H524,1)*IF(Plots!$B$9="Yes",'Detectors and demag'!I547,1)</f>
        <v>0</v>
      </c>
      <c r="D534">
        <f>IF(Plots!$B$2="Yes",Atmosphere!B522,1)*IF(Plots!$B$3="Yes",Telescope!B524,1)*IF(Plots!$B$5="Yes",Collimator_optics!B524,1)*IF(Plots!$B$7="Yes",Camera_optics!B524,1)*IF(Plots!$B$8="Yes",QE!C524,1)*IF(Plots!$B$6="Yes",Gratings!D536,1)*IF(Plots!$B$4="Yes",Dichroics!E524*Dichroics!I524*Dichroics!L524,1)*IF(Plots!$B$9="Yes",'Detectors and demag'!J547,1)</f>
        <v>0</v>
      </c>
      <c r="E534">
        <f>IF(Plots!$B$2="Yes",Atmosphere!B522,1)*IF(Plots!$B$3="Yes",Telescope!B524,1)*IF(Plots!$B$5="Yes",Collimator_optics!B524,1)*IF(Plots!$B$7="Yes",Camera_optics!B524,1)*IF(Plots!$B$8="Yes",QE!C524,1)*IF(Plots!$B$6="Yes",Gratings!E536,1)*IF(Plots!$B$4="Yes",Dichroics!E524*Dichroics!I524*Dichroics!M524*Dichroics!P524,1)*IF(Plots!$B$9="Yes",'Detectors and demag'!K547,1)</f>
        <v>0.71746009192813442</v>
      </c>
      <c r="F534">
        <f t="shared" si="17"/>
        <v>0.71746009192813442</v>
      </c>
      <c r="G534">
        <f t="shared" si="16"/>
        <v>0.71746009192813442</v>
      </c>
    </row>
    <row r="535" spans="1:7" x14ac:dyDescent="0.2">
      <c r="A535">
        <v>831</v>
      </c>
      <c r="B535">
        <f>IF(Plots!$B$2="Yes",Atmosphere!B523,1)*IF(Plots!$B$3="Yes",Telescope!B525,1)*IF(Plots!$B$5="Yes",Collimator_optics!B525,1)*IF(Plots!$B$7="Yes",Camera_optics!B525,1)*IF(Plots!$B$8="Yes",QE!B525,1)*IF(Plots!$B$6="Yes",Gratings!B537,1)*IF(Plots!$B$4="Yes",Dichroics!D525,1)*IF(Plots!$B$9="Yes",'Detectors and demag'!H548,1)</f>
        <v>0</v>
      </c>
      <c r="C535">
        <f>IF(Plots!$B$2="Yes",Atmosphere!B523,1)*IF(Plots!$B$3="Yes",Telescope!B525,1)*IF(Plots!$B$5="Yes",Collimator_optics!B525,1)*IF(Plots!$B$7="Yes",Camera_optics!B525,1)*IF(Plots!$B$8="Yes",QE!C525,1)*IF(Plots!$B$6="Yes",Gratings!C537,1)*IF(Plots!$B$4="Yes",Dichroics!E525*Dichroics!H525,1)*IF(Plots!$B$9="Yes",'Detectors and demag'!I548,1)</f>
        <v>0</v>
      </c>
      <c r="D535">
        <f>IF(Plots!$B$2="Yes",Atmosphere!B523,1)*IF(Plots!$B$3="Yes",Telescope!B525,1)*IF(Plots!$B$5="Yes",Collimator_optics!B525,1)*IF(Plots!$B$7="Yes",Camera_optics!B525,1)*IF(Plots!$B$8="Yes",QE!C525,1)*IF(Plots!$B$6="Yes",Gratings!D537,1)*IF(Plots!$B$4="Yes",Dichroics!E525*Dichroics!I525*Dichroics!L525,1)*IF(Plots!$B$9="Yes",'Detectors and demag'!J548,1)</f>
        <v>0</v>
      </c>
      <c r="E535">
        <f>IF(Plots!$B$2="Yes",Atmosphere!B523,1)*IF(Plots!$B$3="Yes",Telescope!B525,1)*IF(Plots!$B$5="Yes",Collimator_optics!B525,1)*IF(Plots!$B$7="Yes",Camera_optics!B525,1)*IF(Plots!$B$8="Yes",QE!C525,1)*IF(Plots!$B$6="Yes",Gratings!E537,1)*IF(Plots!$B$4="Yes",Dichroics!E525*Dichroics!I525*Dichroics!M525*Dichroics!P525,1)*IF(Plots!$B$9="Yes",'Detectors and demag'!K548,1)</f>
        <v>0.71752020378354009</v>
      </c>
      <c r="F535">
        <f t="shared" si="17"/>
        <v>0.71752020378354009</v>
      </c>
      <c r="G535">
        <f t="shared" si="16"/>
        <v>0.71752020378354009</v>
      </c>
    </row>
    <row r="536" spans="1:7" x14ac:dyDescent="0.2">
      <c r="A536">
        <v>832</v>
      </c>
      <c r="B536">
        <f>IF(Plots!$B$2="Yes",Atmosphere!B524,1)*IF(Plots!$B$3="Yes",Telescope!B526,1)*IF(Plots!$B$5="Yes",Collimator_optics!B526,1)*IF(Plots!$B$7="Yes",Camera_optics!B526,1)*IF(Plots!$B$8="Yes",QE!B526,1)*IF(Plots!$B$6="Yes",Gratings!B538,1)*IF(Plots!$B$4="Yes",Dichroics!D526,1)*IF(Plots!$B$9="Yes",'Detectors and demag'!H549,1)</f>
        <v>0</v>
      </c>
      <c r="C536">
        <f>IF(Plots!$B$2="Yes",Atmosphere!B524,1)*IF(Plots!$B$3="Yes",Telescope!B526,1)*IF(Plots!$B$5="Yes",Collimator_optics!B526,1)*IF(Plots!$B$7="Yes",Camera_optics!B526,1)*IF(Plots!$B$8="Yes",QE!C526,1)*IF(Plots!$B$6="Yes",Gratings!C538,1)*IF(Plots!$B$4="Yes",Dichroics!E526*Dichroics!H526,1)*IF(Plots!$B$9="Yes",'Detectors and demag'!I549,1)</f>
        <v>0</v>
      </c>
      <c r="D536">
        <f>IF(Plots!$B$2="Yes",Atmosphere!B524,1)*IF(Plots!$B$3="Yes",Telescope!B526,1)*IF(Plots!$B$5="Yes",Collimator_optics!B526,1)*IF(Plots!$B$7="Yes",Camera_optics!B526,1)*IF(Plots!$B$8="Yes",QE!C526,1)*IF(Plots!$B$6="Yes",Gratings!D538,1)*IF(Plots!$B$4="Yes",Dichroics!E526*Dichroics!I526*Dichroics!L526,1)*IF(Plots!$B$9="Yes",'Detectors and demag'!J549,1)</f>
        <v>0</v>
      </c>
      <c r="E536">
        <f>IF(Plots!$B$2="Yes",Atmosphere!B524,1)*IF(Plots!$B$3="Yes",Telescope!B526,1)*IF(Plots!$B$5="Yes",Collimator_optics!B526,1)*IF(Plots!$B$7="Yes",Camera_optics!B526,1)*IF(Plots!$B$8="Yes",QE!C526,1)*IF(Plots!$B$6="Yes",Gratings!E538,1)*IF(Plots!$B$4="Yes",Dichroics!E526*Dichroics!I526*Dichroics!M526*Dichroics!P526,1)*IF(Plots!$B$9="Yes",'Detectors and demag'!K549,1)</f>
        <v>0.71752430831285652</v>
      </c>
      <c r="F536">
        <f t="shared" si="17"/>
        <v>0.71752430831285652</v>
      </c>
      <c r="G536">
        <f t="shared" si="16"/>
        <v>0.71752430831285652</v>
      </c>
    </row>
    <row r="537" spans="1:7" x14ac:dyDescent="0.2">
      <c r="A537">
        <v>833</v>
      </c>
      <c r="B537">
        <f>IF(Plots!$B$2="Yes",Atmosphere!B525,1)*IF(Plots!$B$3="Yes",Telescope!B527,1)*IF(Plots!$B$5="Yes",Collimator_optics!B527,1)*IF(Plots!$B$7="Yes",Camera_optics!B527,1)*IF(Plots!$B$8="Yes",QE!B527,1)*IF(Plots!$B$6="Yes",Gratings!B539,1)*IF(Plots!$B$4="Yes",Dichroics!D527,1)*IF(Plots!$B$9="Yes",'Detectors and demag'!H550,1)</f>
        <v>0</v>
      </c>
      <c r="C537">
        <f>IF(Plots!$B$2="Yes",Atmosphere!B525,1)*IF(Plots!$B$3="Yes",Telescope!B527,1)*IF(Plots!$B$5="Yes",Collimator_optics!B527,1)*IF(Plots!$B$7="Yes",Camera_optics!B527,1)*IF(Plots!$B$8="Yes",QE!C527,1)*IF(Plots!$B$6="Yes",Gratings!C539,1)*IF(Plots!$B$4="Yes",Dichroics!E527*Dichroics!H527,1)*IF(Plots!$B$9="Yes",'Detectors and demag'!I550,1)</f>
        <v>0</v>
      </c>
      <c r="D537">
        <f>IF(Plots!$B$2="Yes",Atmosphere!B525,1)*IF(Plots!$B$3="Yes",Telescope!B527,1)*IF(Plots!$B$5="Yes",Collimator_optics!B527,1)*IF(Plots!$B$7="Yes",Camera_optics!B527,1)*IF(Plots!$B$8="Yes",QE!C527,1)*IF(Plots!$B$6="Yes",Gratings!D539,1)*IF(Plots!$B$4="Yes",Dichroics!E527*Dichroics!I527*Dichroics!L527,1)*IF(Plots!$B$9="Yes",'Detectors and demag'!J550,1)</f>
        <v>0</v>
      </c>
      <c r="E537">
        <f>IF(Plots!$B$2="Yes",Atmosphere!B525,1)*IF(Plots!$B$3="Yes",Telescope!B527,1)*IF(Plots!$B$5="Yes",Collimator_optics!B527,1)*IF(Plots!$B$7="Yes",Camera_optics!B527,1)*IF(Plots!$B$8="Yes",QE!C527,1)*IF(Plots!$B$6="Yes",Gratings!E539,1)*IF(Plots!$B$4="Yes",Dichroics!E527*Dichroics!I527*Dichroics!M527*Dichroics!P527,1)*IF(Plots!$B$9="Yes",'Detectors and demag'!K550,1)</f>
        <v>0.71756871355503993</v>
      </c>
      <c r="F537">
        <f t="shared" si="17"/>
        <v>0.71756871355503993</v>
      </c>
      <c r="G537">
        <f t="shared" si="16"/>
        <v>0.71756871355503993</v>
      </c>
    </row>
    <row r="538" spans="1:7" x14ac:dyDescent="0.2">
      <c r="A538">
        <v>834</v>
      </c>
      <c r="B538">
        <f>IF(Plots!$B$2="Yes",Atmosphere!B526,1)*IF(Plots!$B$3="Yes",Telescope!B528,1)*IF(Plots!$B$5="Yes",Collimator_optics!B528,1)*IF(Plots!$B$7="Yes",Camera_optics!B528,1)*IF(Plots!$B$8="Yes",QE!B528,1)*IF(Plots!$B$6="Yes",Gratings!B540,1)*IF(Plots!$B$4="Yes",Dichroics!D528,1)*IF(Plots!$B$9="Yes",'Detectors and demag'!H551,1)</f>
        <v>0</v>
      </c>
      <c r="C538">
        <f>IF(Plots!$B$2="Yes",Atmosphere!B526,1)*IF(Plots!$B$3="Yes",Telescope!B528,1)*IF(Plots!$B$5="Yes",Collimator_optics!B528,1)*IF(Plots!$B$7="Yes",Camera_optics!B528,1)*IF(Plots!$B$8="Yes",QE!C528,1)*IF(Plots!$B$6="Yes",Gratings!C540,1)*IF(Plots!$B$4="Yes",Dichroics!E528*Dichroics!H528,1)*IF(Plots!$B$9="Yes",'Detectors and demag'!I551,1)</f>
        <v>0</v>
      </c>
      <c r="D538">
        <f>IF(Plots!$B$2="Yes",Atmosphere!B526,1)*IF(Plots!$B$3="Yes",Telescope!B528,1)*IF(Plots!$B$5="Yes",Collimator_optics!B528,1)*IF(Plots!$B$7="Yes",Camera_optics!B528,1)*IF(Plots!$B$8="Yes",QE!C528,1)*IF(Plots!$B$6="Yes",Gratings!D540,1)*IF(Plots!$B$4="Yes",Dichroics!E528*Dichroics!I528*Dichroics!L528,1)*IF(Plots!$B$9="Yes",'Detectors and demag'!J551,1)</f>
        <v>0</v>
      </c>
      <c r="E538">
        <f>IF(Plots!$B$2="Yes",Atmosphere!B526,1)*IF(Plots!$B$3="Yes",Telescope!B528,1)*IF(Plots!$B$5="Yes",Collimator_optics!B528,1)*IF(Plots!$B$7="Yes",Camera_optics!B528,1)*IF(Plots!$B$8="Yes",QE!C528,1)*IF(Plots!$B$6="Yes",Gratings!E540,1)*IF(Plots!$B$4="Yes",Dichroics!E528*Dichroics!I528*Dichroics!M528*Dichroics!P528,1)*IF(Plots!$B$9="Yes",'Detectors and demag'!K551,1)</f>
        <v>0.71774224514620488</v>
      </c>
      <c r="F538">
        <f t="shared" si="17"/>
        <v>0.71774224514620488</v>
      </c>
      <c r="G538">
        <f t="shared" si="16"/>
        <v>0.71774224514620488</v>
      </c>
    </row>
    <row r="539" spans="1:7" x14ac:dyDescent="0.2">
      <c r="A539">
        <v>835</v>
      </c>
      <c r="B539">
        <f>IF(Plots!$B$2="Yes",Atmosphere!B527,1)*IF(Plots!$B$3="Yes",Telescope!B529,1)*IF(Plots!$B$5="Yes",Collimator_optics!B529,1)*IF(Plots!$B$7="Yes",Camera_optics!B529,1)*IF(Plots!$B$8="Yes",QE!B529,1)*IF(Plots!$B$6="Yes",Gratings!B541,1)*IF(Plots!$B$4="Yes",Dichroics!D529,1)*IF(Plots!$B$9="Yes",'Detectors and demag'!H552,1)</f>
        <v>0</v>
      </c>
      <c r="C539">
        <f>IF(Plots!$B$2="Yes",Atmosphere!B527,1)*IF(Plots!$B$3="Yes",Telescope!B529,1)*IF(Plots!$B$5="Yes",Collimator_optics!B529,1)*IF(Plots!$B$7="Yes",Camera_optics!B529,1)*IF(Plots!$B$8="Yes",QE!C529,1)*IF(Plots!$B$6="Yes",Gratings!C541,1)*IF(Plots!$B$4="Yes",Dichroics!E529*Dichroics!H529,1)*IF(Plots!$B$9="Yes",'Detectors and demag'!I552,1)</f>
        <v>0</v>
      </c>
      <c r="D539">
        <f>IF(Plots!$B$2="Yes",Atmosphere!B527,1)*IF(Plots!$B$3="Yes",Telescope!B529,1)*IF(Plots!$B$5="Yes",Collimator_optics!B529,1)*IF(Plots!$B$7="Yes",Camera_optics!B529,1)*IF(Plots!$B$8="Yes",QE!C529,1)*IF(Plots!$B$6="Yes",Gratings!D541,1)*IF(Plots!$B$4="Yes",Dichroics!E529*Dichroics!I529*Dichroics!L529,1)*IF(Plots!$B$9="Yes",'Detectors and demag'!J552,1)</f>
        <v>0</v>
      </c>
      <c r="E539">
        <f>IF(Plots!$B$2="Yes",Atmosphere!B527,1)*IF(Plots!$B$3="Yes",Telescope!B529,1)*IF(Plots!$B$5="Yes",Collimator_optics!B529,1)*IF(Plots!$B$7="Yes",Camera_optics!B529,1)*IF(Plots!$B$8="Yes",QE!C529,1)*IF(Plots!$B$6="Yes",Gratings!E541,1)*IF(Plots!$B$4="Yes",Dichroics!E529*Dichroics!I529*Dichroics!M529*Dichroics!P529,1)*IF(Plots!$B$9="Yes",'Detectors and demag'!K552,1)</f>
        <v>0.71811999060851051</v>
      </c>
      <c r="F539">
        <f t="shared" si="17"/>
        <v>0.71811999060851051</v>
      </c>
      <c r="G539">
        <f t="shared" si="16"/>
        <v>0.71811999060851051</v>
      </c>
    </row>
    <row r="540" spans="1:7" x14ac:dyDescent="0.2">
      <c r="A540">
        <v>836</v>
      </c>
      <c r="B540">
        <f>IF(Plots!$B$2="Yes",Atmosphere!B528,1)*IF(Plots!$B$3="Yes",Telescope!B530,1)*IF(Plots!$B$5="Yes",Collimator_optics!B530,1)*IF(Plots!$B$7="Yes",Camera_optics!B530,1)*IF(Plots!$B$8="Yes",QE!B530,1)*IF(Plots!$B$6="Yes",Gratings!B542,1)*IF(Plots!$B$4="Yes",Dichroics!D530,1)*IF(Plots!$B$9="Yes",'Detectors and demag'!H553,1)</f>
        <v>0</v>
      </c>
      <c r="C540">
        <f>IF(Plots!$B$2="Yes",Atmosphere!B528,1)*IF(Plots!$B$3="Yes",Telescope!B530,1)*IF(Plots!$B$5="Yes",Collimator_optics!B530,1)*IF(Plots!$B$7="Yes",Camera_optics!B530,1)*IF(Plots!$B$8="Yes",QE!C530,1)*IF(Plots!$B$6="Yes",Gratings!C542,1)*IF(Plots!$B$4="Yes",Dichroics!E530*Dichroics!H530,1)*IF(Plots!$B$9="Yes",'Detectors and demag'!I553,1)</f>
        <v>0</v>
      </c>
      <c r="D540">
        <f>IF(Plots!$B$2="Yes",Atmosphere!B528,1)*IF(Plots!$B$3="Yes",Telescope!B530,1)*IF(Plots!$B$5="Yes",Collimator_optics!B530,1)*IF(Plots!$B$7="Yes",Camera_optics!B530,1)*IF(Plots!$B$8="Yes",QE!C530,1)*IF(Plots!$B$6="Yes",Gratings!D542,1)*IF(Plots!$B$4="Yes",Dichroics!E530*Dichroics!I530*Dichroics!L530,1)*IF(Plots!$B$9="Yes",'Detectors and demag'!J553,1)</f>
        <v>0</v>
      </c>
      <c r="E540">
        <f>IF(Plots!$B$2="Yes",Atmosphere!B528,1)*IF(Plots!$B$3="Yes",Telescope!B530,1)*IF(Plots!$B$5="Yes",Collimator_optics!B530,1)*IF(Plots!$B$7="Yes",Camera_optics!B530,1)*IF(Plots!$B$8="Yes",QE!C530,1)*IF(Plots!$B$6="Yes",Gratings!E542,1)*IF(Plots!$B$4="Yes",Dichroics!E530*Dichroics!I530*Dichroics!M530*Dichroics!P530,1)*IF(Plots!$B$9="Yes",'Detectors and demag'!K553,1)</f>
        <v>0.71875867153511286</v>
      </c>
      <c r="F540">
        <f t="shared" si="17"/>
        <v>0.71875867153511286</v>
      </c>
      <c r="G540">
        <f t="shared" si="16"/>
        <v>0.71875867153511286</v>
      </c>
    </row>
    <row r="541" spans="1:7" x14ac:dyDescent="0.2">
      <c r="A541">
        <v>837</v>
      </c>
      <c r="B541">
        <f>IF(Plots!$B$2="Yes",Atmosphere!B529,1)*IF(Plots!$B$3="Yes",Telescope!B531,1)*IF(Plots!$B$5="Yes",Collimator_optics!B531,1)*IF(Plots!$B$7="Yes",Camera_optics!B531,1)*IF(Plots!$B$8="Yes",QE!B531,1)*IF(Plots!$B$6="Yes",Gratings!B543,1)*IF(Plots!$B$4="Yes",Dichroics!D531,1)*IF(Plots!$B$9="Yes",'Detectors and demag'!H554,1)</f>
        <v>0</v>
      </c>
      <c r="C541">
        <f>IF(Plots!$B$2="Yes",Atmosphere!B529,1)*IF(Plots!$B$3="Yes",Telescope!B531,1)*IF(Plots!$B$5="Yes",Collimator_optics!B531,1)*IF(Plots!$B$7="Yes",Camera_optics!B531,1)*IF(Plots!$B$8="Yes",QE!C531,1)*IF(Plots!$B$6="Yes",Gratings!C543,1)*IF(Plots!$B$4="Yes",Dichroics!E531*Dichroics!H531,1)*IF(Plots!$B$9="Yes",'Detectors and demag'!I554,1)</f>
        <v>0</v>
      </c>
      <c r="D541">
        <f>IF(Plots!$B$2="Yes",Atmosphere!B529,1)*IF(Plots!$B$3="Yes",Telescope!B531,1)*IF(Plots!$B$5="Yes",Collimator_optics!B531,1)*IF(Plots!$B$7="Yes",Camera_optics!B531,1)*IF(Plots!$B$8="Yes",QE!C531,1)*IF(Plots!$B$6="Yes",Gratings!D543,1)*IF(Plots!$B$4="Yes",Dichroics!E531*Dichroics!I531*Dichroics!L531,1)*IF(Plots!$B$9="Yes",'Detectors and demag'!J554,1)</f>
        <v>0</v>
      </c>
      <c r="E541">
        <f>IF(Plots!$B$2="Yes",Atmosphere!B529,1)*IF(Plots!$B$3="Yes",Telescope!B531,1)*IF(Plots!$B$5="Yes",Collimator_optics!B531,1)*IF(Plots!$B$7="Yes",Camera_optics!B531,1)*IF(Plots!$B$8="Yes",QE!C531,1)*IF(Plots!$B$6="Yes",Gratings!E543,1)*IF(Plots!$B$4="Yes",Dichroics!E531*Dichroics!I531*Dichroics!M531*Dichroics!P531,1)*IF(Plots!$B$9="Yes",'Detectors and demag'!K554,1)</f>
        <v>0.71969342656880508</v>
      </c>
      <c r="F541">
        <f t="shared" si="17"/>
        <v>0.71969342656880508</v>
      </c>
      <c r="G541">
        <f t="shared" si="16"/>
        <v>0.71969342656880508</v>
      </c>
    </row>
    <row r="542" spans="1:7" x14ac:dyDescent="0.2">
      <c r="A542">
        <v>838</v>
      </c>
      <c r="B542">
        <f>IF(Plots!$B$2="Yes",Atmosphere!B530,1)*IF(Plots!$B$3="Yes",Telescope!B532,1)*IF(Plots!$B$5="Yes",Collimator_optics!B532,1)*IF(Plots!$B$7="Yes",Camera_optics!B532,1)*IF(Plots!$B$8="Yes",QE!B532,1)*IF(Plots!$B$6="Yes",Gratings!B544,1)*IF(Plots!$B$4="Yes",Dichroics!D532,1)*IF(Plots!$B$9="Yes",'Detectors and demag'!H555,1)</f>
        <v>0</v>
      </c>
      <c r="C542">
        <f>IF(Plots!$B$2="Yes",Atmosphere!B530,1)*IF(Plots!$B$3="Yes",Telescope!B532,1)*IF(Plots!$B$5="Yes",Collimator_optics!B532,1)*IF(Plots!$B$7="Yes",Camera_optics!B532,1)*IF(Plots!$B$8="Yes",QE!C532,1)*IF(Plots!$B$6="Yes",Gratings!C544,1)*IF(Plots!$B$4="Yes",Dichroics!E532*Dichroics!H532,1)*IF(Plots!$B$9="Yes",'Detectors and demag'!I555,1)</f>
        <v>0</v>
      </c>
      <c r="D542">
        <f>IF(Plots!$B$2="Yes",Atmosphere!B530,1)*IF(Plots!$B$3="Yes",Telescope!B532,1)*IF(Plots!$B$5="Yes",Collimator_optics!B532,1)*IF(Plots!$B$7="Yes",Camera_optics!B532,1)*IF(Plots!$B$8="Yes",QE!C532,1)*IF(Plots!$B$6="Yes",Gratings!D544,1)*IF(Plots!$B$4="Yes",Dichroics!E532*Dichroics!I532*Dichroics!L532,1)*IF(Plots!$B$9="Yes",'Detectors and demag'!J555,1)</f>
        <v>0</v>
      </c>
      <c r="E542">
        <f>IF(Plots!$B$2="Yes",Atmosphere!B530,1)*IF(Plots!$B$3="Yes",Telescope!B532,1)*IF(Plots!$B$5="Yes",Collimator_optics!B532,1)*IF(Plots!$B$7="Yes",Camera_optics!B532,1)*IF(Plots!$B$8="Yes",QE!C532,1)*IF(Plots!$B$6="Yes",Gratings!E544,1)*IF(Plots!$B$4="Yes",Dichroics!E532*Dichroics!I532*Dichroics!M532*Dichroics!P532,1)*IF(Plots!$B$9="Yes",'Detectors and demag'!K555,1)</f>
        <v>0.72093631320020835</v>
      </c>
      <c r="F542">
        <f t="shared" si="17"/>
        <v>0.72093631320020835</v>
      </c>
      <c r="G542">
        <f t="shared" si="16"/>
        <v>0.72093631320020835</v>
      </c>
    </row>
    <row r="543" spans="1:7" x14ac:dyDescent="0.2">
      <c r="A543">
        <v>839</v>
      </c>
      <c r="B543">
        <f>IF(Plots!$B$2="Yes",Atmosphere!B531,1)*IF(Plots!$B$3="Yes",Telescope!B533,1)*IF(Plots!$B$5="Yes",Collimator_optics!B533,1)*IF(Plots!$B$7="Yes",Camera_optics!B533,1)*IF(Plots!$B$8="Yes",QE!B533,1)*IF(Plots!$B$6="Yes",Gratings!B545,1)*IF(Plots!$B$4="Yes",Dichroics!D533,1)*IF(Plots!$B$9="Yes",'Detectors and demag'!H556,1)</f>
        <v>0</v>
      </c>
      <c r="C543">
        <f>IF(Plots!$B$2="Yes",Atmosphere!B531,1)*IF(Plots!$B$3="Yes",Telescope!B533,1)*IF(Plots!$B$5="Yes",Collimator_optics!B533,1)*IF(Plots!$B$7="Yes",Camera_optics!B533,1)*IF(Plots!$B$8="Yes",QE!C533,1)*IF(Plots!$B$6="Yes",Gratings!C545,1)*IF(Plots!$B$4="Yes",Dichroics!E533*Dichroics!H533,1)*IF(Plots!$B$9="Yes",'Detectors and demag'!I556,1)</f>
        <v>0</v>
      </c>
      <c r="D543">
        <f>IF(Plots!$B$2="Yes",Atmosphere!B531,1)*IF(Plots!$B$3="Yes",Telescope!B533,1)*IF(Plots!$B$5="Yes",Collimator_optics!B533,1)*IF(Plots!$B$7="Yes",Camera_optics!B533,1)*IF(Plots!$B$8="Yes",QE!C533,1)*IF(Plots!$B$6="Yes",Gratings!D545,1)*IF(Plots!$B$4="Yes",Dichroics!E533*Dichroics!I533*Dichroics!L533,1)*IF(Plots!$B$9="Yes",'Detectors and demag'!J556,1)</f>
        <v>0</v>
      </c>
      <c r="E543">
        <f>IF(Plots!$B$2="Yes",Atmosphere!B531,1)*IF(Plots!$B$3="Yes",Telescope!B533,1)*IF(Plots!$B$5="Yes",Collimator_optics!B533,1)*IF(Plots!$B$7="Yes",Camera_optics!B533,1)*IF(Plots!$B$8="Yes",QE!C533,1)*IF(Plots!$B$6="Yes",Gratings!E545,1)*IF(Plots!$B$4="Yes",Dichroics!E533*Dichroics!I533*Dichroics!M533*Dichroics!P533,1)*IF(Plots!$B$9="Yes",'Detectors and demag'!K556,1)</f>
        <v>0.72247576968876959</v>
      </c>
      <c r="F543">
        <f t="shared" si="17"/>
        <v>0.72247576968876959</v>
      </c>
      <c r="G543">
        <f t="shared" si="16"/>
        <v>0.72247576968876959</v>
      </c>
    </row>
    <row r="544" spans="1:7" x14ac:dyDescent="0.2">
      <c r="A544">
        <v>840</v>
      </c>
      <c r="B544">
        <f>IF(Plots!$B$2="Yes",Atmosphere!B532,1)*IF(Plots!$B$3="Yes",Telescope!B534,1)*IF(Plots!$B$5="Yes",Collimator_optics!B534,1)*IF(Plots!$B$7="Yes",Camera_optics!B534,1)*IF(Plots!$B$8="Yes",QE!B534,1)*IF(Plots!$B$6="Yes",Gratings!B546,1)*IF(Plots!$B$4="Yes",Dichroics!D534,1)*IF(Plots!$B$9="Yes",'Detectors and demag'!H557,1)</f>
        <v>0</v>
      </c>
      <c r="C544">
        <f>IF(Plots!$B$2="Yes",Atmosphere!B532,1)*IF(Plots!$B$3="Yes",Telescope!B534,1)*IF(Plots!$B$5="Yes",Collimator_optics!B534,1)*IF(Plots!$B$7="Yes",Camera_optics!B534,1)*IF(Plots!$B$8="Yes",QE!C534,1)*IF(Plots!$B$6="Yes",Gratings!C546,1)*IF(Plots!$B$4="Yes",Dichroics!E534*Dichroics!H534,1)*IF(Plots!$B$9="Yes",'Detectors and demag'!I557,1)</f>
        <v>0</v>
      </c>
      <c r="D544">
        <f>IF(Plots!$B$2="Yes",Atmosphere!B532,1)*IF(Plots!$B$3="Yes",Telescope!B534,1)*IF(Plots!$B$5="Yes",Collimator_optics!B534,1)*IF(Plots!$B$7="Yes",Camera_optics!B534,1)*IF(Plots!$B$8="Yes",QE!C534,1)*IF(Plots!$B$6="Yes",Gratings!D546,1)*IF(Plots!$B$4="Yes",Dichroics!E534*Dichroics!I534*Dichroics!L534,1)*IF(Plots!$B$9="Yes",'Detectors and demag'!J557,1)</f>
        <v>0</v>
      </c>
      <c r="E544">
        <f>IF(Plots!$B$2="Yes",Atmosphere!B532,1)*IF(Plots!$B$3="Yes",Telescope!B534,1)*IF(Plots!$B$5="Yes",Collimator_optics!B534,1)*IF(Plots!$B$7="Yes",Camera_optics!B534,1)*IF(Plots!$B$8="Yes",QE!C534,1)*IF(Plots!$B$6="Yes",Gratings!E546,1)*IF(Plots!$B$4="Yes",Dichroics!E534*Dichroics!I534*Dichroics!M534*Dichroics!P534,1)*IF(Plots!$B$9="Yes",'Detectors and demag'!K557,1)</f>
        <v>0.72427791492713012</v>
      </c>
      <c r="F544">
        <f t="shared" si="17"/>
        <v>0.72427791492713012</v>
      </c>
      <c r="G544">
        <f t="shared" si="16"/>
        <v>0.72427791492713012</v>
      </c>
    </row>
    <row r="545" spans="1:7" x14ac:dyDescent="0.2">
      <c r="A545">
        <v>841</v>
      </c>
      <c r="B545">
        <f>IF(Plots!$B$2="Yes",Atmosphere!B533,1)*IF(Plots!$B$3="Yes",Telescope!B535,1)*IF(Plots!$B$5="Yes",Collimator_optics!B535,1)*IF(Plots!$B$7="Yes",Camera_optics!B535,1)*IF(Plots!$B$8="Yes",QE!B535,1)*IF(Plots!$B$6="Yes",Gratings!B547,1)*IF(Plots!$B$4="Yes",Dichroics!D535,1)*IF(Plots!$B$9="Yes",'Detectors and demag'!H558,1)</f>
        <v>0</v>
      </c>
      <c r="C545">
        <f>IF(Plots!$B$2="Yes",Atmosphere!B533,1)*IF(Plots!$B$3="Yes",Telescope!B535,1)*IF(Plots!$B$5="Yes",Collimator_optics!B535,1)*IF(Plots!$B$7="Yes",Camera_optics!B535,1)*IF(Plots!$B$8="Yes",QE!C535,1)*IF(Plots!$B$6="Yes",Gratings!C547,1)*IF(Plots!$B$4="Yes",Dichroics!E535*Dichroics!H535,1)*IF(Plots!$B$9="Yes",'Detectors and demag'!I558,1)</f>
        <v>0</v>
      </c>
      <c r="D545">
        <f>IF(Plots!$B$2="Yes",Atmosphere!B533,1)*IF(Plots!$B$3="Yes",Telescope!B535,1)*IF(Plots!$B$5="Yes",Collimator_optics!B535,1)*IF(Plots!$B$7="Yes",Camera_optics!B535,1)*IF(Plots!$B$8="Yes",QE!C535,1)*IF(Plots!$B$6="Yes",Gratings!D547,1)*IF(Plots!$B$4="Yes",Dichroics!E535*Dichroics!I535*Dichroics!L535,1)*IF(Plots!$B$9="Yes",'Detectors and demag'!J558,1)</f>
        <v>0</v>
      </c>
      <c r="E545">
        <f>IF(Plots!$B$2="Yes",Atmosphere!B533,1)*IF(Plots!$B$3="Yes",Telescope!B535,1)*IF(Plots!$B$5="Yes",Collimator_optics!B535,1)*IF(Plots!$B$7="Yes",Camera_optics!B535,1)*IF(Plots!$B$8="Yes",QE!C535,1)*IF(Plots!$B$6="Yes",Gratings!E547,1)*IF(Plots!$B$4="Yes",Dichroics!E535*Dichroics!I535*Dichroics!M535*Dichroics!P535,1)*IF(Plots!$B$9="Yes",'Detectors and demag'!K558,1)</f>
        <v>0.72621182110220239</v>
      </c>
      <c r="F545">
        <f t="shared" si="17"/>
        <v>0.72621182110220239</v>
      </c>
      <c r="G545">
        <f t="shared" si="16"/>
        <v>0.72621182110220239</v>
      </c>
    </row>
    <row r="546" spans="1:7" x14ac:dyDescent="0.2">
      <c r="A546">
        <v>842</v>
      </c>
      <c r="B546">
        <f>IF(Plots!$B$2="Yes",Atmosphere!B534,1)*IF(Plots!$B$3="Yes",Telescope!B536,1)*IF(Plots!$B$5="Yes",Collimator_optics!B536,1)*IF(Plots!$B$7="Yes",Camera_optics!B536,1)*IF(Plots!$B$8="Yes",QE!B536,1)*IF(Plots!$B$6="Yes",Gratings!B548,1)*IF(Plots!$B$4="Yes",Dichroics!D536,1)*IF(Plots!$B$9="Yes",'Detectors and demag'!H559,1)</f>
        <v>0</v>
      </c>
      <c r="C546">
        <f>IF(Plots!$B$2="Yes",Atmosphere!B534,1)*IF(Plots!$B$3="Yes",Telescope!B536,1)*IF(Plots!$B$5="Yes",Collimator_optics!B536,1)*IF(Plots!$B$7="Yes",Camera_optics!B536,1)*IF(Plots!$B$8="Yes",QE!C536,1)*IF(Plots!$B$6="Yes",Gratings!C548,1)*IF(Plots!$B$4="Yes",Dichroics!E536*Dichroics!H536,1)*IF(Plots!$B$9="Yes",'Detectors and demag'!I559,1)</f>
        <v>0</v>
      </c>
      <c r="D546">
        <f>IF(Plots!$B$2="Yes",Atmosphere!B534,1)*IF(Plots!$B$3="Yes",Telescope!B536,1)*IF(Plots!$B$5="Yes",Collimator_optics!B536,1)*IF(Plots!$B$7="Yes",Camera_optics!B536,1)*IF(Plots!$B$8="Yes",QE!C536,1)*IF(Plots!$B$6="Yes",Gratings!D548,1)*IF(Plots!$B$4="Yes",Dichroics!E536*Dichroics!I536*Dichroics!L536,1)*IF(Plots!$B$9="Yes",'Detectors and demag'!J559,1)</f>
        <v>0</v>
      </c>
      <c r="E546">
        <f>IF(Plots!$B$2="Yes",Atmosphere!B534,1)*IF(Plots!$B$3="Yes",Telescope!B536,1)*IF(Plots!$B$5="Yes",Collimator_optics!B536,1)*IF(Plots!$B$7="Yes",Camera_optics!B536,1)*IF(Plots!$B$8="Yes",QE!C536,1)*IF(Plots!$B$6="Yes",Gratings!E548,1)*IF(Plots!$B$4="Yes",Dichroics!E536*Dichroics!I536*Dichroics!M536*Dichroics!P536,1)*IF(Plots!$B$9="Yes",'Detectors and demag'!K559,1)</f>
        <v>0.728128859623136</v>
      </c>
      <c r="F546">
        <f t="shared" si="17"/>
        <v>0.728128859623136</v>
      </c>
      <c r="G546">
        <f t="shared" si="16"/>
        <v>0.728128859623136</v>
      </c>
    </row>
    <row r="547" spans="1:7" x14ac:dyDescent="0.2">
      <c r="A547">
        <v>843</v>
      </c>
      <c r="B547">
        <f>IF(Plots!$B$2="Yes",Atmosphere!B535,1)*IF(Plots!$B$3="Yes",Telescope!B537,1)*IF(Plots!$B$5="Yes",Collimator_optics!B537,1)*IF(Plots!$B$7="Yes",Camera_optics!B537,1)*IF(Plots!$B$8="Yes",QE!B537,1)*IF(Plots!$B$6="Yes",Gratings!B549,1)*IF(Plots!$B$4="Yes",Dichroics!D537,1)*IF(Plots!$B$9="Yes",'Detectors and demag'!H560,1)</f>
        <v>0</v>
      </c>
      <c r="C547">
        <f>IF(Plots!$B$2="Yes",Atmosphere!B535,1)*IF(Plots!$B$3="Yes",Telescope!B537,1)*IF(Plots!$B$5="Yes",Collimator_optics!B537,1)*IF(Plots!$B$7="Yes",Camera_optics!B537,1)*IF(Plots!$B$8="Yes",QE!C537,1)*IF(Plots!$B$6="Yes",Gratings!C549,1)*IF(Plots!$B$4="Yes",Dichroics!E537*Dichroics!H537,1)*IF(Plots!$B$9="Yes",'Detectors and demag'!I560,1)</f>
        <v>0</v>
      </c>
      <c r="D547">
        <f>IF(Plots!$B$2="Yes",Atmosphere!B535,1)*IF(Plots!$B$3="Yes",Telescope!B537,1)*IF(Plots!$B$5="Yes",Collimator_optics!B537,1)*IF(Plots!$B$7="Yes",Camera_optics!B537,1)*IF(Plots!$B$8="Yes",QE!C537,1)*IF(Plots!$B$6="Yes",Gratings!D549,1)*IF(Plots!$B$4="Yes",Dichroics!E537*Dichroics!I537*Dichroics!L537,1)*IF(Plots!$B$9="Yes",'Detectors and demag'!J560,1)</f>
        <v>0</v>
      </c>
      <c r="E547">
        <f>IF(Plots!$B$2="Yes",Atmosphere!B535,1)*IF(Plots!$B$3="Yes",Telescope!B537,1)*IF(Plots!$B$5="Yes",Collimator_optics!B537,1)*IF(Plots!$B$7="Yes",Camera_optics!B537,1)*IF(Plots!$B$8="Yes",QE!C537,1)*IF(Plots!$B$6="Yes",Gratings!E549,1)*IF(Plots!$B$4="Yes",Dichroics!E537*Dichroics!I537*Dichroics!M537*Dichroics!P537,1)*IF(Plots!$B$9="Yes",'Detectors and demag'!K560,1)</f>
        <v>0.73017417530133755</v>
      </c>
      <c r="F547">
        <f t="shared" si="17"/>
        <v>0.73017417530133755</v>
      </c>
      <c r="G547">
        <f t="shared" si="16"/>
        <v>0.73017417530133755</v>
      </c>
    </row>
    <row r="548" spans="1:7" x14ac:dyDescent="0.2">
      <c r="A548">
        <v>844</v>
      </c>
      <c r="B548">
        <f>IF(Plots!$B$2="Yes",Atmosphere!B536,1)*IF(Plots!$B$3="Yes",Telescope!B538,1)*IF(Plots!$B$5="Yes",Collimator_optics!B538,1)*IF(Plots!$B$7="Yes",Camera_optics!B538,1)*IF(Plots!$B$8="Yes",QE!B538,1)*IF(Plots!$B$6="Yes",Gratings!B550,1)*IF(Plots!$B$4="Yes",Dichroics!D538,1)*IF(Plots!$B$9="Yes",'Detectors and demag'!H561,1)</f>
        <v>0</v>
      </c>
      <c r="C548">
        <f>IF(Plots!$B$2="Yes",Atmosphere!B536,1)*IF(Plots!$B$3="Yes",Telescope!B538,1)*IF(Plots!$B$5="Yes",Collimator_optics!B538,1)*IF(Plots!$B$7="Yes",Camera_optics!B538,1)*IF(Plots!$B$8="Yes",QE!C538,1)*IF(Plots!$B$6="Yes",Gratings!C550,1)*IF(Plots!$B$4="Yes",Dichroics!E538*Dichroics!H538,1)*IF(Plots!$B$9="Yes",'Detectors and demag'!I561,1)</f>
        <v>0</v>
      </c>
      <c r="D548">
        <f>IF(Plots!$B$2="Yes",Atmosphere!B536,1)*IF(Plots!$B$3="Yes",Telescope!B538,1)*IF(Plots!$B$5="Yes",Collimator_optics!B538,1)*IF(Plots!$B$7="Yes",Camera_optics!B538,1)*IF(Plots!$B$8="Yes",QE!C538,1)*IF(Plots!$B$6="Yes",Gratings!D550,1)*IF(Plots!$B$4="Yes",Dichroics!E538*Dichroics!I538*Dichroics!L538,1)*IF(Plots!$B$9="Yes",'Detectors and demag'!J561,1)</f>
        <v>0</v>
      </c>
      <c r="E548">
        <f>IF(Plots!$B$2="Yes",Atmosphere!B536,1)*IF(Plots!$B$3="Yes",Telescope!B538,1)*IF(Plots!$B$5="Yes",Collimator_optics!B538,1)*IF(Plots!$B$7="Yes",Camera_optics!B538,1)*IF(Plots!$B$8="Yes",QE!C538,1)*IF(Plots!$B$6="Yes",Gratings!E550,1)*IF(Plots!$B$4="Yes",Dichroics!E538*Dichroics!I538*Dichroics!M538*Dichroics!P538,1)*IF(Plots!$B$9="Yes",'Detectors and demag'!K561,1)</f>
        <v>0.73218100536673758</v>
      </c>
      <c r="F548">
        <f t="shared" si="17"/>
        <v>0.73218100536673758</v>
      </c>
      <c r="G548">
        <f t="shared" si="16"/>
        <v>0.73218100536673758</v>
      </c>
    </row>
    <row r="549" spans="1:7" x14ac:dyDescent="0.2">
      <c r="A549">
        <v>845</v>
      </c>
      <c r="B549">
        <f>IF(Plots!$B$2="Yes",Atmosphere!B537,1)*IF(Plots!$B$3="Yes",Telescope!B539,1)*IF(Plots!$B$5="Yes",Collimator_optics!B539,1)*IF(Plots!$B$7="Yes",Camera_optics!B539,1)*IF(Plots!$B$8="Yes",QE!B539,1)*IF(Plots!$B$6="Yes",Gratings!B551,1)*IF(Plots!$B$4="Yes",Dichroics!D539,1)*IF(Plots!$B$9="Yes",'Detectors and demag'!H562,1)</f>
        <v>0</v>
      </c>
      <c r="C549">
        <f>IF(Plots!$B$2="Yes",Atmosphere!B537,1)*IF(Plots!$B$3="Yes",Telescope!B539,1)*IF(Plots!$B$5="Yes",Collimator_optics!B539,1)*IF(Plots!$B$7="Yes",Camera_optics!B539,1)*IF(Plots!$B$8="Yes",QE!C539,1)*IF(Plots!$B$6="Yes",Gratings!C551,1)*IF(Plots!$B$4="Yes",Dichroics!E539*Dichroics!H539,1)*IF(Plots!$B$9="Yes",'Detectors and demag'!I562,1)</f>
        <v>0</v>
      </c>
      <c r="D549">
        <f>IF(Plots!$B$2="Yes",Atmosphere!B537,1)*IF(Plots!$B$3="Yes",Telescope!B539,1)*IF(Plots!$B$5="Yes",Collimator_optics!B539,1)*IF(Plots!$B$7="Yes",Camera_optics!B539,1)*IF(Plots!$B$8="Yes",QE!C539,1)*IF(Plots!$B$6="Yes",Gratings!D551,1)*IF(Plots!$B$4="Yes",Dichroics!E539*Dichroics!I539*Dichroics!L539,1)*IF(Plots!$B$9="Yes",'Detectors and demag'!J562,1)</f>
        <v>0</v>
      </c>
      <c r="E549">
        <f>IF(Plots!$B$2="Yes",Atmosphere!B537,1)*IF(Plots!$B$3="Yes",Telescope!B539,1)*IF(Plots!$B$5="Yes",Collimator_optics!B539,1)*IF(Plots!$B$7="Yes",Camera_optics!B539,1)*IF(Plots!$B$8="Yes",QE!C539,1)*IF(Plots!$B$6="Yes",Gratings!E551,1)*IF(Plots!$B$4="Yes",Dichroics!E539*Dichroics!I539*Dichroics!M539*Dichroics!P539,1)*IF(Plots!$B$9="Yes",'Detectors and demag'!K562,1)</f>
        <v>0.73405913984873417</v>
      </c>
      <c r="F549">
        <f t="shared" si="17"/>
        <v>0.73405913984873417</v>
      </c>
      <c r="G549">
        <f t="shared" si="16"/>
        <v>0.73405913984873417</v>
      </c>
    </row>
    <row r="550" spans="1:7" x14ac:dyDescent="0.2">
      <c r="A550">
        <v>846</v>
      </c>
      <c r="B550">
        <f>IF(Plots!$B$2="Yes",Atmosphere!B538,1)*IF(Plots!$B$3="Yes",Telescope!B540,1)*IF(Plots!$B$5="Yes",Collimator_optics!B540,1)*IF(Plots!$B$7="Yes",Camera_optics!B540,1)*IF(Plots!$B$8="Yes",QE!B540,1)*IF(Plots!$B$6="Yes",Gratings!B552,1)*IF(Plots!$B$4="Yes",Dichroics!D540,1)*IF(Plots!$B$9="Yes",'Detectors and demag'!H563,1)</f>
        <v>0</v>
      </c>
      <c r="C550">
        <f>IF(Plots!$B$2="Yes",Atmosphere!B538,1)*IF(Plots!$B$3="Yes",Telescope!B540,1)*IF(Plots!$B$5="Yes",Collimator_optics!B540,1)*IF(Plots!$B$7="Yes",Camera_optics!B540,1)*IF(Plots!$B$8="Yes",QE!C540,1)*IF(Plots!$B$6="Yes",Gratings!C552,1)*IF(Plots!$B$4="Yes",Dichroics!E540*Dichroics!H540,1)*IF(Plots!$B$9="Yes",'Detectors and demag'!I563,1)</f>
        <v>0</v>
      </c>
      <c r="D550">
        <f>IF(Plots!$B$2="Yes",Atmosphere!B538,1)*IF(Plots!$B$3="Yes",Telescope!B540,1)*IF(Plots!$B$5="Yes",Collimator_optics!B540,1)*IF(Plots!$B$7="Yes",Camera_optics!B540,1)*IF(Plots!$B$8="Yes",QE!C540,1)*IF(Plots!$B$6="Yes",Gratings!D552,1)*IF(Plots!$B$4="Yes",Dichroics!E540*Dichroics!I540*Dichroics!L540,1)*IF(Plots!$B$9="Yes",'Detectors and demag'!J563,1)</f>
        <v>0</v>
      </c>
      <c r="E550">
        <f>IF(Plots!$B$2="Yes",Atmosphere!B538,1)*IF(Plots!$B$3="Yes",Telescope!B540,1)*IF(Plots!$B$5="Yes",Collimator_optics!B540,1)*IF(Plots!$B$7="Yes",Camera_optics!B540,1)*IF(Plots!$B$8="Yes",QE!C540,1)*IF(Plots!$B$6="Yes",Gratings!E552,1)*IF(Plots!$B$4="Yes",Dichroics!E540*Dichroics!I540*Dichroics!M540*Dichroics!P540,1)*IF(Plots!$B$9="Yes",'Detectors and demag'!K563,1)</f>
        <v>0.73564750673234258</v>
      </c>
      <c r="F550">
        <f t="shared" si="17"/>
        <v>0.73564750673234258</v>
      </c>
      <c r="G550">
        <f t="shared" si="16"/>
        <v>0.73564750673234258</v>
      </c>
    </row>
    <row r="551" spans="1:7" x14ac:dyDescent="0.2">
      <c r="A551">
        <v>847</v>
      </c>
      <c r="B551">
        <f>IF(Plots!$B$2="Yes",Atmosphere!B539,1)*IF(Plots!$B$3="Yes",Telescope!B541,1)*IF(Plots!$B$5="Yes",Collimator_optics!B541,1)*IF(Plots!$B$7="Yes",Camera_optics!B541,1)*IF(Plots!$B$8="Yes",QE!B541,1)*IF(Plots!$B$6="Yes",Gratings!B553,1)*IF(Plots!$B$4="Yes",Dichroics!D541,1)*IF(Plots!$B$9="Yes",'Detectors and demag'!H564,1)</f>
        <v>0</v>
      </c>
      <c r="C551">
        <f>IF(Plots!$B$2="Yes",Atmosphere!B539,1)*IF(Plots!$B$3="Yes",Telescope!B541,1)*IF(Plots!$B$5="Yes",Collimator_optics!B541,1)*IF(Plots!$B$7="Yes",Camera_optics!B541,1)*IF(Plots!$B$8="Yes",QE!C541,1)*IF(Plots!$B$6="Yes",Gratings!C553,1)*IF(Plots!$B$4="Yes",Dichroics!E541*Dichroics!H541,1)*IF(Plots!$B$9="Yes",'Detectors and demag'!I564,1)</f>
        <v>0</v>
      </c>
      <c r="D551">
        <f>IF(Plots!$B$2="Yes",Atmosphere!B539,1)*IF(Plots!$B$3="Yes",Telescope!B541,1)*IF(Plots!$B$5="Yes",Collimator_optics!B541,1)*IF(Plots!$B$7="Yes",Camera_optics!B541,1)*IF(Plots!$B$8="Yes",QE!C541,1)*IF(Plots!$B$6="Yes",Gratings!D553,1)*IF(Plots!$B$4="Yes",Dichroics!E541*Dichroics!I541*Dichroics!L541,1)*IF(Plots!$B$9="Yes",'Detectors and demag'!J564,1)</f>
        <v>0</v>
      </c>
      <c r="E551">
        <f>IF(Plots!$B$2="Yes",Atmosphere!B539,1)*IF(Plots!$B$3="Yes",Telescope!B541,1)*IF(Plots!$B$5="Yes",Collimator_optics!B541,1)*IF(Plots!$B$7="Yes",Camera_optics!B541,1)*IF(Plots!$B$8="Yes",QE!C541,1)*IF(Plots!$B$6="Yes",Gratings!E553,1)*IF(Plots!$B$4="Yes",Dichroics!E541*Dichroics!I541*Dichroics!M541*Dichroics!P541,1)*IF(Plots!$B$9="Yes",'Detectors and demag'!K564,1)</f>
        <v>0.73703029402030584</v>
      </c>
      <c r="F551">
        <f t="shared" si="17"/>
        <v>0.73703029402030584</v>
      </c>
      <c r="G551">
        <f t="shared" si="16"/>
        <v>0.73703029402030584</v>
      </c>
    </row>
    <row r="552" spans="1:7" x14ac:dyDescent="0.2">
      <c r="A552">
        <v>848</v>
      </c>
      <c r="B552">
        <f>IF(Plots!$B$2="Yes",Atmosphere!B540,1)*IF(Plots!$B$3="Yes",Telescope!B542,1)*IF(Plots!$B$5="Yes",Collimator_optics!B542,1)*IF(Plots!$B$7="Yes",Camera_optics!B542,1)*IF(Plots!$B$8="Yes",QE!B542,1)*IF(Plots!$B$6="Yes",Gratings!B554,1)*IF(Plots!$B$4="Yes",Dichroics!D542,1)*IF(Plots!$B$9="Yes",'Detectors and demag'!H565,1)</f>
        <v>0</v>
      </c>
      <c r="C552">
        <f>IF(Plots!$B$2="Yes",Atmosphere!B540,1)*IF(Plots!$B$3="Yes",Telescope!B542,1)*IF(Plots!$B$5="Yes",Collimator_optics!B542,1)*IF(Plots!$B$7="Yes",Camera_optics!B542,1)*IF(Plots!$B$8="Yes",QE!C542,1)*IF(Plots!$B$6="Yes",Gratings!C554,1)*IF(Plots!$B$4="Yes",Dichroics!E542*Dichroics!H542,1)*IF(Plots!$B$9="Yes",'Detectors and demag'!I565,1)</f>
        <v>0</v>
      </c>
      <c r="D552">
        <f>IF(Plots!$B$2="Yes",Atmosphere!B540,1)*IF(Plots!$B$3="Yes",Telescope!B542,1)*IF(Plots!$B$5="Yes",Collimator_optics!B542,1)*IF(Plots!$B$7="Yes",Camera_optics!B542,1)*IF(Plots!$B$8="Yes",QE!C542,1)*IF(Plots!$B$6="Yes",Gratings!D554,1)*IF(Plots!$B$4="Yes",Dichroics!E542*Dichroics!I542*Dichroics!L542,1)*IF(Plots!$B$9="Yes",'Detectors and demag'!J565,1)</f>
        <v>0</v>
      </c>
      <c r="E552">
        <f>IF(Plots!$B$2="Yes",Atmosphere!B540,1)*IF(Plots!$B$3="Yes",Telescope!B542,1)*IF(Plots!$B$5="Yes",Collimator_optics!B542,1)*IF(Plots!$B$7="Yes",Camera_optics!B542,1)*IF(Plots!$B$8="Yes",QE!C542,1)*IF(Plots!$B$6="Yes",Gratings!E554,1)*IF(Plots!$B$4="Yes",Dichroics!E542*Dichroics!I542*Dichroics!M542*Dichroics!P542,1)*IF(Plots!$B$9="Yes",'Detectors and demag'!K565,1)</f>
        <v>0.73807817041162771</v>
      </c>
      <c r="F552">
        <f t="shared" si="17"/>
        <v>0.73807817041162771</v>
      </c>
      <c r="G552">
        <f t="shared" si="16"/>
        <v>0.73807817041162771</v>
      </c>
    </row>
    <row r="553" spans="1:7" x14ac:dyDescent="0.2">
      <c r="A553">
        <v>849</v>
      </c>
      <c r="B553">
        <f>IF(Plots!$B$2="Yes",Atmosphere!B541,1)*IF(Plots!$B$3="Yes",Telescope!B543,1)*IF(Plots!$B$5="Yes",Collimator_optics!B543,1)*IF(Plots!$B$7="Yes",Camera_optics!B543,1)*IF(Plots!$B$8="Yes",QE!B543,1)*IF(Plots!$B$6="Yes",Gratings!B555,1)*IF(Plots!$B$4="Yes",Dichroics!D543,1)*IF(Plots!$B$9="Yes",'Detectors and demag'!H566,1)</f>
        <v>0</v>
      </c>
      <c r="C553">
        <f>IF(Plots!$B$2="Yes",Atmosphere!B541,1)*IF(Plots!$B$3="Yes",Telescope!B543,1)*IF(Plots!$B$5="Yes",Collimator_optics!B543,1)*IF(Plots!$B$7="Yes",Camera_optics!B543,1)*IF(Plots!$B$8="Yes",QE!C543,1)*IF(Plots!$B$6="Yes",Gratings!C555,1)*IF(Plots!$B$4="Yes",Dichroics!E543*Dichroics!H543,1)*IF(Plots!$B$9="Yes",'Detectors and demag'!I566,1)</f>
        <v>0</v>
      </c>
      <c r="D553">
        <f>IF(Plots!$B$2="Yes",Atmosphere!B541,1)*IF(Plots!$B$3="Yes",Telescope!B543,1)*IF(Plots!$B$5="Yes",Collimator_optics!B543,1)*IF(Plots!$B$7="Yes",Camera_optics!B543,1)*IF(Plots!$B$8="Yes",QE!C543,1)*IF(Plots!$B$6="Yes",Gratings!D555,1)*IF(Plots!$B$4="Yes",Dichroics!E543*Dichroics!I543*Dichroics!L543,1)*IF(Plots!$B$9="Yes",'Detectors and demag'!J566,1)</f>
        <v>0</v>
      </c>
      <c r="E553">
        <f>IF(Plots!$B$2="Yes",Atmosphere!B541,1)*IF(Plots!$B$3="Yes",Telescope!B543,1)*IF(Plots!$B$5="Yes",Collimator_optics!B543,1)*IF(Plots!$B$7="Yes",Camera_optics!B543,1)*IF(Plots!$B$8="Yes",QE!C543,1)*IF(Plots!$B$6="Yes",Gratings!E555,1)*IF(Plots!$B$4="Yes",Dichroics!E543*Dichroics!I543*Dichroics!M543*Dichroics!P543,1)*IF(Plots!$B$9="Yes",'Detectors and demag'!K566,1)</f>
        <v>0.7387613630532478</v>
      </c>
      <c r="F553">
        <f t="shared" si="17"/>
        <v>0.7387613630532478</v>
      </c>
      <c r="G553">
        <f t="shared" si="16"/>
        <v>0.7387613630532478</v>
      </c>
    </row>
    <row r="554" spans="1:7" x14ac:dyDescent="0.2">
      <c r="A554">
        <v>850</v>
      </c>
      <c r="B554">
        <f>IF(Plots!$B$2="Yes",Atmosphere!B542,1)*IF(Plots!$B$3="Yes",Telescope!B544,1)*IF(Plots!$B$5="Yes",Collimator_optics!B544,1)*IF(Plots!$B$7="Yes",Camera_optics!B544,1)*IF(Plots!$B$8="Yes",QE!B544,1)*IF(Plots!$B$6="Yes",Gratings!B556,1)*IF(Plots!$B$4="Yes",Dichroics!D544,1)*IF(Plots!$B$9="Yes",'Detectors and demag'!H567,1)</f>
        <v>0</v>
      </c>
      <c r="C554">
        <f>IF(Plots!$B$2="Yes",Atmosphere!B542,1)*IF(Plots!$B$3="Yes",Telescope!B544,1)*IF(Plots!$B$5="Yes",Collimator_optics!B544,1)*IF(Plots!$B$7="Yes",Camera_optics!B544,1)*IF(Plots!$B$8="Yes",QE!C544,1)*IF(Plots!$B$6="Yes",Gratings!C556,1)*IF(Plots!$B$4="Yes",Dichroics!E544*Dichroics!H544,1)*IF(Plots!$B$9="Yes",'Detectors and demag'!I567,1)</f>
        <v>0</v>
      </c>
      <c r="D554">
        <f>IF(Plots!$B$2="Yes",Atmosphere!B542,1)*IF(Plots!$B$3="Yes",Telescope!B544,1)*IF(Plots!$B$5="Yes",Collimator_optics!B544,1)*IF(Plots!$B$7="Yes",Camera_optics!B544,1)*IF(Plots!$B$8="Yes",QE!C544,1)*IF(Plots!$B$6="Yes",Gratings!D556,1)*IF(Plots!$B$4="Yes",Dichroics!E544*Dichroics!I544*Dichroics!L544,1)*IF(Plots!$B$9="Yes",'Detectors and demag'!J567,1)</f>
        <v>0</v>
      </c>
      <c r="E554">
        <f>IF(Plots!$B$2="Yes",Atmosphere!B542,1)*IF(Plots!$B$3="Yes",Telescope!B544,1)*IF(Plots!$B$5="Yes",Collimator_optics!B544,1)*IF(Plots!$B$7="Yes",Camera_optics!B544,1)*IF(Plots!$B$8="Yes",QE!C544,1)*IF(Plots!$B$6="Yes",Gratings!E556,1)*IF(Plots!$B$4="Yes",Dichroics!E544*Dichroics!I544*Dichroics!M544*Dichroics!P544,1)*IF(Plots!$B$9="Yes",'Detectors and demag'!K567,1)</f>
        <v>0.73899606037009735</v>
      </c>
      <c r="F554">
        <f t="shared" si="17"/>
        <v>0.73899606037009735</v>
      </c>
      <c r="G554">
        <f t="shared" si="16"/>
        <v>0.73899606037009735</v>
      </c>
    </row>
    <row r="555" spans="1:7" x14ac:dyDescent="0.2">
      <c r="A555">
        <v>851</v>
      </c>
      <c r="B555">
        <f>IF(Plots!$B$2="Yes",Atmosphere!B543,1)*IF(Plots!$B$3="Yes",Telescope!B545,1)*IF(Plots!$B$5="Yes",Collimator_optics!B545,1)*IF(Plots!$B$7="Yes",Camera_optics!B545,1)*IF(Plots!$B$8="Yes",QE!B545,1)*IF(Plots!$B$6="Yes",Gratings!B557,1)*IF(Plots!$B$4="Yes",Dichroics!D545,1)*IF(Plots!$B$9="Yes",'Detectors and demag'!H568,1)</f>
        <v>0</v>
      </c>
      <c r="C555">
        <f>IF(Plots!$B$2="Yes",Atmosphere!B543,1)*IF(Plots!$B$3="Yes",Telescope!B545,1)*IF(Plots!$B$5="Yes",Collimator_optics!B545,1)*IF(Plots!$B$7="Yes",Camera_optics!B545,1)*IF(Plots!$B$8="Yes",QE!C545,1)*IF(Plots!$B$6="Yes",Gratings!C557,1)*IF(Plots!$B$4="Yes",Dichroics!E545*Dichroics!H545,1)*IF(Plots!$B$9="Yes",'Detectors and demag'!I568,1)</f>
        <v>0</v>
      </c>
      <c r="D555">
        <f>IF(Plots!$B$2="Yes",Atmosphere!B543,1)*IF(Plots!$B$3="Yes",Telescope!B545,1)*IF(Plots!$B$5="Yes",Collimator_optics!B545,1)*IF(Plots!$B$7="Yes",Camera_optics!B545,1)*IF(Plots!$B$8="Yes",QE!C545,1)*IF(Plots!$B$6="Yes",Gratings!D557,1)*IF(Plots!$B$4="Yes",Dichroics!E545*Dichroics!I545*Dichroics!L545,1)*IF(Plots!$B$9="Yes",'Detectors and demag'!J568,1)</f>
        <v>0</v>
      </c>
      <c r="E555">
        <f>IF(Plots!$B$2="Yes",Atmosphere!B543,1)*IF(Plots!$B$3="Yes",Telescope!B545,1)*IF(Plots!$B$5="Yes",Collimator_optics!B545,1)*IF(Plots!$B$7="Yes",Camera_optics!B545,1)*IF(Plots!$B$8="Yes",QE!C545,1)*IF(Plots!$B$6="Yes",Gratings!E557,1)*IF(Plots!$B$4="Yes",Dichroics!E545*Dichroics!I545*Dichroics!M545*Dichroics!P545,1)*IF(Plots!$B$9="Yes",'Detectors and demag'!K568,1)</f>
        <v>0.73895540747692845</v>
      </c>
      <c r="F555">
        <f t="shared" si="17"/>
        <v>0.73895540747692845</v>
      </c>
      <c r="G555">
        <f t="shared" si="16"/>
        <v>0.73895540747692845</v>
      </c>
    </row>
    <row r="556" spans="1:7" x14ac:dyDescent="0.2">
      <c r="A556">
        <v>852</v>
      </c>
      <c r="B556">
        <f>IF(Plots!$B$2="Yes",Atmosphere!B544,1)*IF(Plots!$B$3="Yes",Telescope!B546,1)*IF(Plots!$B$5="Yes",Collimator_optics!B546,1)*IF(Plots!$B$7="Yes",Camera_optics!B546,1)*IF(Plots!$B$8="Yes",QE!B546,1)*IF(Plots!$B$6="Yes",Gratings!B558,1)*IF(Plots!$B$4="Yes",Dichroics!D546,1)*IF(Plots!$B$9="Yes",'Detectors and demag'!H569,1)</f>
        <v>0</v>
      </c>
      <c r="C556">
        <f>IF(Plots!$B$2="Yes",Atmosphere!B544,1)*IF(Plots!$B$3="Yes",Telescope!B546,1)*IF(Plots!$B$5="Yes",Collimator_optics!B546,1)*IF(Plots!$B$7="Yes",Camera_optics!B546,1)*IF(Plots!$B$8="Yes",QE!C546,1)*IF(Plots!$B$6="Yes",Gratings!C558,1)*IF(Plots!$B$4="Yes",Dichroics!E546*Dichroics!H546,1)*IF(Plots!$B$9="Yes",'Detectors and demag'!I569,1)</f>
        <v>0</v>
      </c>
      <c r="D556">
        <f>IF(Plots!$B$2="Yes",Atmosphere!B544,1)*IF(Plots!$B$3="Yes",Telescope!B546,1)*IF(Plots!$B$5="Yes",Collimator_optics!B546,1)*IF(Plots!$B$7="Yes",Camera_optics!B546,1)*IF(Plots!$B$8="Yes",QE!C546,1)*IF(Plots!$B$6="Yes",Gratings!D558,1)*IF(Plots!$B$4="Yes",Dichroics!E546*Dichroics!I546*Dichroics!L546,1)*IF(Plots!$B$9="Yes",'Detectors and demag'!J569,1)</f>
        <v>0</v>
      </c>
      <c r="E556">
        <f>IF(Plots!$B$2="Yes",Atmosphere!B544,1)*IF(Plots!$B$3="Yes",Telescope!B546,1)*IF(Plots!$B$5="Yes",Collimator_optics!B546,1)*IF(Plots!$B$7="Yes",Camera_optics!B546,1)*IF(Plots!$B$8="Yes",QE!C546,1)*IF(Plots!$B$6="Yes",Gratings!E558,1)*IF(Plots!$B$4="Yes",Dichroics!E546*Dichroics!I546*Dichroics!M546*Dichroics!P546,1)*IF(Plots!$B$9="Yes",'Detectors and demag'!K569,1)</f>
        <v>0.73860037479642004</v>
      </c>
      <c r="F556">
        <f t="shared" si="17"/>
        <v>0.73860037479642004</v>
      </c>
      <c r="G556">
        <f t="shared" si="16"/>
        <v>0.73860037479642004</v>
      </c>
    </row>
    <row r="557" spans="1:7" x14ac:dyDescent="0.2">
      <c r="A557">
        <v>853</v>
      </c>
      <c r="B557">
        <f>IF(Plots!$B$2="Yes",Atmosphere!B545,1)*IF(Plots!$B$3="Yes",Telescope!B547,1)*IF(Plots!$B$5="Yes",Collimator_optics!B547,1)*IF(Plots!$B$7="Yes",Camera_optics!B547,1)*IF(Plots!$B$8="Yes",QE!B547,1)*IF(Plots!$B$6="Yes",Gratings!B559,1)*IF(Plots!$B$4="Yes",Dichroics!D547,1)*IF(Plots!$B$9="Yes",'Detectors and demag'!H570,1)</f>
        <v>0</v>
      </c>
      <c r="C557">
        <f>IF(Plots!$B$2="Yes",Atmosphere!B545,1)*IF(Plots!$B$3="Yes",Telescope!B547,1)*IF(Plots!$B$5="Yes",Collimator_optics!B547,1)*IF(Plots!$B$7="Yes",Camera_optics!B547,1)*IF(Plots!$B$8="Yes",QE!C547,1)*IF(Plots!$B$6="Yes",Gratings!C559,1)*IF(Plots!$B$4="Yes",Dichroics!E547*Dichroics!H547,1)*IF(Plots!$B$9="Yes",'Detectors and demag'!I570,1)</f>
        <v>0</v>
      </c>
      <c r="D557">
        <f>IF(Plots!$B$2="Yes",Atmosphere!B545,1)*IF(Plots!$B$3="Yes",Telescope!B547,1)*IF(Plots!$B$5="Yes",Collimator_optics!B547,1)*IF(Plots!$B$7="Yes",Camera_optics!B547,1)*IF(Plots!$B$8="Yes",QE!C547,1)*IF(Plots!$B$6="Yes",Gratings!D559,1)*IF(Plots!$B$4="Yes",Dichroics!E547*Dichroics!I547*Dichroics!L547,1)*IF(Plots!$B$9="Yes",'Detectors and demag'!J570,1)</f>
        <v>0</v>
      </c>
      <c r="E557">
        <f>IF(Plots!$B$2="Yes",Atmosphere!B545,1)*IF(Plots!$B$3="Yes",Telescope!B547,1)*IF(Plots!$B$5="Yes",Collimator_optics!B547,1)*IF(Plots!$B$7="Yes",Camera_optics!B547,1)*IF(Plots!$B$8="Yes",QE!C547,1)*IF(Plots!$B$6="Yes",Gratings!E559,1)*IF(Plots!$B$4="Yes",Dichroics!E547*Dichroics!I547*Dichroics!M547*Dichroics!P547,1)*IF(Plots!$B$9="Yes",'Detectors and demag'!K570,1)</f>
        <v>0.73798664510012624</v>
      </c>
      <c r="F557">
        <f t="shared" si="17"/>
        <v>0.73798664510012624</v>
      </c>
      <c r="G557">
        <f t="shared" si="16"/>
        <v>0.73798664510012624</v>
      </c>
    </row>
    <row r="558" spans="1:7" x14ac:dyDescent="0.2">
      <c r="A558">
        <v>854</v>
      </c>
      <c r="B558">
        <f>IF(Plots!$B$2="Yes",Atmosphere!B546,1)*IF(Plots!$B$3="Yes",Telescope!B548,1)*IF(Plots!$B$5="Yes",Collimator_optics!B548,1)*IF(Plots!$B$7="Yes",Camera_optics!B548,1)*IF(Plots!$B$8="Yes",QE!B548,1)*IF(Plots!$B$6="Yes",Gratings!B560,1)*IF(Plots!$B$4="Yes",Dichroics!D548,1)*IF(Plots!$B$9="Yes",'Detectors and demag'!H571,1)</f>
        <v>0</v>
      </c>
      <c r="C558">
        <f>IF(Plots!$B$2="Yes",Atmosphere!B546,1)*IF(Plots!$B$3="Yes",Telescope!B548,1)*IF(Plots!$B$5="Yes",Collimator_optics!B548,1)*IF(Plots!$B$7="Yes",Camera_optics!B548,1)*IF(Plots!$B$8="Yes",QE!C548,1)*IF(Plots!$B$6="Yes",Gratings!C560,1)*IF(Plots!$B$4="Yes",Dichroics!E548*Dichroics!H548,1)*IF(Plots!$B$9="Yes",'Detectors and demag'!I571,1)</f>
        <v>0</v>
      </c>
      <c r="D558">
        <f>IF(Plots!$B$2="Yes",Atmosphere!B546,1)*IF(Plots!$B$3="Yes",Telescope!B548,1)*IF(Plots!$B$5="Yes",Collimator_optics!B548,1)*IF(Plots!$B$7="Yes",Camera_optics!B548,1)*IF(Plots!$B$8="Yes",QE!C548,1)*IF(Plots!$B$6="Yes",Gratings!D560,1)*IF(Plots!$B$4="Yes",Dichroics!E548*Dichroics!I548*Dichroics!L548,1)*IF(Plots!$B$9="Yes",'Detectors and demag'!J571,1)</f>
        <v>0</v>
      </c>
      <c r="E558">
        <f>IF(Plots!$B$2="Yes",Atmosphere!B546,1)*IF(Plots!$B$3="Yes",Telescope!B548,1)*IF(Plots!$B$5="Yes",Collimator_optics!B548,1)*IF(Plots!$B$7="Yes",Camera_optics!B548,1)*IF(Plots!$B$8="Yes",QE!C548,1)*IF(Plots!$B$6="Yes",Gratings!E560,1)*IF(Plots!$B$4="Yes",Dichroics!E548*Dichroics!I548*Dichroics!M548*Dichroics!P548,1)*IF(Plots!$B$9="Yes",'Detectors and demag'!K571,1)</f>
        <v>0.73718309634706536</v>
      </c>
      <c r="F558">
        <f t="shared" si="17"/>
        <v>0.73718309634706536</v>
      </c>
      <c r="G558">
        <f t="shared" si="16"/>
        <v>0.73718309634706536</v>
      </c>
    </row>
    <row r="559" spans="1:7" x14ac:dyDescent="0.2">
      <c r="A559">
        <v>855</v>
      </c>
      <c r="B559">
        <f>IF(Plots!$B$2="Yes",Atmosphere!B547,1)*IF(Plots!$B$3="Yes",Telescope!B549,1)*IF(Plots!$B$5="Yes",Collimator_optics!B549,1)*IF(Plots!$B$7="Yes",Camera_optics!B549,1)*IF(Plots!$B$8="Yes",QE!B549,1)*IF(Plots!$B$6="Yes",Gratings!B561,1)*IF(Plots!$B$4="Yes",Dichroics!D549,1)*IF(Plots!$B$9="Yes",'Detectors and demag'!H572,1)</f>
        <v>0</v>
      </c>
      <c r="C559">
        <f>IF(Plots!$B$2="Yes",Atmosphere!B547,1)*IF(Plots!$B$3="Yes",Telescope!B549,1)*IF(Plots!$B$5="Yes",Collimator_optics!B549,1)*IF(Plots!$B$7="Yes",Camera_optics!B549,1)*IF(Plots!$B$8="Yes",QE!C549,1)*IF(Plots!$B$6="Yes",Gratings!C561,1)*IF(Plots!$B$4="Yes",Dichroics!E549*Dichroics!H549,1)*IF(Plots!$B$9="Yes",'Detectors and demag'!I572,1)</f>
        <v>0</v>
      </c>
      <c r="D559">
        <f>IF(Plots!$B$2="Yes",Atmosphere!B547,1)*IF(Plots!$B$3="Yes",Telescope!B549,1)*IF(Plots!$B$5="Yes",Collimator_optics!B549,1)*IF(Plots!$B$7="Yes",Camera_optics!B549,1)*IF(Plots!$B$8="Yes",QE!C549,1)*IF(Plots!$B$6="Yes",Gratings!D561,1)*IF(Plots!$B$4="Yes",Dichroics!E549*Dichroics!I549*Dichroics!L549,1)*IF(Plots!$B$9="Yes",'Detectors and demag'!J572,1)</f>
        <v>0</v>
      </c>
      <c r="E559">
        <f>IF(Plots!$B$2="Yes",Atmosphere!B547,1)*IF(Plots!$B$3="Yes",Telescope!B549,1)*IF(Plots!$B$5="Yes",Collimator_optics!B549,1)*IF(Plots!$B$7="Yes",Camera_optics!B549,1)*IF(Plots!$B$8="Yes",QE!C549,1)*IF(Plots!$B$6="Yes",Gratings!E561,1)*IF(Plots!$B$4="Yes",Dichroics!E549*Dichroics!I549*Dichroics!M549*Dichroics!P549,1)*IF(Plots!$B$9="Yes",'Detectors and demag'!K572,1)</f>
        <v>0.73618803401461397</v>
      </c>
      <c r="F559">
        <f t="shared" si="17"/>
        <v>0.73618803401461397</v>
      </c>
      <c r="G559">
        <f t="shared" si="16"/>
        <v>0.73618803401461397</v>
      </c>
    </row>
    <row r="560" spans="1:7" x14ac:dyDescent="0.2">
      <c r="A560">
        <v>856</v>
      </c>
      <c r="B560">
        <f>IF(Plots!$B$2="Yes",Atmosphere!B548,1)*IF(Plots!$B$3="Yes",Telescope!B550,1)*IF(Plots!$B$5="Yes",Collimator_optics!B550,1)*IF(Plots!$B$7="Yes",Camera_optics!B550,1)*IF(Plots!$B$8="Yes",QE!B550,1)*IF(Plots!$B$6="Yes",Gratings!B562,1)*IF(Plots!$B$4="Yes",Dichroics!D550,1)*IF(Plots!$B$9="Yes",'Detectors and demag'!H573,1)</f>
        <v>0</v>
      </c>
      <c r="C560">
        <f>IF(Plots!$B$2="Yes",Atmosphere!B548,1)*IF(Plots!$B$3="Yes",Telescope!B550,1)*IF(Plots!$B$5="Yes",Collimator_optics!B550,1)*IF(Plots!$B$7="Yes",Camera_optics!B550,1)*IF(Plots!$B$8="Yes",QE!C550,1)*IF(Plots!$B$6="Yes",Gratings!C562,1)*IF(Plots!$B$4="Yes",Dichroics!E550*Dichroics!H550,1)*IF(Plots!$B$9="Yes",'Detectors and demag'!I573,1)</f>
        <v>0</v>
      </c>
      <c r="D560">
        <f>IF(Plots!$B$2="Yes",Atmosphere!B548,1)*IF(Plots!$B$3="Yes",Telescope!B550,1)*IF(Plots!$B$5="Yes",Collimator_optics!B550,1)*IF(Plots!$B$7="Yes",Camera_optics!B550,1)*IF(Plots!$B$8="Yes",QE!C550,1)*IF(Plots!$B$6="Yes",Gratings!D562,1)*IF(Plots!$B$4="Yes",Dichroics!E550*Dichroics!I550*Dichroics!L550,1)*IF(Plots!$B$9="Yes",'Detectors and demag'!J573,1)</f>
        <v>0</v>
      </c>
      <c r="E560">
        <f>IF(Plots!$B$2="Yes",Atmosphere!B548,1)*IF(Plots!$B$3="Yes",Telescope!B550,1)*IF(Plots!$B$5="Yes",Collimator_optics!B550,1)*IF(Plots!$B$7="Yes",Camera_optics!B550,1)*IF(Plots!$B$8="Yes",QE!C550,1)*IF(Plots!$B$6="Yes",Gratings!E562,1)*IF(Plots!$B$4="Yes",Dichroics!E550*Dichroics!I550*Dichroics!M550*Dichroics!P550,1)*IF(Plots!$B$9="Yes",'Detectors and demag'!K573,1)</f>
        <v>0.73523442567787789</v>
      </c>
      <c r="F560">
        <f t="shared" si="17"/>
        <v>0.73523442567787789</v>
      </c>
      <c r="G560">
        <f t="shared" si="16"/>
        <v>0.73523442567787789</v>
      </c>
    </row>
    <row r="561" spans="1:7" x14ac:dyDescent="0.2">
      <c r="A561">
        <v>857</v>
      </c>
      <c r="B561">
        <f>IF(Plots!$B$2="Yes",Atmosphere!B549,1)*IF(Plots!$B$3="Yes",Telescope!B551,1)*IF(Plots!$B$5="Yes",Collimator_optics!B551,1)*IF(Plots!$B$7="Yes",Camera_optics!B551,1)*IF(Plots!$B$8="Yes",QE!B551,1)*IF(Plots!$B$6="Yes",Gratings!B563,1)*IF(Plots!$B$4="Yes",Dichroics!D551,1)*IF(Plots!$B$9="Yes",'Detectors and demag'!H574,1)</f>
        <v>0</v>
      </c>
      <c r="C561">
        <f>IF(Plots!$B$2="Yes",Atmosphere!B549,1)*IF(Plots!$B$3="Yes",Telescope!B551,1)*IF(Plots!$B$5="Yes",Collimator_optics!B551,1)*IF(Plots!$B$7="Yes",Camera_optics!B551,1)*IF(Plots!$B$8="Yes",QE!C551,1)*IF(Plots!$B$6="Yes",Gratings!C563,1)*IF(Plots!$B$4="Yes",Dichroics!E551*Dichroics!H551,1)*IF(Plots!$B$9="Yes",'Detectors and demag'!I574,1)</f>
        <v>0</v>
      </c>
      <c r="D561">
        <f>IF(Plots!$B$2="Yes",Atmosphere!B549,1)*IF(Plots!$B$3="Yes",Telescope!B551,1)*IF(Plots!$B$5="Yes",Collimator_optics!B551,1)*IF(Plots!$B$7="Yes",Camera_optics!B551,1)*IF(Plots!$B$8="Yes",QE!C551,1)*IF(Plots!$B$6="Yes",Gratings!D563,1)*IF(Plots!$B$4="Yes",Dichroics!E551*Dichroics!I551*Dichroics!L551,1)*IF(Plots!$B$9="Yes",'Detectors and demag'!J574,1)</f>
        <v>0</v>
      </c>
      <c r="E561">
        <f>IF(Plots!$B$2="Yes",Atmosphere!B549,1)*IF(Plots!$B$3="Yes",Telescope!B551,1)*IF(Plots!$B$5="Yes",Collimator_optics!B551,1)*IF(Plots!$B$7="Yes",Camera_optics!B551,1)*IF(Plots!$B$8="Yes",QE!C551,1)*IF(Plots!$B$6="Yes",Gratings!E563,1)*IF(Plots!$B$4="Yes",Dichroics!E551*Dichroics!I551*Dichroics!M551*Dichroics!P551,1)*IF(Plots!$B$9="Yes",'Detectors and demag'!K574,1)</f>
        <v>0.73432044690050735</v>
      </c>
      <c r="F561">
        <f t="shared" si="17"/>
        <v>0.73432044690050735</v>
      </c>
      <c r="G561">
        <f t="shared" si="16"/>
        <v>0.73432044690050735</v>
      </c>
    </row>
    <row r="562" spans="1:7" x14ac:dyDescent="0.2">
      <c r="A562">
        <v>858</v>
      </c>
      <c r="B562">
        <f>IF(Plots!$B$2="Yes",Atmosphere!B550,1)*IF(Plots!$B$3="Yes",Telescope!B552,1)*IF(Plots!$B$5="Yes",Collimator_optics!B552,1)*IF(Plots!$B$7="Yes",Camera_optics!B552,1)*IF(Plots!$B$8="Yes",QE!B552,1)*IF(Plots!$B$6="Yes",Gratings!B564,1)*IF(Plots!$B$4="Yes",Dichroics!D552,1)*IF(Plots!$B$9="Yes",'Detectors and demag'!H575,1)</f>
        <v>0</v>
      </c>
      <c r="C562">
        <f>IF(Plots!$B$2="Yes",Atmosphere!B550,1)*IF(Plots!$B$3="Yes",Telescope!B552,1)*IF(Plots!$B$5="Yes",Collimator_optics!B552,1)*IF(Plots!$B$7="Yes",Camera_optics!B552,1)*IF(Plots!$B$8="Yes",QE!C552,1)*IF(Plots!$B$6="Yes",Gratings!C564,1)*IF(Plots!$B$4="Yes",Dichroics!E552*Dichroics!H552,1)*IF(Plots!$B$9="Yes",'Detectors and demag'!I575,1)</f>
        <v>0</v>
      </c>
      <c r="D562">
        <f>IF(Plots!$B$2="Yes",Atmosphere!B550,1)*IF(Plots!$B$3="Yes",Telescope!B552,1)*IF(Plots!$B$5="Yes",Collimator_optics!B552,1)*IF(Plots!$B$7="Yes",Camera_optics!B552,1)*IF(Plots!$B$8="Yes",QE!C552,1)*IF(Plots!$B$6="Yes",Gratings!D564,1)*IF(Plots!$B$4="Yes",Dichroics!E552*Dichroics!I552*Dichroics!L552,1)*IF(Plots!$B$9="Yes",'Detectors and demag'!J575,1)</f>
        <v>0</v>
      </c>
      <c r="E562">
        <f>IF(Plots!$B$2="Yes",Atmosphere!B550,1)*IF(Plots!$B$3="Yes",Telescope!B552,1)*IF(Plots!$B$5="Yes",Collimator_optics!B552,1)*IF(Plots!$B$7="Yes",Camera_optics!B552,1)*IF(Plots!$B$8="Yes",QE!C552,1)*IF(Plots!$B$6="Yes",Gratings!E564,1)*IF(Plots!$B$4="Yes",Dichroics!E552*Dichroics!I552*Dichroics!M552*Dichroics!P552,1)*IF(Plots!$B$9="Yes",'Detectors and demag'!K575,1)</f>
        <v>0.73351578505540926</v>
      </c>
      <c r="F562">
        <f t="shared" si="17"/>
        <v>0.73351578505540926</v>
      </c>
      <c r="G562">
        <f t="shared" si="16"/>
        <v>0.73351578505540926</v>
      </c>
    </row>
    <row r="563" spans="1:7" x14ac:dyDescent="0.2">
      <c r="A563">
        <v>859</v>
      </c>
      <c r="B563">
        <f>IF(Plots!$B$2="Yes",Atmosphere!B551,1)*IF(Plots!$B$3="Yes",Telescope!B553,1)*IF(Plots!$B$5="Yes",Collimator_optics!B553,1)*IF(Plots!$B$7="Yes",Camera_optics!B553,1)*IF(Plots!$B$8="Yes",QE!B553,1)*IF(Plots!$B$6="Yes",Gratings!B565,1)*IF(Plots!$B$4="Yes",Dichroics!D553,1)*IF(Plots!$B$9="Yes",'Detectors and demag'!H576,1)</f>
        <v>0</v>
      </c>
      <c r="C563">
        <f>IF(Plots!$B$2="Yes",Atmosphere!B551,1)*IF(Plots!$B$3="Yes",Telescope!B553,1)*IF(Plots!$B$5="Yes",Collimator_optics!B553,1)*IF(Plots!$B$7="Yes",Camera_optics!B553,1)*IF(Plots!$B$8="Yes",QE!C553,1)*IF(Plots!$B$6="Yes",Gratings!C565,1)*IF(Plots!$B$4="Yes",Dichroics!E553*Dichroics!H553,1)*IF(Plots!$B$9="Yes",'Detectors and demag'!I576,1)</f>
        <v>0</v>
      </c>
      <c r="D563">
        <f>IF(Plots!$B$2="Yes",Atmosphere!B551,1)*IF(Plots!$B$3="Yes",Telescope!B553,1)*IF(Plots!$B$5="Yes",Collimator_optics!B553,1)*IF(Plots!$B$7="Yes",Camera_optics!B553,1)*IF(Plots!$B$8="Yes",QE!C553,1)*IF(Plots!$B$6="Yes",Gratings!D565,1)*IF(Plots!$B$4="Yes",Dichroics!E553*Dichroics!I553*Dichroics!L553,1)*IF(Plots!$B$9="Yes",'Detectors and demag'!J576,1)</f>
        <v>0</v>
      </c>
      <c r="E563">
        <f>IF(Plots!$B$2="Yes",Atmosphere!B551,1)*IF(Plots!$B$3="Yes",Telescope!B553,1)*IF(Plots!$B$5="Yes",Collimator_optics!B553,1)*IF(Plots!$B$7="Yes",Camera_optics!B553,1)*IF(Plots!$B$8="Yes",QE!C553,1)*IF(Plots!$B$6="Yes",Gratings!E565,1)*IF(Plots!$B$4="Yes",Dichroics!E553*Dichroics!I553*Dichroics!M553*Dichroics!P553,1)*IF(Plots!$B$9="Yes",'Detectors and demag'!K576,1)</f>
        <v>0.73280430011340936</v>
      </c>
      <c r="F563">
        <f t="shared" si="17"/>
        <v>0.73280430011340936</v>
      </c>
      <c r="G563">
        <f t="shared" si="16"/>
        <v>0.73280430011340936</v>
      </c>
    </row>
    <row r="564" spans="1:7" x14ac:dyDescent="0.2">
      <c r="A564">
        <v>860</v>
      </c>
      <c r="B564">
        <f>IF(Plots!$B$2="Yes",Atmosphere!B552,1)*IF(Plots!$B$3="Yes",Telescope!B554,1)*IF(Plots!$B$5="Yes",Collimator_optics!B554,1)*IF(Plots!$B$7="Yes",Camera_optics!B554,1)*IF(Plots!$B$8="Yes",QE!B554,1)*IF(Plots!$B$6="Yes",Gratings!B566,1)*IF(Plots!$B$4="Yes",Dichroics!D554,1)*IF(Plots!$B$9="Yes",'Detectors and demag'!H577,1)</f>
        <v>0</v>
      </c>
      <c r="C564">
        <f>IF(Plots!$B$2="Yes",Atmosphere!B552,1)*IF(Plots!$B$3="Yes",Telescope!B554,1)*IF(Plots!$B$5="Yes",Collimator_optics!B554,1)*IF(Plots!$B$7="Yes",Camera_optics!B554,1)*IF(Plots!$B$8="Yes",QE!C554,1)*IF(Plots!$B$6="Yes",Gratings!C566,1)*IF(Plots!$B$4="Yes",Dichroics!E554*Dichroics!H554,1)*IF(Plots!$B$9="Yes",'Detectors and demag'!I577,1)</f>
        <v>0</v>
      </c>
      <c r="D564">
        <f>IF(Plots!$B$2="Yes",Atmosphere!B552,1)*IF(Plots!$B$3="Yes",Telescope!B554,1)*IF(Plots!$B$5="Yes",Collimator_optics!B554,1)*IF(Plots!$B$7="Yes",Camera_optics!B554,1)*IF(Plots!$B$8="Yes",QE!C554,1)*IF(Plots!$B$6="Yes",Gratings!D566,1)*IF(Plots!$B$4="Yes",Dichroics!E554*Dichroics!I554*Dichroics!L554,1)*IF(Plots!$B$9="Yes",'Detectors and demag'!J577,1)</f>
        <v>0</v>
      </c>
      <c r="E564">
        <f>IF(Plots!$B$2="Yes",Atmosphere!B552,1)*IF(Plots!$B$3="Yes",Telescope!B554,1)*IF(Plots!$B$5="Yes",Collimator_optics!B554,1)*IF(Plots!$B$7="Yes",Camera_optics!B554,1)*IF(Plots!$B$8="Yes",QE!C554,1)*IF(Plots!$B$6="Yes",Gratings!E566,1)*IF(Plots!$B$4="Yes",Dichroics!E554*Dichroics!I554*Dichroics!M554*Dichroics!P554,1)*IF(Plots!$B$9="Yes",'Detectors and demag'!K577,1)</f>
        <v>0.7323906356532045</v>
      </c>
      <c r="F564">
        <f t="shared" si="17"/>
        <v>0.7323906356532045</v>
      </c>
      <c r="G564">
        <f t="shared" si="16"/>
        <v>0.7323906356532045</v>
      </c>
    </row>
    <row r="565" spans="1:7" x14ac:dyDescent="0.2">
      <c r="A565">
        <v>861</v>
      </c>
      <c r="B565">
        <f>IF(Plots!$B$2="Yes",Atmosphere!B553,1)*IF(Plots!$B$3="Yes",Telescope!B555,1)*IF(Plots!$B$5="Yes",Collimator_optics!B555,1)*IF(Plots!$B$7="Yes",Camera_optics!B555,1)*IF(Plots!$B$8="Yes",QE!B555,1)*IF(Plots!$B$6="Yes",Gratings!B567,1)*IF(Plots!$B$4="Yes",Dichroics!D555,1)*IF(Plots!$B$9="Yes",'Detectors and demag'!H578,1)</f>
        <v>0</v>
      </c>
      <c r="C565">
        <f>IF(Plots!$B$2="Yes",Atmosphere!B553,1)*IF(Plots!$B$3="Yes",Telescope!B555,1)*IF(Plots!$B$5="Yes",Collimator_optics!B555,1)*IF(Plots!$B$7="Yes",Camera_optics!B555,1)*IF(Plots!$B$8="Yes",QE!C555,1)*IF(Plots!$B$6="Yes",Gratings!C567,1)*IF(Plots!$B$4="Yes",Dichroics!E555*Dichroics!H555,1)*IF(Plots!$B$9="Yes",'Detectors and demag'!I578,1)</f>
        <v>0</v>
      </c>
      <c r="D565">
        <f>IF(Plots!$B$2="Yes",Atmosphere!B553,1)*IF(Plots!$B$3="Yes",Telescope!B555,1)*IF(Plots!$B$5="Yes",Collimator_optics!B555,1)*IF(Plots!$B$7="Yes",Camera_optics!B555,1)*IF(Plots!$B$8="Yes",QE!C555,1)*IF(Plots!$B$6="Yes",Gratings!D567,1)*IF(Plots!$B$4="Yes",Dichroics!E555*Dichroics!I555*Dichroics!L555,1)*IF(Plots!$B$9="Yes",'Detectors and demag'!J578,1)</f>
        <v>0</v>
      </c>
      <c r="E565">
        <f>IF(Plots!$B$2="Yes",Atmosphere!B553,1)*IF(Plots!$B$3="Yes",Telescope!B555,1)*IF(Plots!$B$5="Yes",Collimator_optics!B555,1)*IF(Plots!$B$7="Yes",Camera_optics!B555,1)*IF(Plots!$B$8="Yes",QE!C555,1)*IF(Plots!$B$6="Yes",Gratings!E567,1)*IF(Plots!$B$4="Yes",Dichroics!E555*Dichroics!I555*Dichroics!M555*Dichroics!P555,1)*IF(Plots!$B$9="Yes",'Detectors and demag'!K578,1)</f>
        <v>0.73231221175225558</v>
      </c>
      <c r="F565">
        <f t="shared" si="17"/>
        <v>0.73231221175225558</v>
      </c>
      <c r="G565">
        <f t="shared" si="16"/>
        <v>0.73231221175225558</v>
      </c>
    </row>
    <row r="566" spans="1:7" x14ac:dyDescent="0.2">
      <c r="A566">
        <v>862</v>
      </c>
      <c r="B566">
        <f>IF(Plots!$B$2="Yes",Atmosphere!B554,1)*IF(Plots!$B$3="Yes",Telescope!B556,1)*IF(Plots!$B$5="Yes",Collimator_optics!B556,1)*IF(Plots!$B$7="Yes",Camera_optics!B556,1)*IF(Plots!$B$8="Yes",QE!B556,1)*IF(Plots!$B$6="Yes",Gratings!B568,1)*IF(Plots!$B$4="Yes",Dichroics!D556,1)*IF(Plots!$B$9="Yes",'Detectors and demag'!H579,1)</f>
        <v>0</v>
      </c>
      <c r="C566">
        <f>IF(Plots!$B$2="Yes",Atmosphere!B554,1)*IF(Plots!$B$3="Yes",Telescope!B556,1)*IF(Plots!$B$5="Yes",Collimator_optics!B556,1)*IF(Plots!$B$7="Yes",Camera_optics!B556,1)*IF(Plots!$B$8="Yes",QE!C556,1)*IF(Plots!$B$6="Yes",Gratings!C568,1)*IF(Plots!$B$4="Yes",Dichroics!E556*Dichroics!H556,1)*IF(Plots!$B$9="Yes",'Detectors and demag'!I579,1)</f>
        <v>0</v>
      </c>
      <c r="D566">
        <f>IF(Plots!$B$2="Yes",Atmosphere!B554,1)*IF(Plots!$B$3="Yes",Telescope!B556,1)*IF(Plots!$B$5="Yes",Collimator_optics!B556,1)*IF(Plots!$B$7="Yes",Camera_optics!B556,1)*IF(Plots!$B$8="Yes",QE!C556,1)*IF(Plots!$B$6="Yes",Gratings!D568,1)*IF(Plots!$B$4="Yes",Dichroics!E556*Dichroics!I556*Dichroics!L556,1)*IF(Plots!$B$9="Yes",'Detectors and demag'!J579,1)</f>
        <v>0</v>
      </c>
      <c r="E566">
        <f>IF(Plots!$B$2="Yes",Atmosphere!B554,1)*IF(Plots!$B$3="Yes",Telescope!B556,1)*IF(Plots!$B$5="Yes",Collimator_optics!B556,1)*IF(Plots!$B$7="Yes",Camera_optics!B556,1)*IF(Plots!$B$8="Yes",QE!C556,1)*IF(Plots!$B$6="Yes",Gratings!E568,1)*IF(Plots!$B$4="Yes",Dichroics!E556*Dichroics!I556*Dichroics!M556*Dichroics!P556,1)*IF(Plots!$B$9="Yes",'Detectors and demag'!K579,1)</f>
        <v>0.73259309631433889</v>
      </c>
      <c r="F566">
        <f t="shared" si="17"/>
        <v>0.73259309631433889</v>
      </c>
      <c r="G566">
        <f t="shared" si="16"/>
        <v>0.73259309631433889</v>
      </c>
    </row>
    <row r="567" spans="1:7" x14ac:dyDescent="0.2">
      <c r="A567">
        <v>863</v>
      </c>
      <c r="B567">
        <f>IF(Plots!$B$2="Yes",Atmosphere!B555,1)*IF(Plots!$B$3="Yes",Telescope!B557,1)*IF(Plots!$B$5="Yes",Collimator_optics!B557,1)*IF(Plots!$B$7="Yes",Camera_optics!B557,1)*IF(Plots!$B$8="Yes",QE!B557,1)*IF(Plots!$B$6="Yes",Gratings!B569,1)*IF(Plots!$B$4="Yes",Dichroics!D557,1)*IF(Plots!$B$9="Yes",'Detectors and demag'!H580,1)</f>
        <v>0</v>
      </c>
      <c r="C567">
        <f>IF(Plots!$B$2="Yes",Atmosphere!B555,1)*IF(Plots!$B$3="Yes",Telescope!B557,1)*IF(Plots!$B$5="Yes",Collimator_optics!B557,1)*IF(Plots!$B$7="Yes",Camera_optics!B557,1)*IF(Plots!$B$8="Yes",QE!C557,1)*IF(Plots!$B$6="Yes",Gratings!C569,1)*IF(Plots!$B$4="Yes",Dichroics!E557*Dichroics!H557,1)*IF(Plots!$B$9="Yes",'Detectors and demag'!I580,1)</f>
        <v>0</v>
      </c>
      <c r="D567">
        <f>IF(Plots!$B$2="Yes",Atmosphere!B555,1)*IF(Plots!$B$3="Yes",Telescope!B557,1)*IF(Plots!$B$5="Yes",Collimator_optics!B557,1)*IF(Plots!$B$7="Yes",Camera_optics!B557,1)*IF(Plots!$B$8="Yes",QE!C557,1)*IF(Plots!$B$6="Yes",Gratings!D569,1)*IF(Plots!$B$4="Yes",Dichroics!E557*Dichroics!I557*Dichroics!L557,1)*IF(Plots!$B$9="Yes",'Detectors and demag'!J580,1)</f>
        <v>0</v>
      </c>
      <c r="E567">
        <f>IF(Plots!$B$2="Yes",Atmosphere!B555,1)*IF(Plots!$B$3="Yes",Telescope!B557,1)*IF(Plots!$B$5="Yes",Collimator_optics!B557,1)*IF(Plots!$B$7="Yes",Camera_optics!B557,1)*IF(Plots!$B$8="Yes",QE!C557,1)*IF(Plots!$B$6="Yes",Gratings!E569,1)*IF(Plots!$B$4="Yes",Dichroics!E557*Dichroics!I557*Dichroics!M557*Dichroics!P557,1)*IF(Plots!$B$9="Yes",'Detectors and demag'!K580,1)</f>
        <v>0.73308859806824556</v>
      </c>
      <c r="F567">
        <f t="shared" si="17"/>
        <v>0.73308859806824556</v>
      </c>
      <c r="G567">
        <f t="shared" si="16"/>
        <v>0.73308859806824556</v>
      </c>
    </row>
    <row r="568" spans="1:7" x14ac:dyDescent="0.2">
      <c r="A568">
        <v>864</v>
      </c>
      <c r="B568">
        <f>IF(Plots!$B$2="Yes",Atmosphere!B556,1)*IF(Plots!$B$3="Yes",Telescope!B558,1)*IF(Plots!$B$5="Yes",Collimator_optics!B558,1)*IF(Plots!$B$7="Yes",Camera_optics!B558,1)*IF(Plots!$B$8="Yes",QE!B558,1)*IF(Plots!$B$6="Yes",Gratings!B570,1)*IF(Plots!$B$4="Yes",Dichroics!D558,1)*IF(Plots!$B$9="Yes",'Detectors and demag'!H581,1)</f>
        <v>0</v>
      </c>
      <c r="C568">
        <f>IF(Plots!$B$2="Yes",Atmosphere!B556,1)*IF(Plots!$B$3="Yes",Telescope!B558,1)*IF(Plots!$B$5="Yes",Collimator_optics!B558,1)*IF(Plots!$B$7="Yes",Camera_optics!B558,1)*IF(Plots!$B$8="Yes",QE!C558,1)*IF(Plots!$B$6="Yes",Gratings!C570,1)*IF(Plots!$B$4="Yes",Dichroics!E558*Dichroics!H558,1)*IF(Plots!$B$9="Yes",'Detectors and demag'!I581,1)</f>
        <v>0</v>
      </c>
      <c r="D568">
        <f>IF(Plots!$B$2="Yes",Atmosphere!B556,1)*IF(Plots!$B$3="Yes",Telescope!B558,1)*IF(Plots!$B$5="Yes",Collimator_optics!B558,1)*IF(Plots!$B$7="Yes",Camera_optics!B558,1)*IF(Plots!$B$8="Yes",QE!C558,1)*IF(Plots!$B$6="Yes",Gratings!D570,1)*IF(Plots!$B$4="Yes",Dichroics!E558*Dichroics!I558*Dichroics!L558,1)*IF(Plots!$B$9="Yes",'Detectors and demag'!J581,1)</f>
        <v>0</v>
      </c>
      <c r="E568">
        <f>IF(Plots!$B$2="Yes",Atmosphere!B556,1)*IF(Plots!$B$3="Yes",Telescope!B558,1)*IF(Plots!$B$5="Yes",Collimator_optics!B558,1)*IF(Plots!$B$7="Yes",Camera_optics!B558,1)*IF(Plots!$B$8="Yes",QE!C558,1)*IF(Plots!$B$6="Yes",Gratings!E570,1)*IF(Plots!$B$4="Yes",Dichroics!E558*Dichroics!I558*Dichroics!M558*Dichroics!P558,1)*IF(Plots!$B$9="Yes",'Detectors and demag'!K581,1)</f>
        <v>0.73387164649037095</v>
      </c>
      <c r="F568">
        <f t="shared" si="17"/>
        <v>0.73387164649037095</v>
      </c>
      <c r="G568">
        <f t="shared" si="16"/>
        <v>0.73387164649037095</v>
      </c>
    </row>
    <row r="569" spans="1:7" x14ac:dyDescent="0.2">
      <c r="A569">
        <v>865</v>
      </c>
      <c r="B569">
        <f>IF(Plots!$B$2="Yes",Atmosphere!B557,1)*IF(Plots!$B$3="Yes",Telescope!B559,1)*IF(Plots!$B$5="Yes",Collimator_optics!B559,1)*IF(Plots!$B$7="Yes",Camera_optics!B559,1)*IF(Plots!$B$8="Yes",QE!B559,1)*IF(Plots!$B$6="Yes",Gratings!B571,1)*IF(Plots!$B$4="Yes",Dichroics!D559,1)*IF(Plots!$B$9="Yes",'Detectors and demag'!H582,1)</f>
        <v>0</v>
      </c>
      <c r="C569">
        <f>IF(Plots!$B$2="Yes",Atmosphere!B557,1)*IF(Plots!$B$3="Yes",Telescope!B559,1)*IF(Plots!$B$5="Yes",Collimator_optics!B559,1)*IF(Plots!$B$7="Yes",Camera_optics!B559,1)*IF(Plots!$B$8="Yes",QE!C559,1)*IF(Plots!$B$6="Yes",Gratings!C571,1)*IF(Plots!$B$4="Yes",Dichroics!E559*Dichroics!H559,1)*IF(Plots!$B$9="Yes",'Detectors and demag'!I582,1)</f>
        <v>0</v>
      </c>
      <c r="D569">
        <f>IF(Plots!$B$2="Yes",Atmosphere!B557,1)*IF(Plots!$B$3="Yes",Telescope!B559,1)*IF(Plots!$B$5="Yes",Collimator_optics!B559,1)*IF(Plots!$B$7="Yes",Camera_optics!B559,1)*IF(Plots!$B$8="Yes",QE!C559,1)*IF(Plots!$B$6="Yes",Gratings!D571,1)*IF(Plots!$B$4="Yes",Dichroics!E559*Dichroics!I559*Dichroics!L559,1)*IF(Plots!$B$9="Yes",'Detectors and demag'!J582,1)</f>
        <v>0</v>
      </c>
      <c r="E569">
        <f>IF(Plots!$B$2="Yes",Atmosphere!B557,1)*IF(Plots!$B$3="Yes",Telescope!B559,1)*IF(Plots!$B$5="Yes",Collimator_optics!B559,1)*IF(Plots!$B$7="Yes",Camera_optics!B559,1)*IF(Plots!$B$8="Yes",QE!C559,1)*IF(Plots!$B$6="Yes",Gratings!E571,1)*IF(Plots!$B$4="Yes",Dichroics!E559*Dichroics!I559*Dichroics!M559*Dichroics!P559,1)*IF(Plots!$B$9="Yes",'Detectors and demag'!K582,1)</f>
        <v>0.73492395746324857</v>
      </c>
      <c r="F569">
        <f t="shared" si="17"/>
        <v>0.73492395746324857</v>
      </c>
      <c r="G569">
        <f t="shared" si="16"/>
        <v>0.73492395746324857</v>
      </c>
    </row>
    <row r="570" spans="1:7" x14ac:dyDescent="0.2">
      <c r="A570">
        <v>866</v>
      </c>
      <c r="B570">
        <f>IF(Plots!$B$2="Yes",Atmosphere!B558,1)*IF(Plots!$B$3="Yes",Telescope!B560,1)*IF(Plots!$B$5="Yes",Collimator_optics!B560,1)*IF(Plots!$B$7="Yes",Camera_optics!B560,1)*IF(Plots!$B$8="Yes",QE!B560,1)*IF(Plots!$B$6="Yes",Gratings!B572,1)*IF(Plots!$B$4="Yes",Dichroics!D560,1)*IF(Plots!$B$9="Yes",'Detectors and demag'!H583,1)</f>
        <v>0</v>
      </c>
      <c r="C570">
        <f>IF(Plots!$B$2="Yes",Atmosphere!B558,1)*IF(Plots!$B$3="Yes",Telescope!B560,1)*IF(Plots!$B$5="Yes",Collimator_optics!B560,1)*IF(Plots!$B$7="Yes",Camera_optics!B560,1)*IF(Plots!$B$8="Yes",QE!C560,1)*IF(Plots!$B$6="Yes",Gratings!C572,1)*IF(Plots!$B$4="Yes",Dichroics!E560*Dichroics!H560,1)*IF(Plots!$B$9="Yes",'Detectors and demag'!I583,1)</f>
        <v>0</v>
      </c>
      <c r="D570">
        <f>IF(Plots!$B$2="Yes",Atmosphere!B558,1)*IF(Plots!$B$3="Yes",Telescope!B560,1)*IF(Plots!$B$5="Yes",Collimator_optics!B560,1)*IF(Plots!$B$7="Yes",Camera_optics!B560,1)*IF(Plots!$B$8="Yes",QE!C560,1)*IF(Plots!$B$6="Yes",Gratings!D572,1)*IF(Plots!$B$4="Yes",Dichroics!E560*Dichroics!I560*Dichroics!L560,1)*IF(Plots!$B$9="Yes",'Detectors and demag'!J583,1)</f>
        <v>0</v>
      </c>
      <c r="E570">
        <f>IF(Plots!$B$2="Yes",Atmosphere!B558,1)*IF(Plots!$B$3="Yes",Telescope!B560,1)*IF(Plots!$B$5="Yes",Collimator_optics!B560,1)*IF(Plots!$B$7="Yes",Camera_optics!B560,1)*IF(Plots!$B$8="Yes",QE!C560,1)*IF(Plots!$B$6="Yes",Gratings!E572,1)*IF(Plots!$B$4="Yes",Dichroics!E560*Dichroics!I560*Dichroics!M560*Dichroics!P560,1)*IF(Plots!$B$9="Yes",'Detectors and demag'!K583,1)</f>
        <v>0.73629167753365588</v>
      </c>
      <c r="F570">
        <f t="shared" si="17"/>
        <v>0.73629167753365588</v>
      </c>
      <c r="G570">
        <f t="shared" si="16"/>
        <v>0.73629167753365588</v>
      </c>
    </row>
    <row r="571" spans="1:7" x14ac:dyDescent="0.2">
      <c r="A571">
        <v>867</v>
      </c>
      <c r="B571">
        <f>IF(Plots!$B$2="Yes",Atmosphere!B559,1)*IF(Plots!$B$3="Yes",Telescope!B561,1)*IF(Plots!$B$5="Yes",Collimator_optics!B561,1)*IF(Plots!$B$7="Yes",Camera_optics!B561,1)*IF(Plots!$B$8="Yes",QE!B561,1)*IF(Plots!$B$6="Yes",Gratings!B573,1)*IF(Plots!$B$4="Yes",Dichroics!D561,1)*IF(Plots!$B$9="Yes",'Detectors and demag'!H584,1)</f>
        <v>0</v>
      </c>
      <c r="C571">
        <f>IF(Plots!$B$2="Yes",Atmosphere!B559,1)*IF(Plots!$B$3="Yes",Telescope!B561,1)*IF(Plots!$B$5="Yes",Collimator_optics!B561,1)*IF(Plots!$B$7="Yes",Camera_optics!B561,1)*IF(Plots!$B$8="Yes",QE!C561,1)*IF(Plots!$B$6="Yes",Gratings!C573,1)*IF(Plots!$B$4="Yes",Dichroics!E561*Dichroics!H561,1)*IF(Plots!$B$9="Yes",'Detectors and demag'!I584,1)</f>
        <v>0</v>
      </c>
      <c r="D571">
        <f>IF(Plots!$B$2="Yes",Atmosphere!B559,1)*IF(Plots!$B$3="Yes",Telescope!B561,1)*IF(Plots!$B$5="Yes",Collimator_optics!B561,1)*IF(Plots!$B$7="Yes",Camera_optics!B561,1)*IF(Plots!$B$8="Yes",QE!C561,1)*IF(Plots!$B$6="Yes",Gratings!D573,1)*IF(Plots!$B$4="Yes",Dichroics!E561*Dichroics!I561*Dichroics!L561,1)*IF(Plots!$B$9="Yes",'Detectors and demag'!J584,1)</f>
        <v>0</v>
      </c>
      <c r="E571">
        <f>IF(Plots!$B$2="Yes",Atmosphere!B559,1)*IF(Plots!$B$3="Yes",Telescope!B561,1)*IF(Plots!$B$5="Yes",Collimator_optics!B561,1)*IF(Plots!$B$7="Yes",Camera_optics!B561,1)*IF(Plots!$B$8="Yes",QE!C561,1)*IF(Plots!$B$6="Yes",Gratings!E573,1)*IF(Plots!$B$4="Yes",Dichroics!E561*Dichroics!I561*Dichroics!M561*Dichroics!P561,1)*IF(Plots!$B$9="Yes",'Detectors and demag'!K584,1)</f>
        <v>0.73777622810468757</v>
      </c>
      <c r="F571">
        <f t="shared" si="17"/>
        <v>0.73777622810468757</v>
      </c>
      <c r="G571">
        <f t="shared" si="16"/>
        <v>0.73777622810468757</v>
      </c>
    </row>
    <row r="572" spans="1:7" x14ac:dyDescent="0.2">
      <c r="A572">
        <v>868</v>
      </c>
      <c r="B572">
        <f>IF(Plots!$B$2="Yes",Atmosphere!B560,1)*IF(Plots!$B$3="Yes",Telescope!B562,1)*IF(Plots!$B$5="Yes",Collimator_optics!B562,1)*IF(Plots!$B$7="Yes",Camera_optics!B562,1)*IF(Plots!$B$8="Yes",QE!B562,1)*IF(Plots!$B$6="Yes",Gratings!B574,1)*IF(Plots!$B$4="Yes",Dichroics!D562,1)*IF(Plots!$B$9="Yes",'Detectors and demag'!H585,1)</f>
        <v>0</v>
      </c>
      <c r="C572">
        <f>IF(Plots!$B$2="Yes",Atmosphere!B560,1)*IF(Plots!$B$3="Yes",Telescope!B562,1)*IF(Plots!$B$5="Yes",Collimator_optics!B562,1)*IF(Plots!$B$7="Yes",Camera_optics!B562,1)*IF(Plots!$B$8="Yes",QE!C562,1)*IF(Plots!$B$6="Yes",Gratings!C574,1)*IF(Plots!$B$4="Yes",Dichroics!E562*Dichroics!H562,1)*IF(Plots!$B$9="Yes",'Detectors and demag'!I585,1)</f>
        <v>0</v>
      </c>
      <c r="D572">
        <f>IF(Plots!$B$2="Yes",Atmosphere!B560,1)*IF(Plots!$B$3="Yes",Telescope!B562,1)*IF(Plots!$B$5="Yes",Collimator_optics!B562,1)*IF(Plots!$B$7="Yes",Camera_optics!B562,1)*IF(Plots!$B$8="Yes",QE!C562,1)*IF(Plots!$B$6="Yes",Gratings!D574,1)*IF(Plots!$B$4="Yes",Dichroics!E562*Dichroics!I562*Dichroics!L562,1)*IF(Plots!$B$9="Yes",'Detectors and demag'!J585,1)</f>
        <v>0</v>
      </c>
      <c r="E572">
        <f>IF(Plots!$B$2="Yes",Atmosphere!B560,1)*IF(Plots!$B$3="Yes",Telescope!B562,1)*IF(Plots!$B$5="Yes",Collimator_optics!B562,1)*IF(Plots!$B$7="Yes",Camera_optics!B562,1)*IF(Plots!$B$8="Yes",QE!C562,1)*IF(Plots!$B$6="Yes",Gratings!E574,1)*IF(Plots!$B$4="Yes",Dichroics!E562*Dichroics!I562*Dichroics!M562*Dichroics!P562,1)*IF(Plots!$B$9="Yes",'Detectors and demag'!K585,1)</f>
        <v>0.73940207609498587</v>
      </c>
      <c r="F572">
        <f t="shared" si="17"/>
        <v>0.73940207609498587</v>
      </c>
      <c r="G572">
        <f t="shared" si="16"/>
        <v>0.73940207609498587</v>
      </c>
    </row>
    <row r="573" spans="1:7" x14ac:dyDescent="0.2">
      <c r="A573">
        <v>869</v>
      </c>
      <c r="B573">
        <f>IF(Plots!$B$2="Yes",Atmosphere!B561,1)*IF(Plots!$B$3="Yes",Telescope!B563,1)*IF(Plots!$B$5="Yes",Collimator_optics!B563,1)*IF(Plots!$B$7="Yes",Camera_optics!B563,1)*IF(Plots!$B$8="Yes",QE!B563,1)*IF(Plots!$B$6="Yes",Gratings!B575,1)*IF(Plots!$B$4="Yes",Dichroics!D563,1)*IF(Plots!$B$9="Yes",'Detectors and demag'!H586,1)</f>
        <v>0</v>
      </c>
      <c r="C573">
        <f>IF(Plots!$B$2="Yes",Atmosphere!B561,1)*IF(Plots!$B$3="Yes",Telescope!B563,1)*IF(Plots!$B$5="Yes",Collimator_optics!B563,1)*IF(Plots!$B$7="Yes",Camera_optics!B563,1)*IF(Plots!$B$8="Yes",QE!C563,1)*IF(Plots!$B$6="Yes",Gratings!C575,1)*IF(Plots!$B$4="Yes",Dichroics!E563*Dichroics!H563,1)*IF(Plots!$B$9="Yes",'Detectors and demag'!I586,1)</f>
        <v>0</v>
      </c>
      <c r="D573">
        <f>IF(Plots!$B$2="Yes",Atmosphere!B561,1)*IF(Plots!$B$3="Yes",Telescope!B563,1)*IF(Plots!$B$5="Yes",Collimator_optics!B563,1)*IF(Plots!$B$7="Yes",Camera_optics!B563,1)*IF(Plots!$B$8="Yes",QE!C563,1)*IF(Plots!$B$6="Yes",Gratings!D575,1)*IF(Plots!$B$4="Yes",Dichroics!E563*Dichroics!I563*Dichroics!L563,1)*IF(Plots!$B$9="Yes",'Detectors and demag'!J586,1)</f>
        <v>0</v>
      </c>
      <c r="E573">
        <f>IF(Plots!$B$2="Yes",Atmosphere!B561,1)*IF(Plots!$B$3="Yes",Telescope!B563,1)*IF(Plots!$B$5="Yes",Collimator_optics!B563,1)*IF(Plots!$B$7="Yes",Camera_optics!B563,1)*IF(Plots!$B$8="Yes",QE!C563,1)*IF(Plots!$B$6="Yes",Gratings!E575,1)*IF(Plots!$B$4="Yes",Dichroics!E563*Dichroics!I563*Dichroics!M563*Dichroics!P563,1)*IF(Plots!$B$9="Yes",'Detectors and demag'!K586,1)</f>
        <v>0.7411087773234134</v>
      </c>
      <c r="F573">
        <f t="shared" si="17"/>
        <v>0.7411087773234134</v>
      </c>
      <c r="G573">
        <f t="shared" si="16"/>
        <v>0.7411087773234134</v>
      </c>
    </row>
    <row r="574" spans="1:7" x14ac:dyDescent="0.2">
      <c r="A574">
        <v>870</v>
      </c>
      <c r="B574">
        <f>IF(Plots!$B$2="Yes",Atmosphere!B562,1)*IF(Plots!$B$3="Yes",Telescope!B564,1)*IF(Plots!$B$5="Yes",Collimator_optics!B564,1)*IF(Plots!$B$7="Yes",Camera_optics!B564,1)*IF(Plots!$B$8="Yes",QE!B564,1)*IF(Plots!$B$6="Yes",Gratings!B576,1)*IF(Plots!$B$4="Yes",Dichroics!D564,1)*IF(Plots!$B$9="Yes",'Detectors and demag'!H587,1)</f>
        <v>0</v>
      </c>
      <c r="C574">
        <f>IF(Plots!$B$2="Yes",Atmosphere!B562,1)*IF(Plots!$B$3="Yes",Telescope!B564,1)*IF(Plots!$B$5="Yes",Collimator_optics!B564,1)*IF(Plots!$B$7="Yes",Camera_optics!B564,1)*IF(Plots!$B$8="Yes",QE!C564,1)*IF(Plots!$B$6="Yes",Gratings!C576,1)*IF(Plots!$B$4="Yes",Dichroics!E564*Dichroics!H564,1)*IF(Plots!$B$9="Yes",'Detectors and demag'!I587,1)</f>
        <v>0</v>
      </c>
      <c r="D574">
        <f>IF(Plots!$B$2="Yes",Atmosphere!B562,1)*IF(Plots!$B$3="Yes",Telescope!B564,1)*IF(Plots!$B$5="Yes",Collimator_optics!B564,1)*IF(Plots!$B$7="Yes",Camera_optics!B564,1)*IF(Plots!$B$8="Yes",QE!C564,1)*IF(Plots!$B$6="Yes",Gratings!D576,1)*IF(Plots!$B$4="Yes",Dichroics!E564*Dichroics!I564*Dichroics!L564,1)*IF(Plots!$B$9="Yes",'Detectors and demag'!J587,1)</f>
        <v>0</v>
      </c>
      <c r="E574">
        <f>IF(Plots!$B$2="Yes",Atmosphere!B562,1)*IF(Plots!$B$3="Yes",Telescope!B564,1)*IF(Plots!$B$5="Yes",Collimator_optics!B564,1)*IF(Plots!$B$7="Yes",Camera_optics!B564,1)*IF(Plots!$B$8="Yes",QE!C564,1)*IF(Plots!$B$6="Yes",Gratings!E576,1)*IF(Plots!$B$4="Yes",Dichroics!E564*Dichroics!I564*Dichroics!M564*Dichroics!P564,1)*IF(Plots!$B$9="Yes",'Detectors and demag'!K587,1)</f>
        <v>0.74290988240721567</v>
      </c>
      <c r="F574">
        <f t="shared" si="17"/>
        <v>0.74290988240721567</v>
      </c>
      <c r="G574">
        <f t="shared" si="16"/>
        <v>0.74290988240721567</v>
      </c>
    </row>
    <row r="575" spans="1:7" x14ac:dyDescent="0.2">
      <c r="A575">
        <v>871</v>
      </c>
      <c r="B575">
        <f>IF(Plots!$B$2="Yes",Atmosphere!B563,1)*IF(Plots!$B$3="Yes",Telescope!B565,1)*IF(Plots!$B$5="Yes",Collimator_optics!B565,1)*IF(Plots!$B$7="Yes",Camera_optics!B565,1)*IF(Plots!$B$8="Yes",QE!B565,1)*IF(Plots!$B$6="Yes",Gratings!B577,1)*IF(Plots!$B$4="Yes",Dichroics!D565,1)*IF(Plots!$B$9="Yes",'Detectors and demag'!H588,1)</f>
        <v>0</v>
      </c>
      <c r="C575">
        <f>IF(Plots!$B$2="Yes",Atmosphere!B563,1)*IF(Plots!$B$3="Yes",Telescope!B565,1)*IF(Plots!$B$5="Yes",Collimator_optics!B565,1)*IF(Plots!$B$7="Yes",Camera_optics!B565,1)*IF(Plots!$B$8="Yes",QE!C565,1)*IF(Plots!$B$6="Yes",Gratings!C577,1)*IF(Plots!$B$4="Yes",Dichroics!E565*Dichroics!H565,1)*IF(Plots!$B$9="Yes",'Detectors and demag'!I588,1)</f>
        <v>0</v>
      </c>
      <c r="D575">
        <f>IF(Plots!$B$2="Yes",Atmosphere!B563,1)*IF(Plots!$B$3="Yes",Telescope!B565,1)*IF(Plots!$B$5="Yes",Collimator_optics!B565,1)*IF(Plots!$B$7="Yes",Camera_optics!B565,1)*IF(Plots!$B$8="Yes",QE!C565,1)*IF(Plots!$B$6="Yes",Gratings!D577,1)*IF(Plots!$B$4="Yes",Dichroics!E565*Dichroics!I565*Dichroics!L565,1)*IF(Plots!$B$9="Yes",'Detectors and demag'!J588,1)</f>
        <v>0</v>
      </c>
      <c r="E575">
        <f>IF(Plots!$B$2="Yes",Atmosphere!B563,1)*IF(Plots!$B$3="Yes",Telescope!B565,1)*IF(Plots!$B$5="Yes",Collimator_optics!B565,1)*IF(Plots!$B$7="Yes",Camera_optics!B565,1)*IF(Plots!$B$8="Yes",QE!C565,1)*IF(Plots!$B$6="Yes",Gratings!E577,1)*IF(Plots!$B$4="Yes",Dichroics!E565*Dichroics!I565*Dichroics!M565*Dichroics!P565,1)*IF(Plots!$B$9="Yes",'Detectors and demag'!K588,1)</f>
        <v>0.74458225072182282</v>
      </c>
      <c r="F575">
        <f t="shared" si="17"/>
        <v>0.74458225072182282</v>
      </c>
      <c r="G575">
        <f t="shared" si="16"/>
        <v>0.74458225072182282</v>
      </c>
    </row>
    <row r="576" spans="1:7" x14ac:dyDescent="0.2">
      <c r="A576">
        <v>872</v>
      </c>
      <c r="B576">
        <f>IF(Plots!$B$2="Yes",Atmosphere!B564,1)*IF(Plots!$B$3="Yes",Telescope!B566,1)*IF(Plots!$B$5="Yes",Collimator_optics!B566,1)*IF(Plots!$B$7="Yes",Camera_optics!B566,1)*IF(Plots!$B$8="Yes",QE!B566,1)*IF(Plots!$B$6="Yes",Gratings!B578,1)*IF(Plots!$B$4="Yes",Dichroics!D566,1)*IF(Plots!$B$9="Yes",'Detectors and demag'!H589,1)</f>
        <v>0</v>
      </c>
      <c r="C576">
        <f>IF(Plots!$B$2="Yes",Atmosphere!B564,1)*IF(Plots!$B$3="Yes",Telescope!B566,1)*IF(Plots!$B$5="Yes",Collimator_optics!B566,1)*IF(Plots!$B$7="Yes",Camera_optics!B566,1)*IF(Plots!$B$8="Yes",QE!C566,1)*IF(Plots!$B$6="Yes",Gratings!C578,1)*IF(Plots!$B$4="Yes",Dichroics!E566*Dichroics!H566,1)*IF(Plots!$B$9="Yes",'Detectors and demag'!I589,1)</f>
        <v>0</v>
      </c>
      <c r="D576">
        <f>IF(Plots!$B$2="Yes",Atmosphere!B564,1)*IF(Plots!$B$3="Yes",Telescope!B566,1)*IF(Plots!$B$5="Yes",Collimator_optics!B566,1)*IF(Plots!$B$7="Yes",Camera_optics!B566,1)*IF(Plots!$B$8="Yes",QE!C566,1)*IF(Plots!$B$6="Yes",Gratings!D578,1)*IF(Plots!$B$4="Yes",Dichroics!E566*Dichroics!I566*Dichroics!L566,1)*IF(Plots!$B$9="Yes",'Detectors and demag'!J589,1)</f>
        <v>0</v>
      </c>
      <c r="E576">
        <f>IF(Plots!$B$2="Yes",Atmosphere!B564,1)*IF(Plots!$B$3="Yes",Telescope!B566,1)*IF(Plots!$B$5="Yes",Collimator_optics!B566,1)*IF(Plots!$B$7="Yes",Camera_optics!B566,1)*IF(Plots!$B$8="Yes",QE!C566,1)*IF(Plots!$B$6="Yes",Gratings!E578,1)*IF(Plots!$B$4="Yes",Dichroics!E566*Dichroics!I566*Dichroics!M566*Dichroics!P566,1)*IF(Plots!$B$9="Yes",'Detectors and demag'!K589,1)</f>
        <v>0.74613990005568376</v>
      </c>
      <c r="F576">
        <f t="shared" si="17"/>
        <v>0.74613990005568376</v>
      </c>
      <c r="G576">
        <f t="shared" si="16"/>
        <v>0.74613990005568376</v>
      </c>
    </row>
    <row r="577" spans="1:7" x14ac:dyDescent="0.2">
      <c r="A577">
        <v>873</v>
      </c>
      <c r="B577">
        <f>IF(Plots!$B$2="Yes",Atmosphere!B565,1)*IF(Plots!$B$3="Yes",Telescope!B567,1)*IF(Plots!$B$5="Yes",Collimator_optics!B567,1)*IF(Plots!$B$7="Yes",Camera_optics!B567,1)*IF(Plots!$B$8="Yes",QE!B567,1)*IF(Plots!$B$6="Yes",Gratings!B579,1)*IF(Plots!$B$4="Yes",Dichroics!D567,1)*IF(Plots!$B$9="Yes",'Detectors and demag'!H590,1)</f>
        <v>0</v>
      </c>
      <c r="C577">
        <f>IF(Plots!$B$2="Yes",Atmosphere!B565,1)*IF(Plots!$B$3="Yes",Telescope!B567,1)*IF(Plots!$B$5="Yes",Collimator_optics!B567,1)*IF(Plots!$B$7="Yes",Camera_optics!B567,1)*IF(Plots!$B$8="Yes",QE!C567,1)*IF(Plots!$B$6="Yes",Gratings!C579,1)*IF(Plots!$B$4="Yes",Dichroics!E567*Dichroics!H567,1)*IF(Plots!$B$9="Yes",'Detectors and demag'!I590,1)</f>
        <v>0</v>
      </c>
      <c r="D577">
        <f>IF(Plots!$B$2="Yes",Atmosphere!B565,1)*IF(Plots!$B$3="Yes",Telescope!B567,1)*IF(Plots!$B$5="Yes",Collimator_optics!B567,1)*IF(Plots!$B$7="Yes",Camera_optics!B567,1)*IF(Plots!$B$8="Yes",QE!C567,1)*IF(Plots!$B$6="Yes",Gratings!D579,1)*IF(Plots!$B$4="Yes",Dichroics!E567*Dichroics!I567*Dichroics!L567,1)*IF(Plots!$B$9="Yes",'Detectors and demag'!J590,1)</f>
        <v>0</v>
      </c>
      <c r="E577">
        <f>IF(Plots!$B$2="Yes",Atmosphere!B565,1)*IF(Plots!$B$3="Yes",Telescope!B567,1)*IF(Plots!$B$5="Yes",Collimator_optics!B567,1)*IF(Plots!$B$7="Yes",Camera_optics!B567,1)*IF(Plots!$B$8="Yes",QE!C567,1)*IF(Plots!$B$6="Yes",Gratings!E579,1)*IF(Plots!$B$4="Yes",Dichroics!E567*Dichroics!I567*Dichroics!M567*Dichroics!P567,1)*IF(Plots!$B$9="Yes",'Detectors and demag'!K590,1)</f>
        <v>0.74760252029544283</v>
      </c>
      <c r="F577">
        <f t="shared" si="17"/>
        <v>0.74760252029544283</v>
      </c>
      <c r="G577">
        <f t="shared" ref="G577:G640" si="18">F577</f>
        <v>0.74760252029544283</v>
      </c>
    </row>
    <row r="578" spans="1:7" x14ac:dyDescent="0.2">
      <c r="A578">
        <v>874</v>
      </c>
      <c r="B578">
        <f>IF(Plots!$B$2="Yes",Atmosphere!B566,1)*IF(Plots!$B$3="Yes",Telescope!B568,1)*IF(Plots!$B$5="Yes",Collimator_optics!B568,1)*IF(Plots!$B$7="Yes",Camera_optics!B568,1)*IF(Plots!$B$8="Yes",QE!B568,1)*IF(Plots!$B$6="Yes",Gratings!B580,1)*IF(Plots!$B$4="Yes",Dichroics!D568,1)*IF(Plots!$B$9="Yes",'Detectors and demag'!H591,1)</f>
        <v>0</v>
      </c>
      <c r="C578">
        <f>IF(Plots!$B$2="Yes",Atmosphere!B566,1)*IF(Plots!$B$3="Yes",Telescope!B568,1)*IF(Plots!$B$5="Yes",Collimator_optics!B568,1)*IF(Plots!$B$7="Yes",Camera_optics!B568,1)*IF(Plots!$B$8="Yes",QE!C568,1)*IF(Plots!$B$6="Yes",Gratings!C580,1)*IF(Plots!$B$4="Yes",Dichroics!E568*Dichroics!H568,1)*IF(Plots!$B$9="Yes",'Detectors and demag'!I591,1)</f>
        <v>0</v>
      </c>
      <c r="D578">
        <f>IF(Plots!$B$2="Yes",Atmosphere!B566,1)*IF(Plots!$B$3="Yes",Telescope!B568,1)*IF(Plots!$B$5="Yes",Collimator_optics!B568,1)*IF(Plots!$B$7="Yes",Camera_optics!B568,1)*IF(Plots!$B$8="Yes",QE!C568,1)*IF(Plots!$B$6="Yes",Gratings!D580,1)*IF(Plots!$B$4="Yes",Dichroics!E568*Dichroics!I568*Dichroics!L568,1)*IF(Plots!$B$9="Yes",'Detectors and demag'!J591,1)</f>
        <v>0</v>
      </c>
      <c r="E578">
        <f>IF(Plots!$B$2="Yes",Atmosphere!B566,1)*IF(Plots!$B$3="Yes",Telescope!B568,1)*IF(Plots!$B$5="Yes",Collimator_optics!B568,1)*IF(Plots!$B$7="Yes",Camera_optics!B568,1)*IF(Plots!$B$8="Yes",QE!C568,1)*IF(Plots!$B$6="Yes",Gratings!E580,1)*IF(Plots!$B$4="Yes",Dichroics!E568*Dichroics!I568*Dichroics!M568*Dichroics!P568,1)*IF(Plots!$B$9="Yes",'Detectors and demag'!K591,1)</f>
        <v>0.74876141057344114</v>
      </c>
      <c r="F578">
        <f t="shared" si="17"/>
        <v>0.74876141057344114</v>
      </c>
      <c r="G578">
        <f t="shared" si="18"/>
        <v>0.74876141057344114</v>
      </c>
    </row>
    <row r="579" spans="1:7" x14ac:dyDescent="0.2">
      <c r="A579">
        <v>875</v>
      </c>
      <c r="B579">
        <f>IF(Plots!$B$2="Yes",Atmosphere!B567,1)*IF(Plots!$B$3="Yes",Telescope!B569,1)*IF(Plots!$B$5="Yes",Collimator_optics!B569,1)*IF(Plots!$B$7="Yes",Camera_optics!B569,1)*IF(Plots!$B$8="Yes",QE!B569,1)*IF(Plots!$B$6="Yes",Gratings!B581,1)*IF(Plots!$B$4="Yes",Dichroics!D569,1)*IF(Plots!$B$9="Yes",'Detectors and demag'!H592,1)</f>
        <v>0</v>
      </c>
      <c r="C579">
        <f>IF(Plots!$B$2="Yes",Atmosphere!B567,1)*IF(Plots!$B$3="Yes",Telescope!B569,1)*IF(Plots!$B$5="Yes",Collimator_optics!B569,1)*IF(Plots!$B$7="Yes",Camera_optics!B569,1)*IF(Plots!$B$8="Yes",QE!C569,1)*IF(Plots!$B$6="Yes",Gratings!C581,1)*IF(Plots!$B$4="Yes",Dichroics!E569*Dichroics!H569,1)*IF(Plots!$B$9="Yes",'Detectors and demag'!I592,1)</f>
        <v>0</v>
      </c>
      <c r="D579">
        <f>IF(Plots!$B$2="Yes",Atmosphere!B567,1)*IF(Plots!$B$3="Yes",Telescope!B569,1)*IF(Plots!$B$5="Yes",Collimator_optics!B569,1)*IF(Plots!$B$7="Yes",Camera_optics!B569,1)*IF(Plots!$B$8="Yes",QE!C569,1)*IF(Plots!$B$6="Yes",Gratings!D581,1)*IF(Plots!$B$4="Yes",Dichroics!E569*Dichroics!I569*Dichroics!L569,1)*IF(Plots!$B$9="Yes",'Detectors and demag'!J592,1)</f>
        <v>0</v>
      </c>
      <c r="E579">
        <f>IF(Plots!$B$2="Yes",Atmosphere!B567,1)*IF(Plots!$B$3="Yes",Telescope!B569,1)*IF(Plots!$B$5="Yes",Collimator_optics!B569,1)*IF(Plots!$B$7="Yes",Camera_optics!B569,1)*IF(Plots!$B$8="Yes",QE!C569,1)*IF(Plots!$B$6="Yes",Gratings!E581,1)*IF(Plots!$B$4="Yes",Dichroics!E569*Dichroics!I569*Dichroics!M569*Dichroics!P569,1)*IF(Plots!$B$9="Yes",'Detectors and demag'!K592,1)</f>
        <v>0.74965475870749765</v>
      </c>
      <c r="F579">
        <f t="shared" si="17"/>
        <v>0.74965475870749765</v>
      </c>
      <c r="G579">
        <f t="shared" si="18"/>
        <v>0.74965475870749765</v>
      </c>
    </row>
    <row r="580" spans="1:7" x14ac:dyDescent="0.2">
      <c r="A580">
        <v>876</v>
      </c>
      <c r="B580">
        <f>IF(Plots!$B$2="Yes",Atmosphere!B568,1)*IF(Plots!$B$3="Yes",Telescope!B570,1)*IF(Plots!$B$5="Yes",Collimator_optics!B570,1)*IF(Plots!$B$7="Yes",Camera_optics!B570,1)*IF(Plots!$B$8="Yes",QE!B570,1)*IF(Plots!$B$6="Yes",Gratings!B582,1)*IF(Plots!$B$4="Yes",Dichroics!D570,1)*IF(Plots!$B$9="Yes",'Detectors and demag'!H593,1)</f>
        <v>0</v>
      </c>
      <c r="C580">
        <f>IF(Plots!$B$2="Yes",Atmosphere!B568,1)*IF(Plots!$B$3="Yes",Telescope!B570,1)*IF(Plots!$B$5="Yes",Collimator_optics!B570,1)*IF(Plots!$B$7="Yes",Camera_optics!B570,1)*IF(Plots!$B$8="Yes",QE!C570,1)*IF(Plots!$B$6="Yes",Gratings!C582,1)*IF(Plots!$B$4="Yes",Dichroics!E570*Dichroics!H570,1)*IF(Plots!$B$9="Yes",'Detectors and demag'!I593,1)</f>
        <v>0</v>
      </c>
      <c r="D580">
        <f>IF(Plots!$B$2="Yes",Atmosphere!B568,1)*IF(Plots!$B$3="Yes",Telescope!B570,1)*IF(Plots!$B$5="Yes",Collimator_optics!B570,1)*IF(Plots!$B$7="Yes",Camera_optics!B570,1)*IF(Plots!$B$8="Yes",QE!C570,1)*IF(Plots!$B$6="Yes",Gratings!D582,1)*IF(Plots!$B$4="Yes",Dichroics!E570*Dichroics!I570*Dichroics!L570,1)*IF(Plots!$B$9="Yes",'Detectors and demag'!J593,1)</f>
        <v>0</v>
      </c>
      <c r="E580">
        <f>IF(Plots!$B$2="Yes",Atmosphere!B568,1)*IF(Plots!$B$3="Yes",Telescope!B570,1)*IF(Plots!$B$5="Yes",Collimator_optics!B570,1)*IF(Plots!$B$7="Yes",Camera_optics!B570,1)*IF(Plots!$B$8="Yes",QE!C570,1)*IF(Plots!$B$6="Yes",Gratings!E582,1)*IF(Plots!$B$4="Yes",Dichroics!E570*Dichroics!I570*Dichroics!M570*Dichroics!P570,1)*IF(Plots!$B$9="Yes",'Detectors and demag'!K593,1)</f>
        <v>0.75025272850692692</v>
      </c>
      <c r="F580">
        <f t="shared" si="17"/>
        <v>0.75025272850692692</v>
      </c>
      <c r="G580">
        <f t="shared" si="18"/>
        <v>0.75025272850692692</v>
      </c>
    </row>
    <row r="581" spans="1:7" x14ac:dyDescent="0.2">
      <c r="A581">
        <v>877</v>
      </c>
      <c r="B581">
        <f>IF(Plots!$B$2="Yes",Atmosphere!B569,1)*IF(Plots!$B$3="Yes",Telescope!B571,1)*IF(Plots!$B$5="Yes",Collimator_optics!B571,1)*IF(Plots!$B$7="Yes",Camera_optics!B571,1)*IF(Plots!$B$8="Yes",QE!B571,1)*IF(Plots!$B$6="Yes",Gratings!B583,1)*IF(Plots!$B$4="Yes",Dichroics!D571,1)*IF(Plots!$B$9="Yes",'Detectors and demag'!H594,1)</f>
        <v>0</v>
      </c>
      <c r="C581">
        <f>IF(Plots!$B$2="Yes",Atmosphere!B569,1)*IF(Plots!$B$3="Yes",Telescope!B571,1)*IF(Plots!$B$5="Yes",Collimator_optics!B571,1)*IF(Plots!$B$7="Yes",Camera_optics!B571,1)*IF(Plots!$B$8="Yes",QE!C571,1)*IF(Plots!$B$6="Yes",Gratings!C583,1)*IF(Plots!$B$4="Yes",Dichroics!E571*Dichroics!H571,1)*IF(Plots!$B$9="Yes",'Detectors and demag'!I594,1)</f>
        <v>0</v>
      </c>
      <c r="D581">
        <f>IF(Plots!$B$2="Yes",Atmosphere!B569,1)*IF(Plots!$B$3="Yes",Telescope!B571,1)*IF(Plots!$B$5="Yes",Collimator_optics!B571,1)*IF(Plots!$B$7="Yes",Camera_optics!B571,1)*IF(Plots!$B$8="Yes",QE!C571,1)*IF(Plots!$B$6="Yes",Gratings!D583,1)*IF(Plots!$B$4="Yes",Dichroics!E571*Dichroics!I571*Dichroics!L571,1)*IF(Plots!$B$9="Yes",'Detectors and demag'!J594,1)</f>
        <v>0</v>
      </c>
      <c r="E581">
        <f>IF(Plots!$B$2="Yes",Atmosphere!B569,1)*IF(Plots!$B$3="Yes",Telescope!B571,1)*IF(Plots!$B$5="Yes",Collimator_optics!B571,1)*IF(Plots!$B$7="Yes",Camera_optics!B571,1)*IF(Plots!$B$8="Yes",QE!C571,1)*IF(Plots!$B$6="Yes",Gratings!E583,1)*IF(Plots!$B$4="Yes",Dichroics!E571*Dichroics!I571*Dichroics!M571*Dichroics!P571,1)*IF(Plots!$B$9="Yes",'Detectors and demag'!K594,1)</f>
        <v>0.75062167587960282</v>
      </c>
      <c r="F581">
        <f t="shared" si="17"/>
        <v>0.75062167587960282</v>
      </c>
      <c r="G581">
        <f t="shared" si="18"/>
        <v>0.75062167587960282</v>
      </c>
    </row>
    <row r="582" spans="1:7" x14ac:dyDescent="0.2">
      <c r="A582">
        <v>878</v>
      </c>
      <c r="B582">
        <f>IF(Plots!$B$2="Yes",Atmosphere!B570,1)*IF(Plots!$B$3="Yes",Telescope!B572,1)*IF(Plots!$B$5="Yes",Collimator_optics!B572,1)*IF(Plots!$B$7="Yes",Camera_optics!B572,1)*IF(Plots!$B$8="Yes",QE!B572,1)*IF(Plots!$B$6="Yes",Gratings!B584,1)*IF(Plots!$B$4="Yes",Dichroics!D572,1)*IF(Plots!$B$9="Yes",'Detectors and demag'!H595,1)</f>
        <v>0</v>
      </c>
      <c r="C582">
        <f>IF(Plots!$B$2="Yes",Atmosphere!B570,1)*IF(Plots!$B$3="Yes",Telescope!B572,1)*IF(Plots!$B$5="Yes",Collimator_optics!B572,1)*IF(Plots!$B$7="Yes",Camera_optics!B572,1)*IF(Plots!$B$8="Yes",QE!C572,1)*IF(Plots!$B$6="Yes",Gratings!C584,1)*IF(Plots!$B$4="Yes",Dichroics!E572*Dichroics!H572,1)*IF(Plots!$B$9="Yes",'Detectors and demag'!I595,1)</f>
        <v>0</v>
      </c>
      <c r="D582">
        <f>IF(Plots!$B$2="Yes",Atmosphere!B570,1)*IF(Plots!$B$3="Yes",Telescope!B572,1)*IF(Plots!$B$5="Yes",Collimator_optics!B572,1)*IF(Plots!$B$7="Yes",Camera_optics!B572,1)*IF(Plots!$B$8="Yes",QE!C572,1)*IF(Plots!$B$6="Yes",Gratings!D584,1)*IF(Plots!$B$4="Yes",Dichroics!E572*Dichroics!I572*Dichroics!L572,1)*IF(Plots!$B$9="Yes",'Detectors and demag'!J595,1)</f>
        <v>0</v>
      </c>
      <c r="E582">
        <f>IF(Plots!$B$2="Yes",Atmosphere!B570,1)*IF(Plots!$B$3="Yes",Telescope!B572,1)*IF(Plots!$B$5="Yes",Collimator_optics!B572,1)*IF(Plots!$B$7="Yes",Camera_optics!B572,1)*IF(Plots!$B$8="Yes",QE!C572,1)*IF(Plots!$B$6="Yes",Gratings!E584,1)*IF(Plots!$B$4="Yes",Dichroics!E572*Dichroics!I572*Dichroics!M572*Dichroics!P572,1)*IF(Plots!$B$9="Yes",'Detectors and demag'!K595,1)</f>
        <v>0.75060214295352912</v>
      </c>
      <c r="F582">
        <f t="shared" si="17"/>
        <v>0.75060214295352912</v>
      </c>
      <c r="G582">
        <f t="shared" si="18"/>
        <v>0.75060214295352912</v>
      </c>
    </row>
    <row r="583" spans="1:7" x14ac:dyDescent="0.2">
      <c r="A583">
        <v>879</v>
      </c>
      <c r="B583">
        <f>IF(Plots!$B$2="Yes",Atmosphere!B571,1)*IF(Plots!$B$3="Yes",Telescope!B573,1)*IF(Plots!$B$5="Yes",Collimator_optics!B573,1)*IF(Plots!$B$7="Yes",Camera_optics!B573,1)*IF(Plots!$B$8="Yes",QE!B573,1)*IF(Plots!$B$6="Yes",Gratings!B585,1)*IF(Plots!$B$4="Yes",Dichroics!D573,1)*IF(Plots!$B$9="Yes",'Detectors and demag'!H596,1)</f>
        <v>0</v>
      </c>
      <c r="C583">
        <f>IF(Plots!$B$2="Yes",Atmosphere!B571,1)*IF(Plots!$B$3="Yes",Telescope!B573,1)*IF(Plots!$B$5="Yes",Collimator_optics!B573,1)*IF(Plots!$B$7="Yes",Camera_optics!B573,1)*IF(Plots!$B$8="Yes",QE!C573,1)*IF(Plots!$B$6="Yes",Gratings!C585,1)*IF(Plots!$B$4="Yes",Dichroics!E573*Dichroics!H573,1)*IF(Plots!$B$9="Yes",'Detectors and demag'!I596,1)</f>
        <v>0</v>
      </c>
      <c r="D583">
        <f>IF(Plots!$B$2="Yes",Atmosphere!B571,1)*IF(Plots!$B$3="Yes",Telescope!B573,1)*IF(Plots!$B$5="Yes",Collimator_optics!B573,1)*IF(Plots!$B$7="Yes",Camera_optics!B573,1)*IF(Plots!$B$8="Yes",QE!C573,1)*IF(Plots!$B$6="Yes",Gratings!D585,1)*IF(Plots!$B$4="Yes",Dichroics!E573*Dichroics!I573*Dichroics!L573,1)*IF(Plots!$B$9="Yes",'Detectors and demag'!J596,1)</f>
        <v>0</v>
      </c>
      <c r="E583">
        <f>IF(Plots!$B$2="Yes",Atmosphere!B571,1)*IF(Plots!$B$3="Yes",Telescope!B573,1)*IF(Plots!$B$5="Yes",Collimator_optics!B573,1)*IF(Plots!$B$7="Yes",Camera_optics!B573,1)*IF(Plots!$B$8="Yes",QE!C573,1)*IF(Plots!$B$6="Yes",Gratings!E585,1)*IF(Plots!$B$4="Yes",Dichroics!E573*Dichroics!I573*Dichroics!M573*Dichroics!P573,1)*IF(Plots!$B$9="Yes",'Detectors and demag'!K596,1)</f>
        <v>0.75028540281253575</v>
      </c>
      <c r="F583">
        <f t="shared" si="17"/>
        <v>0.75028540281253575</v>
      </c>
      <c r="G583">
        <f t="shared" si="18"/>
        <v>0.75028540281253575</v>
      </c>
    </row>
    <row r="584" spans="1:7" x14ac:dyDescent="0.2">
      <c r="A584">
        <v>880</v>
      </c>
      <c r="B584">
        <f>IF(Plots!$B$2="Yes",Atmosphere!B572,1)*IF(Plots!$B$3="Yes",Telescope!B574,1)*IF(Plots!$B$5="Yes",Collimator_optics!B574,1)*IF(Plots!$B$7="Yes",Camera_optics!B574,1)*IF(Plots!$B$8="Yes",QE!B574,1)*IF(Plots!$B$6="Yes",Gratings!B586,1)*IF(Plots!$B$4="Yes",Dichroics!D574,1)*IF(Plots!$B$9="Yes",'Detectors and demag'!H597,1)</f>
        <v>0</v>
      </c>
      <c r="C584">
        <f>IF(Plots!$B$2="Yes",Atmosphere!B572,1)*IF(Plots!$B$3="Yes",Telescope!B574,1)*IF(Plots!$B$5="Yes",Collimator_optics!B574,1)*IF(Plots!$B$7="Yes",Camera_optics!B574,1)*IF(Plots!$B$8="Yes",QE!C574,1)*IF(Plots!$B$6="Yes",Gratings!C586,1)*IF(Plots!$B$4="Yes",Dichroics!E574*Dichroics!H574,1)*IF(Plots!$B$9="Yes",'Detectors and demag'!I597,1)</f>
        <v>0</v>
      </c>
      <c r="D584">
        <f>IF(Plots!$B$2="Yes",Atmosphere!B572,1)*IF(Plots!$B$3="Yes",Telescope!B574,1)*IF(Plots!$B$5="Yes",Collimator_optics!B574,1)*IF(Plots!$B$7="Yes",Camera_optics!B574,1)*IF(Plots!$B$8="Yes",QE!C574,1)*IF(Plots!$B$6="Yes",Gratings!D586,1)*IF(Plots!$B$4="Yes",Dichroics!E574*Dichroics!I574*Dichroics!L574,1)*IF(Plots!$B$9="Yes",'Detectors and demag'!J597,1)</f>
        <v>0</v>
      </c>
      <c r="E584">
        <f>IF(Plots!$B$2="Yes",Atmosphere!B572,1)*IF(Plots!$B$3="Yes",Telescope!B574,1)*IF(Plots!$B$5="Yes",Collimator_optics!B574,1)*IF(Plots!$B$7="Yes",Camera_optics!B574,1)*IF(Plots!$B$8="Yes",QE!C574,1)*IF(Plots!$B$6="Yes",Gratings!E586,1)*IF(Plots!$B$4="Yes",Dichroics!E574*Dichroics!I574*Dichroics!M574*Dichroics!P574,1)*IF(Plots!$B$9="Yes",'Detectors and demag'!K597,1)</f>
        <v>0.74977423923146791</v>
      </c>
      <c r="F584">
        <f t="shared" si="17"/>
        <v>0.74977423923146791</v>
      </c>
      <c r="G584">
        <f t="shared" si="18"/>
        <v>0.74977423923146791</v>
      </c>
    </row>
    <row r="585" spans="1:7" x14ac:dyDescent="0.2">
      <c r="A585">
        <v>881</v>
      </c>
      <c r="B585">
        <f>IF(Plots!$B$2="Yes",Atmosphere!B573,1)*IF(Plots!$B$3="Yes",Telescope!B575,1)*IF(Plots!$B$5="Yes",Collimator_optics!B575,1)*IF(Plots!$B$7="Yes",Camera_optics!B575,1)*IF(Plots!$B$8="Yes",QE!B575,1)*IF(Plots!$B$6="Yes",Gratings!B587,1)*IF(Plots!$B$4="Yes",Dichroics!D575,1)*IF(Plots!$B$9="Yes",'Detectors and demag'!H598,1)</f>
        <v>0</v>
      </c>
      <c r="C585">
        <f>IF(Plots!$B$2="Yes",Atmosphere!B573,1)*IF(Plots!$B$3="Yes",Telescope!B575,1)*IF(Plots!$B$5="Yes",Collimator_optics!B575,1)*IF(Plots!$B$7="Yes",Camera_optics!B575,1)*IF(Plots!$B$8="Yes",QE!C575,1)*IF(Plots!$B$6="Yes",Gratings!C587,1)*IF(Plots!$B$4="Yes",Dichroics!E575*Dichroics!H575,1)*IF(Plots!$B$9="Yes",'Detectors and demag'!I598,1)</f>
        <v>0</v>
      </c>
      <c r="D585">
        <f>IF(Plots!$B$2="Yes",Atmosphere!B573,1)*IF(Plots!$B$3="Yes",Telescope!B575,1)*IF(Plots!$B$5="Yes",Collimator_optics!B575,1)*IF(Plots!$B$7="Yes",Camera_optics!B575,1)*IF(Plots!$B$8="Yes",QE!C575,1)*IF(Plots!$B$6="Yes",Gratings!D587,1)*IF(Plots!$B$4="Yes",Dichroics!E575*Dichroics!I575*Dichroics!L575,1)*IF(Plots!$B$9="Yes",'Detectors and demag'!J598,1)</f>
        <v>0</v>
      </c>
      <c r="E585">
        <f>IF(Plots!$B$2="Yes",Atmosphere!B573,1)*IF(Plots!$B$3="Yes",Telescope!B575,1)*IF(Plots!$B$5="Yes",Collimator_optics!B575,1)*IF(Plots!$B$7="Yes",Camera_optics!B575,1)*IF(Plots!$B$8="Yes",QE!C575,1)*IF(Plots!$B$6="Yes",Gratings!E587,1)*IF(Plots!$B$4="Yes",Dichroics!E575*Dichroics!I575*Dichroics!M575*Dichroics!P575,1)*IF(Plots!$B$9="Yes",'Detectors and demag'!K598,1)</f>
        <v>0.74862681191792846</v>
      </c>
      <c r="F585">
        <f t="shared" si="17"/>
        <v>0.74862681191792846</v>
      </c>
      <c r="G585">
        <f t="shared" si="18"/>
        <v>0.74862681191792846</v>
      </c>
    </row>
    <row r="586" spans="1:7" x14ac:dyDescent="0.2">
      <c r="A586">
        <v>882</v>
      </c>
      <c r="B586">
        <f>IF(Plots!$B$2="Yes",Atmosphere!B574,1)*IF(Plots!$B$3="Yes",Telescope!B576,1)*IF(Plots!$B$5="Yes",Collimator_optics!B576,1)*IF(Plots!$B$7="Yes",Camera_optics!B576,1)*IF(Plots!$B$8="Yes",QE!B576,1)*IF(Plots!$B$6="Yes",Gratings!B588,1)*IF(Plots!$B$4="Yes",Dichroics!D576,1)*IF(Plots!$B$9="Yes",'Detectors and demag'!H599,1)</f>
        <v>0</v>
      </c>
      <c r="C586">
        <f>IF(Plots!$B$2="Yes",Atmosphere!B574,1)*IF(Plots!$B$3="Yes",Telescope!B576,1)*IF(Plots!$B$5="Yes",Collimator_optics!B576,1)*IF(Plots!$B$7="Yes",Camera_optics!B576,1)*IF(Plots!$B$8="Yes",QE!C576,1)*IF(Plots!$B$6="Yes",Gratings!C588,1)*IF(Plots!$B$4="Yes",Dichroics!E576*Dichroics!H576,1)*IF(Plots!$B$9="Yes",'Detectors and demag'!I599,1)</f>
        <v>0</v>
      </c>
      <c r="D586">
        <f>IF(Plots!$B$2="Yes",Atmosphere!B574,1)*IF(Plots!$B$3="Yes",Telescope!B576,1)*IF(Plots!$B$5="Yes",Collimator_optics!B576,1)*IF(Plots!$B$7="Yes",Camera_optics!B576,1)*IF(Plots!$B$8="Yes",QE!C576,1)*IF(Plots!$B$6="Yes",Gratings!D588,1)*IF(Plots!$B$4="Yes",Dichroics!E576*Dichroics!I576*Dichroics!L576,1)*IF(Plots!$B$9="Yes",'Detectors and demag'!J599,1)</f>
        <v>0</v>
      </c>
      <c r="E586">
        <f>IF(Plots!$B$2="Yes",Atmosphere!B574,1)*IF(Plots!$B$3="Yes",Telescope!B576,1)*IF(Plots!$B$5="Yes",Collimator_optics!B576,1)*IF(Plots!$B$7="Yes",Camera_optics!B576,1)*IF(Plots!$B$8="Yes",QE!C576,1)*IF(Plots!$B$6="Yes",Gratings!E588,1)*IF(Plots!$B$4="Yes",Dichroics!E576*Dichroics!I576*Dichroics!M576*Dichroics!P576,1)*IF(Plots!$B$9="Yes",'Detectors and demag'!K599,1)</f>
        <v>0.7472012198470469</v>
      </c>
      <c r="F586">
        <f t="shared" si="17"/>
        <v>0.7472012198470469</v>
      </c>
      <c r="G586">
        <f t="shared" si="18"/>
        <v>0.7472012198470469</v>
      </c>
    </row>
    <row r="587" spans="1:7" x14ac:dyDescent="0.2">
      <c r="A587">
        <v>883</v>
      </c>
      <c r="B587">
        <f>IF(Plots!$B$2="Yes",Atmosphere!B575,1)*IF(Plots!$B$3="Yes",Telescope!B577,1)*IF(Plots!$B$5="Yes",Collimator_optics!B577,1)*IF(Plots!$B$7="Yes",Camera_optics!B577,1)*IF(Plots!$B$8="Yes",QE!B577,1)*IF(Plots!$B$6="Yes",Gratings!B589,1)*IF(Plots!$B$4="Yes",Dichroics!D577,1)*IF(Plots!$B$9="Yes",'Detectors and demag'!H600,1)</f>
        <v>0</v>
      </c>
      <c r="C587">
        <f>IF(Plots!$B$2="Yes",Atmosphere!B575,1)*IF(Plots!$B$3="Yes",Telescope!B577,1)*IF(Plots!$B$5="Yes",Collimator_optics!B577,1)*IF(Plots!$B$7="Yes",Camera_optics!B577,1)*IF(Plots!$B$8="Yes",QE!C577,1)*IF(Plots!$B$6="Yes",Gratings!C589,1)*IF(Plots!$B$4="Yes",Dichroics!E577*Dichroics!H577,1)*IF(Plots!$B$9="Yes",'Detectors and demag'!I600,1)</f>
        <v>0</v>
      </c>
      <c r="D587">
        <f>IF(Plots!$B$2="Yes",Atmosphere!B575,1)*IF(Plots!$B$3="Yes",Telescope!B577,1)*IF(Plots!$B$5="Yes",Collimator_optics!B577,1)*IF(Plots!$B$7="Yes",Camera_optics!B577,1)*IF(Plots!$B$8="Yes",QE!C577,1)*IF(Plots!$B$6="Yes",Gratings!D589,1)*IF(Plots!$B$4="Yes",Dichroics!E577*Dichroics!I577*Dichroics!L577,1)*IF(Plots!$B$9="Yes",'Detectors and demag'!J600,1)</f>
        <v>0</v>
      </c>
      <c r="E587">
        <f>IF(Plots!$B$2="Yes",Atmosphere!B575,1)*IF(Plots!$B$3="Yes",Telescope!B577,1)*IF(Plots!$B$5="Yes",Collimator_optics!B577,1)*IF(Plots!$B$7="Yes",Camera_optics!B577,1)*IF(Plots!$B$8="Yes",QE!C577,1)*IF(Plots!$B$6="Yes",Gratings!E589,1)*IF(Plots!$B$4="Yes",Dichroics!E577*Dichroics!I577*Dichroics!M577*Dichroics!P577,1)*IF(Plots!$B$9="Yes",'Detectors and demag'!K600,1)</f>
        <v>0.74562248254723162</v>
      </c>
      <c r="F587">
        <f t="shared" si="17"/>
        <v>0.74562248254723162</v>
      </c>
      <c r="G587">
        <f t="shared" si="18"/>
        <v>0.74562248254723162</v>
      </c>
    </row>
    <row r="588" spans="1:7" x14ac:dyDescent="0.2">
      <c r="A588">
        <v>884</v>
      </c>
      <c r="B588">
        <f>IF(Plots!$B$2="Yes",Atmosphere!B576,1)*IF(Plots!$B$3="Yes",Telescope!B578,1)*IF(Plots!$B$5="Yes",Collimator_optics!B578,1)*IF(Plots!$B$7="Yes",Camera_optics!B578,1)*IF(Plots!$B$8="Yes",QE!B578,1)*IF(Plots!$B$6="Yes",Gratings!B590,1)*IF(Plots!$B$4="Yes",Dichroics!D578,1)*IF(Plots!$B$9="Yes",'Detectors and demag'!H601,1)</f>
        <v>0</v>
      </c>
      <c r="C588">
        <f>IF(Plots!$B$2="Yes",Atmosphere!B576,1)*IF(Plots!$B$3="Yes",Telescope!B578,1)*IF(Plots!$B$5="Yes",Collimator_optics!B578,1)*IF(Plots!$B$7="Yes",Camera_optics!B578,1)*IF(Plots!$B$8="Yes",QE!C578,1)*IF(Plots!$B$6="Yes",Gratings!C590,1)*IF(Plots!$B$4="Yes",Dichroics!E578*Dichroics!H578,1)*IF(Plots!$B$9="Yes",'Detectors and demag'!I601,1)</f>
        <v>0</v>
      </c>
      <c r="D588">
        <f>IF(Plots!$B$2="Yes",Atmosphere!B576,1)*IF(Plots!$B$3="Yes",Telescope!B578,1)*IF(Plots!$B$5="Yes",Collimator_optics!B578,1)*IF(Plots!$B$7="Yes",Camera_optics!B578,1)*IF(Plots!$B$8="Yes",QE!C578,1)*IF(Plots!$B$6="Yes",Gratings!D590,1)*IF(Plots!$B$4="Yes",Dichroics!E578*Dichroics!I578*Dichroics!L578,1)*IF(Plots!$B$9="Yes",'Detectors and demag'!J601,1)</f>
        <v>0</v>
      </c>
      <c r="E588">
        <f>IF(Plots!$B$2="Yes",Atmosphere!B576,1)*IF(Plots!$B$3="Yes",Telescope!B578,1)*IF(Plots!$B$5="Yes",Collimator_optics!B578,1)*IF(Plots!$B$7="Yes",Camera_optics!B578,1)*IF(Plots!$B$8="Yes",QE!C578,1)*IF(Plots!$B$6="Yes",Gratings!E590,1)*IF(Plots!$B$4="Yes",Dichroics!E578*Dichroics!I578*Dichroics!M578*Dichroics!P578,1)*IF(Plots!$B$9="Yes",'Detectors and demag'!K601,1)</f>
        <v>0.74393790015339267</v>
      </c>
      <c r="F588">
        <f t="shared" si="17"/>
        <v>0.74393790015339267</v>
      </c>
      <c r="G588">
        <f t="shared" si="18"/>
        <v>0.74393790015339267</v>
      </c>
    </row>
    <row r="589" spans="1:7" x14ac:dyDescent="0.2">
      <c r="A589">
        <v>885</v>
      </c>
      <c r="B589">
        <f>IF(Plots!$B$2="Yes",Atmosphere!B577,1)*IF(Plots!$B$3="Yes",Telescope!B579,1)*IF(Plots!$B$5="Yes",Collimator_optics!B579,1)*IF(Plots!$B$7="Yes",Camera_optics!B579,1)*IF(Plots!$B$8="Yes",QE!B579,1)*IF(Plots!$B$6="Yes",Gratings!B591,1)*IF(Plots!$B$4="Yes",Dichroics!D579,1)*IF(Plots!$B$9="Yes",'Detectors and demag'!H602,1)</f>
        <v>0</v>
      </c>
      <c r="C589">
        <f>IF(Plots!$B$2="Yes",Atmosphere!B577,1)*IF(Plots!$B$3="Yes",Telescope!B579,1)*IF(Plots!$B$5="Yes",Collimator_optics!B579,1)*IF(Plots!$B$7="Yes",Camera_optics!B579,1)*IF(Plots!$B$8="Yes",QE!C579,1)*IF(Plots!$B$6="Yes",Gratings!C591,1)*IF(Plots!$B$4="Yes",Dichroics!E579*Dichroics!H579,1)*IF(Plots!$B$9="Yes",'Detectors and demag'!I602,1)</f>
        <v>0</v>
      </c>
      <c r="D589">
        <f>IF(Plots!$B$2="Yes",Atmosphere!B577,1)*IF(Plots!$B$3="Yes",Telescope!B579,1)*IF(Plots!$B$5="Yes",Collimator_optics!B579,1)*IF(Plots!$B$7="Yes",Camera_optics!B579,1)*IF(Plots!$B$8="Yes",QE!C579,1)*IF(Plots!$B$6="Yes",Gratings!D591,1)*IF(Plots!$B$4="Yes",Dichroics!E579*Dichroics!I579*Dichroics!L579,1)*IF(Plots!$B$9="Yes",'Detectors and demag'!J602,1)</f>
        <v>0</v>
      </c>
      <c r="E589">
        <f>IF(Plots!$B$2="Yes",Atmosphere!B577,1)*IF(Plots!$B$3="Yes",Telescope!B579,1)*IF(Plots!$B$5="Yes",Collimator_optics!B579,1)*IF(Plots!$B$7="Yes",Camera_optics!B579,1)*IF(Plots!$B$8="Yes",QE!C579,1)*IF(Plots!$B$6="Yes",Gratings!E591,1)*IF(Plots!$B$4="Yes",Dichroics!E579*Dichroics!I579*Dichroics!M579*Dichroics!P579,1)*IF(Plots!$B$9="Yes",'Detectors and demag'!K602,1)</f>
        <v>0.74219504299369332</v>
      </c>
      <c r="F589">
        <f t="shared" si="17"/>
        <v>0.74219504299369332</v>
      </c>
      <c r="G589">
        <f t="shared" si="18"/>
        <v>0.74219504299369332</v>
      </c>
    </row>
    <row r="590" spans="1:7" x14ac:dyDescent="0.2">
      <c r="A590">
        <v>886</v>
      </c>
      <c r="B590">
        <f>IF(Plots!$B$2="Yes",Atmosphere!B578,1)*IF(Plots!$B$3="Yes",Telescope!B580,1)*IF(Plots!$B$5="Yes",Collimator_optics!B580,1)*IF(Plots!$B$7="Yes",Camera_optics!B580,1)*IF(Plots!$B$8="Yes",QE!B580,1)*IF(Plots!$B$6="Yes",Gratings!B592,1)*IF(Plots!$B$4="Yes",Dichroics!D580,1)*IF(Plots!$B$9="Yes",'Detectors and demag'!H603,1)</f>
        <v>0</v>
      </c>
      <c r="C590">
        <f>IF(Plots!$B$2="Yes",Atmosphere!B578,1)*IF(Plots!$B$3="Yes",Telescope!B580,1)*IF(Plots!$B$5="Yes",Collimator_optics!B580,1)*IF(Plots!$B$7="Yes",Camera_optics!B580,1)*IF(Plots!$B$8="Yes",QE!C580,1)*IF(Plots!$B$6="Yes",Gratings!C592,1)*IF(Plots!$B$4="Yes",Dichroics!E580*Dichroics!H580,1)*IF(Plots!$B$9="Yes",'Detectors and demag'!I603,1)</f>
        <v>0</v>
      </c>
      <c r="D590">
        <f>IF(Plots!$B$2="Yes",Atmosphere!B578,1)*IF(Plots!$B$3="Yes",Telescope!B580,1)*IF(Plots!$B$5="Yes",Collimator_optics!B580,1)*IF(Plots!$B$7="Yes",Camera_optics!B580,1)*IF(Plots!$B$8="Yes",QE!C580,1)*IF(Plots!$B$6="Yes",Gratings!D592,1)*IF(Plots!$B$4="Yes",Dichroics!E580*Dichroics!I580*Dichroics!L580,1)*IF(Plots!$B$9="Yes",'Detectors and demag'!J603,1)</f>
        <v>0</v>
      </c>
      <c r="E590">
        <f>IF(Plots!$B$2="Yes",Atmosphere!B578,1)*IF(Plots!$B$3="Yes",Telescope!B580,1)*IF(Plots!$B$5="Yes",Collimator_optics!B580,1)*IF(Plots!$B$7="Yes",Camera_optics!B580,1)*IF(Plots!$B$8="Yes",QE!C580,1)*IF(Plots!$B$6="Yes",Gratings!E592,1)*IF(Plots!$B$4="Yes",Dichroics!E580*Dichroics!I580*Dichroics!M580*Dichroics!P580,1)*IF(Plots!$B$9="Yes",'Detectors and demag'!K603,1)</f>
        <v>0.74043877624545684</v>
      </c>
      <c r="F590">
        <f t="shared" si="17"/>
        <v>0.74043877624545684</v>
      </c>
      <c r="G590">
        <f t="shared" si="18"/>
        <v>0.74043877624545684</v>
      </c>
    </row>
    <row r="591" spans="1:7" x14ac:dyDescent="0.2">
      <c r="A591">
        <v>887</v>
      </c>
      <c r="B591">
        <f>IF(Plots!$B$2="Yes",Atmosphere!B579,1)*IF(Plots!$B$3="Yes",Telescope!B581,1)*IF(Plots!$B$5="Yes",Collimator_optics!B581,1)*IF(Plots!$B$7="Yes",Camera_optics!B581,1)*IF(Plots!$B$8="Yes",QE!B581,1)*IF(Plots!$B$6="Yes",Gratings!B593,1)*IF(Plots!$B$4="Yes",Dichroics!D581,1)*IF(Plots!$B$9="Yes",'Detectors and demag'!H604,1)</f>
        <v>0</v>
      </c>
      <c r="C591">
        <f>IF(Plots!$B$2="Yes",Atmosphere!B579,1)*IF(Plots!$B$3="Yes",Telescope!B581,1)*IF(Plots!$B$5="Yes",Collimator_optics!B581,1)*IF(Plots!$B$7="Yes",Camera_optics!B581,1)*IF(Plots!$B$8="Yes",QE!C581,1)*IF(Plots!$B$6="Yes",Gratings!C593,1)*IF(Plots!$B$4="Yes",Dichroics!E581*Dichroics!H581,1)*IF(Plots!$B$9="Yes",'Detectors and demag'!I604,1)</f>
        <v>0</v>
      </c>
      <c r="D591">
        <f>IF(Plots!$B$2="Yes",Atmosphere!B579,1)*IF(Plots!$B$3="Yes",Telescope!B581,1)*IF(Plots!$B$5="Yes",Collimator_optics!B581,1)*IF(Plots!$B$7="Yes",Camera_optics!B581,1)*IF(Plots!$B$8="Yes",QE!C581,1)*IF(Plots!$B$6="Yes",Gratings!D593,1)*IF(Plots!$B$4="Yes",Dichroics!E581*Dichroics!I581*Dichroics!L581,1)*IF(Plots!$B$9="Yes",'Detectors and demag'!J604,1)</f>
        <v>0</v>
      </c>
      <c r="E591">
        <f>IF(Plots!$B$2="Yes",Atmosphere!B579,1)*IF(Plots!$B$3="Yes",Telescope!B581,1)*IF(Plots!$B$5="Yes",Collimator_optics!B581,1)*IF(Plots!$B$7="Yes",Camera_optics!B581,1)*IF(Plots!$B$8="Yes",QE!C581,1)*IF(Plots!$B$6="Yes",Gratings!E593,1)*IF(Plots!$B$4="Yes",Dichroics!E581*Dichroics!I581*Dichroics!M581*Dichroics!P581,1)*IF(Plots!$B$9="Yes",'Detectors and demag'!K604,1)</f>
        <v>0.7387098922371147</v>
      </c>
      <c r="F591">
        <f t="shared" ref="F591:F654" si="19">SUM(B591:E591)</f>
        <v>0.7387098922371147</v>
      </c>
      <c r="G591">
        <f t="shared" si="18"/>
        <v>0.7387098922371147</v>
      </c>
    </row>
    <row r="592" spans="1:7" x14ac:dyDescent="0.2">
      <c r="A592">
        <v>888</v>
      </c>
      <c r="B592">
        <f>IF(Plots!$B$2="Yes",Atmosphere!B580,1)*IF(Plots!$B$3="Yes",Telescope!B582,1)*IF(Plots!$B$5="Yes",Collimator_optics!B582,1)*IF(Plots!$B$7="Yes",Camera_optics!B582,1)*IF(Plots!$B$8="Yes",QE!B582,1)*IF(Plots!$B$6="Yes",Gratings!B594,1)*IF(Plots!$B$4="Yes",Dichroics!D582,1)*IF(Plots!$B$9="Yes",'Detectors and demag'!H605,1)</f>
        <v>0</v>
      </c>
      <c r="C592">
        <f>IF(Plots!$B$2="Yes",Atmosphere!B580,1)*IF(Plots!$B$3="Yes",Telescope!B582,1)*IF(Plots!$B$5="Yes",Collimator_optics!B582,1)*IF(Plots!$B$7="Yes",Camera_optics!B582,1)*IF(Plots!$B$8="Yes",QE!C582,1)*IF(Plots!$B$6="Yes",Gratings!C594,1)*IF(Plots!$B$4="Yes",Dichroics!E582*Dichroics!H582,1)*IF(Plots!$B$9="Yes",'Detectors and demag'!I605,1)</f>
        <v>0</v>
      </c>
      <c r="D592">
        <f>IF(Plots!$B$2="Yes",Atmosphere!B580,1)*IF(Plots!$B$3="Yes",Telescope!B582,1)*IF(Plots!$B$5="Yes",Collimator_optics!B582,1)*IF(Plots!$B$7="Yes",Camera_optics!B582,1)*IF(Plots!$B$8="Yes",QE!C582,1)*IF(Plots!$B$6="Yes",Gratings!D594,1)*IF(Plots!$B$4="Yes",Dichroics!E582*Dichroics!I582*Dichroics!L582,1)*IF(Plots!$B$9="Yes",'Detectors and demag'!J605,1)</f>
        <v>0</v>
      </c>
      <c r="E592">
        <f>IF(Plots!$B$2="Yes",Atmosphere!B580,1)*IF(Plots!$B$3="Yes",Telescope!B582,1)*IF(Plots!$B$5="Yes",Collimator_optics!B582,1)*IF(Plots!$B$7="Yes",Camera_optics!B582,1)*IF(Plots!$B$8="Yes",QE!C582,1)*IF(Plots!$B$6="Yes",Gratings!E594,1)*IF(Plots!$B$4="Yes",Dichroics!E582*Dichroics!I582*Dichroics!M582*Dichroics!P582,1)*IF(Plots!$B$9="Yes",'Detectors and demag'!K605,1)</f>
        <v>0.73704389174294249</v>
      </c>
      <c r="F592">
        <f t="shared" si="19"/>
        <v>0.73704389174294249</v>
      </c>
      <c r="G592">
        <f t="shared" si="18"/>
        <v>0.73704389174294249</v>
      </c>
    </row>
    <row r="593" spans="1:7" x14ac:dyDescent="0.2">
      <c r="A593">
        <v>889</v>
      </c>
      <c r="B593">
        <f>IF(Plots!$B$2="Yes",Atmosphere!B581,1)*IF(Plots!$B$3="Yes",Telescope!B583,1)*IF(Plots!$B$5="Yes",Collimator_optics!B583,1)*IF(Plots!$B$7="Yes",Camera_optics!B583,1)*IF(Plots!$B$8="Yes",QE!B583,1)*IF(Plots!$B$6="Yes",Gratings!B595,1)*IF(Plots!$B$4="Yes",Dichroics!D583,1)*IF(Plots!$B$9="Yes",'Detectors and demag'!H606,1)</f>
        <v>0</v>
      </c>
      <c r="C593">
        <f>IF(Plots!$B$2="Yes",Atmosphere!B581,1)*IF(Plots!$B$3="Yes",Telescope!B583,1)*IF(Plots!$B$5="Yes",Collimator_optics!B583,1)*IF(Plots!$B$7="Yes",Camera_optics!B583,1)*IF(Plots!$B$8="Yes",QE!C583,1)*IF(Plots!$B$6="Yes",Gratings!C595,1)*IF(Plots!$B$4="Yes",Dichroics!E583*Dichroics!H583,1)*IF(Plots!$B$9="Yes",'Detectors and demag'!I606,1)</f>
        <v>0</v>
      </c>
      <c r="D593">
        <f>IF(Plots!$B$2="Yes",Atmosphere!B581,1)*IF(Plots!$B$3="Yes",Telescope!B583,1)*IF(Plots!$B$5="Yes",Collimator_optics!B583,1)*IF(Plots!$B$7="Yes",Camera_optics!B583,1)*IF(Plots!$B$8="Yes",QE!C583,1)*IF(Plots!$B$6="Yes",Gratings!D595,1)*IF(Plots!$B$4="Yes",Dichroics!E583*Dichroics!I583*Dichroics!L583,1)*IF(Plots!$B$9="Yes",'Detectors and demag'!J606,1)</f>
        <v>0</v>
      </c>
      <c r="E593">
        <f>IF(Plots!$B$2="Yes",Atmosphere!B581,1)*IF(Plots!$B$3="Yes",Telescope!B583,1)*IF(Plots!$B$5="Yes",Collimator_optics!B583,1)*IF(Plots!$B$7="Yes",Camera_optics!B583,1)*IF(Plots!$B$8="Yes",QE!C583,1)*IF(Plots!$B$6="Yes",Gratings!E595,1)*IF(Plots!$B$4="Yes",Dichroics!E583*Dichroics!I583*Dichroics!M583*Dichroics!P583,1)*IF(Plots!$B$9="Yes",'Detectors and demag'!K606,1)</f>
        <v>0.73546988851341333</v>
      </c>
      <c r="F593">
        <f t="shared" si="19"/>
        <v>0.73546988851341333</v>
      </c>
      <c r="G593">
        <f t="shared" si="18"/>
        <v>0.73546988851341333</v>
      </c>
    </row>
    <row r="594" spans="1:7" x14ac:dyDescent="0.2">
      <c r="A594">
        <v>890</v>
      </c>
      <c r="B594">
        <f>IF(Plots!$B$2="Yes",Atmosphere!B582,1)*IF(Plots!$B$3="Yes",Telescope!B584,1)*IF(Plots!$B$5="Yes",Collimator_optics!B584,1)*IF(Plots!$B$7="Yes",Camera_optics!B584,1)*IF(Plots!$B$8="Yes",QE!B584,1)*IF(Plots!$B$6="Yes",Gratings!B596,1)*IF(Plots!$B$4="Yes",Dichroics!D584,1)*IF(Plots!$B$9="Yes",'Detectors and demag'!H607,1)</f>
        <v>0</v>
      </c>
      <c r="C594">
        <f>IF(Plots!$B$2="Yes",Atmosphere!B582,1)*IF(Plots!$B$3="Yes",Telescope!B584,1)*IF(Plots!$B$5="Yes",Collimator_optics!B584,1)*IF(Plots!$B$7="Yes",Camera_optics!B584,1)*IF(Plots!$B$8="Yes",QE!C584,1)*IF(Plots!$B$6="Yes",Gratings!C596,1)*IF(Plots!$B$4="Yes",Dichroics!E584*Dichroics!H584,1)*IF(Plots!$B$9="Yes",'Detectors and demag'!I607,1)</f>
        <v>0</v>
      </c>
      <c r="D594">
        <f>IF(Plots!$B$2="Yes",Atmosphere!B582,1)*IF(Plots!$B$3="Yes",Telescope!B584,1)*IF(Plots!$B$5="Yes",Collimator_optics!B584,1)*IF(Plots!$B$7="Yes",Camera_optics!B584,1)*IF(Plots!$B$8="Yes",QE!C584,1)*IF(Plots!$B$6="Yes",Gratings!D596,1)*IF(Plots!$B$4="Yes",Dichroics!E584*Dichroics!I584*Dichroics!L584,1)*IF(Plots!$B$9="Yes",'Detectors and demag'!J607,1)</f>
        <v>0</v>
      </c>
      <c r="E594">
        <f>IF(Plots!$B$2="Yes",Atmosphere!B582,1)*IF(Plots!$B$3="Yes",Telescope!B584,1)*IF(Plots!$B$5="Yes",Collimator_optics!B584,1)*IF(Plots!$B$7="Yes",Camera_optics!B584,1)*IF(Plots!$B$8="Yes",QE!C584,1)*IF(Plots!$B$6="Yes",Gratings!E596,1)*IF(Plots!$B$4="Yes",Dichroics!E584*Dichroics!I584*Dichroics!M584*Dichroics!P584,1)*IF(Plots!$B$9="Yes",'Detectors and demag'!K607,1)</f>
        <v>0.73406831876087741</v>
      </c>
      <c r="F594">
        <f t="shared" si="19"/>
        <v>0.73406831876087741</v>
      </c>
      <c r="G594">
        <f t="shared" si="18"/>
        <v>0.73406831876087741</v>
      </c>
    </row>
    <row r="595" spans="1:7" x14ac:dyDescent="0.2">
      <c r="A595">
        <v>891</v>
      </c>
      <c r="B595">
        <f>IF(Plots!$B$2="Yes",Atmosphere!B583,1)*IF(Plots!$B$3="Yes",Telescope!B585,1)*IF(Plots!$B$5="Yes",Collimator_optics!B585,1)*IF(Plots!$B$7="Yes",Camera_optics!B585,1)*IF(Plots!$B$8="Yes",QE!B585,1)*IF(Plots!$B$6="Yes",Gratings!B597,1)*IF(Plots!$B$4="Yes",Dichroics!D585,1)*IF(Plots!$B$9="Yes",'Detectors and demag'!H608,1)</f>
        <v>0</v>
      </c>
      <c r="C595">
        <f>IF(Plots!$B$2="Yes",Atmosphere!B583,1)*IF(Plots!$B$3="Yes",Telescope!B585,1)*IF(Plots!$B$5="Yes",Collimator_optics!B585,1)*IF(Plots!$B$7="Yes",Camera_optics!B585,1)*IF(Plots!$B$8="Yes",QE!C585,1)*IF(Plots!$B$6="Yes",Gratings!C597,1)*IF(Plots!$B$4="Yes",Dichroics!E585*Dichroics!H585,1)*IF(Plots!$B$9="Yes",'Detectors and demag'!I608,1)</f>
        <v>0</v>
      </c>
      <c r="D595">
        <f>IF(Plots!$B$2="Yes",Atmosphere!B583,1)*IF(Plots!$B$3="Yes",Telescope!B585,1)*IF(Plots!$B$5="Yes",Collimator_optics!B585,1)*IF(Plots!$B$7="Yes",Camera_optics!B585,1)*IF(Plots!$B$8="Yes",QE!C585,1)*IF(Plots!$B$6="Yes",Gratings!D597,1)*IF(Plots!$B$4="Yes",Dichroics!E585*Dichroics!I585*Dichroics!L585,1)*IF(Plots!$B$9="Yes",'Detectors and demag'!J608,1)</f>
        <v>0</v>
      </c>
      <c r="E595">
        <f>IF(Plots!$B$2="Yes",Atmosphere!B583,1)*IF(Plots!$B$3="Yes",Telescope!B585,1)*IF(Plots!$B$5="Yes",Collimator_optics!B585,1)*IF(Plots!$B$7="Yes",Camera_optics!B585,1)*IF(Plots!$B$8="Yes",QE!C585,1)*IF(Plots!$B$6="Yes",Gratings!E597,1)*IF(Plots!$B$4="Yes",Dichroics!E585*Dichroics!I585*Dichroics!M585*Dichroics!P585,1)*IF(Plots!$B$9="Yes",'Detectors and demag'!K608,1)</f>
        <v>0.73280115329461726</v>
      </c>
      <c r="F595">
        <f t="shared" si="19"/>
        <v>0.73280115329461726</v>
      </c>
      <c r="G595">
        <f t="shared" si="18"/>
        <v>0.73280115329461726</v>
      </c>
    </row>
    <row r="596" spans="1:7" x14ac:dyDescent="0.2">
      <c r="A596">
        <v>892</v>
      </c>
      <c r="B596">
        <f>IF(Plots!$B$2="Yes",Atmosphere!B584,1)*IF(Plots!$B$3="Yes",Telescope!B586,1)*IF(Plots!$B$5="Yes",Collimator_optics!B586,1)*IF(Plots!$B$7="Yes",Camera_optics!B586,1)*IF(Plots!$B$8="Yes",QE!B586,1)*IF(Plots!$B$6="Yes",Gratings!B598,1)*IF(Plots!$B$4="Yes",Dichroics!D586,1)*IF(Plots!$B$9="Yes",'Detectors and demag'!H609,1)</f>
        <v>0</v>
      </c>
      <c r="C596">
        <f>IF(Plots!$B$2="Yes",Atmosphere!B584,1)*IF(Plots!$B$3="Yes",Telescope!B586,1)*IF(Plots!$B$5="Yes",Collimator_optics!B586,1)*IF(Plots!$B$7="Yes",Camera_optics!B586,1)*IF(Plots!$B$8="Yes",QE!C586,1)*IF(Plots!$B$6="Yes",Gratings!C598,1)*IF(Plots!$B$4="Yes",Dichroics!E586*Dichroics!H586,1)*IF(Plots!$B$9="Yes",'Detectors and demag'!I609,1)</f>
        <v>0</v>
      </c>
      <c r="D596">
        <f>IF(Plots!$B$2="Yes",Atmosphere!B584,1)*IF(Plots!$B$3="Yes",Telescope!B586,1)*IF(Plots!$B$5="Yes",Collimator_optics!B586,1)*IF(Plots!$B$7="Yes",Camera_optics!B586,1)*IF(Plots!$B$8="Yes",QE!C586,1)*IF(Plots!$B$6="Yes",Gratings!D598,1)*IF(Plots!$B$4="Yes",Dichroics!E586*Dichroics!I586*Dichroics!L586,1)*IF(Plots!$B$9="Yes",'Detectors and demag'!J609,1)</f>
        <v>0</v>
      </c>
      <c r="E596">
        <f>IF(Plots!$B$2="Yes",Atmosphere!B584,1)*IF(Plots!$B$3="Yes",Telescope!B586,1)*IF(Plots!$B$5="Yes",Collimator_optics!B586,1)*IF(Plots!$B$7="Yes",Camera_optics!B586,1)*IF(Plots!$B$8="Yes",QE!C586,1)*IF(Plots!$B$6="Yes",Gratings!E598,1)*IF(Plots!$B$4="Yes",Dichroics!E586*Dichroics!I586*Dichroics!M586*Dichroics!P586,1)*IF(Plots!$B$9="Yes",'Detectors and demag'!K609,1)</f>
        <v>0.73167037474416941</v>
      </c>
      <c r="F596">
        <f t="shared" si="19"/>
        <v>0.73167037474416941</v>
      </c>
      <c r="G596">
        <f t="shared" si="18"/>
        <v>0.73167037474416941</v>
      </c>
    </row>
    <row r="597" spans="1:7" x14ac:dyDescent="0.2">
      <c r="A597">
        <v>893</v>
      </c>
      <c r="B597">
        <f>IF(Plots!$B$2="Yes",Atmosphere!B585,1)*IF(Plots!$B$3="Yes",Telescope!B587,1)*IF(Plots!$B$5="Yes",Collimator_optics!B587,1)*IF(Plots!$B$7="Yes",Camera_optics!B587,1)*IF(Plots!$B$8="Yes",QE!B587,1)*IF(Plots!$B$6="Yes",Gratings!B599,1)*IF(Plots!$B$4="Yes",Dichroics!D587,1)*IF(Plots!$B$9="Yes",'Detectors and demag'!H610,1)</f>
        <v>0</v>
      </c>
      <c r="C597">
        <f>IF(Plots!$B$2="Yes",Atmosphere!B585,1)*IF(Plots!$B$3="Yes",Telescope!B587,1)*IF(Plots!$B$5="Yes",Collimator_optics!B587,1)*IF(Plots!$B$7="Yes",Camera_optics!B587,1)*IF(Plots!$B$8="Yes",QE!C587,1)*IF(Plots!$B$6="Yes",Gratings!C599,1)*IF(Plots!$B$4="Yes",Dichroics!E587*Dichroics!H587,1)*IF(Plots!$B$9="Yes",'Detectors and demag'!I610,1)</f>
        <v>0</v>
      </c>
      <c r="D597">
        <f>IF(Plots!$B$2="Yes",Atmosphere!B585,1)*IF(Plots!$B$3="Yes",Telescope!B587,1)*IF(Plots!$B$5="Yes",Collimator_optics!B587,1)*IF(Plots!$B$7="Yes",Camera_optics!B587,1)*IF(Plots!$B$8="Yes",QE!C587,1)*IF(Plots!$B$6="Yes",Gratings!D599,1)*IF(Plots!$B$4="Yes",Dichroics!E587*Dichroics!I587*Dichroics!L587,1)*IF(Plots!$B$9="Yes",'Detectors and demag'!J610,1)</f>
        <v>0</v>
      </c>
      <c r="E597">
        <f>IF(Plots!$B$2="Yes",Atmosphere!B585,1)*IF(Plots!$B$3="Yes",Telescope!B587,1)*IF(Plots!$B$5="Yes",Collimator_optics!B587,1)*IF(Plots!$B$7="Yes",Camera_optics!B587,1)*IF(Plots!$B$8="Yes",QE!C587,1)*IF(Plots!$B$6="Yes",Gratings!E599,1)*IF(Plots!$B$4="Yes",Dichroics!E587*Dichroics!I587*Dichroics!M587*Dichroics!P587,1)*IF(Plots!$B$9="Yes",'Detectors and demag'!K610,1)</f>
        <v>0.73067689048716411</v>
      </c>
      <c r="F597">
        <f t="shared" si="19"/>
        <v>0.73067689048716411</v>
      </c>
      <c r="G597">
        <f t="shared" si="18"/>
        <v>0.73067689048716411</v>
      </c>
    </row>
    <row r="598" spans="1:7" x14ac:dyDescent="0.2">
      <c r="A598">
        <v>894</v>
      </c>
      <c r="B598">
        <f>IF(Plots!$B$2="Yes",Atmosphere!B586,1)*IF(Plots!$B$3="Yes",Telescope!B588,1)*IF(Plots!$B$5="Yes",Collimator_optics!B588,1)*IF(Plots!$B$7="Yes",Camera_optics!B588,1)*IF(Plots!$B$8="Yes",QE!B588,1)*IF(Plots!$B$6="Yes",Gratings!B600,1)*IF(Plots!$B$4="Yes",Dichroics!D588,1)*IF(Plots!$B$9="Yes",'Detectors and demag'!H611,1)</f>
        <v>0</v>
      </c>
      <c r="C598">
        <f>IF(Plots!$B$2="Yes",Atmosphere!B586,1)*IF(Plots!$B$3="Yes",Telescope!B588,1)*IF(Plots!$B$5="Yes",Collimator_optics!B588,1)*IF(Plots!$B$7="Yes",Camera_optics!B588,1)*IF(Plots!$B$8="Yes",QE!C588,1)*IF(Plots!$B$6="Yes",Gratings!C600,1)*IF(Plots!$B$4="Yes",Dichroics!E588*Dichroics!H588,1)*IF(Plots!$B$9="Yes",'Detectors and demag'!I611,1)</f>
        <v>0</v>
      </c>
      <c r="D598">
        <f>IF(Plots!$B$2="Yes",Atmosphere!B586,1)*IF(Plots!$B$3="Yes",Telescope!B588,1)*IF(Plots!$B$5="Yes",Collimator_optics!B588,1)*IF(Plots!$B$7="Yes",Camera_optics!B588,1)*IF(Plots!$B$8="Yes",QE!C588,1)*IF(Plots!$B$6="Yes",Gratings!D600,1)*IF(Plots!$B$4="Yes",Dichroics!E588*Dichroics!I588*Dichroics!L588,1)*IF(Plots!$B$9="Yes",'Detectors and demag'!J611,1)</f>
        <v>0</v>
      </c>
      <c r="E598">
        <f>IF(Plots!$B$2="Yes",Atmosphere!B586,1)*IF(Plots!$B$3="Yes",Telescope!B588,1)*IF(Plots!$B$5="Yes",Collimator_optics!B588,1)*IF(Plots!$B$7="Yes",Camera_optics!B588,1)*IF(Plots!$B$8="Yes",QE!C588,1)*IF(Plots!$B$6="Yes",Gratings!E600,1)*IF(Plots!$B$4="Yes",Dichroics!E588*Dichroics!I588*Dichroics!M588*Dichroics!P588,1)*IF(Plots!$B$9="Yes",'Detectors and demag'!K611,1)</f>
        <v>0.72981508306444043</v>
      </c>
      <c r="F598">
        <f t="shared" si="19"/>
        <v>0.72981508306444043</v>
      </c>
      <c r="G598">
        <f t="shared" si="18"/>
        <v>0.72981508306444043</v>
      </c>
    </row>
    <row r="599" spans="1:7" x14ac:dyDescent="0.2">
      <c r="A599">
        <v>895</v>
      </c>
      <c r="B599">
        <f>IF(Plots!$B$2="Yes",Atmosphere!B587,1)*IF(Plots!$B$3="Yes",Telescope!B589,1)*IF(Plots!$B$5="Yes",Collimator_optics!B589,1)*IF(Plots!$B$7="Yes",Camera_optics!B589,1)*IF(Plots!$B$8="Yes",QE!B589,1)*IF(Plots!$B$6="Yes",Gratings!B601,1)*IF(Plots!$B$4="Yes",Dichroics!D589,1)*IF(Plots!$B$9="Yes",'Detectors and demag'!H612,1)</f>
        <v>0</v>
      </c>
      <c r="C599">
        <f>IF(Plots!$B$2="Yes",Atmosphere!B587,1)*IF(Plots!$B$3="Yes",Telescope!B589,1)*IF(Plots!$B$5="Yes",Collimator_optics!B589,1)*IF(Plots!$B$7="Yes",Camera_optics!B589,1)*IF(Plots!$B$8="Yes",QE!C589,1)*IF(Plots!$B$6="Yes",Gratings!C601,1)*IF(Plots!$B$4="Yes",Dichroics!E589*Dichroics!H589,1)*IF(Plots!$B$9="Yes",'Detectors and demag'!I612,1)</f>
        <v>0</v>
      </c>
      <c r="D599">
        <f>IF(Plots!$B$2="Yes",Atmosphere!B587,1)*IF(Plots!$B$3="Yes",Telescope!B589,1)*IF(Plots!$B$5="Yes",Collimator_optics!B589,1)*IF(Plots!$B$7="Yes",Camera_optics!B589,1)*IF(Plots!$B$8="Yes",QE!C589,1)*IF(Plots!$B$6="Yes",Gratings!D601,1)*IF(Plots!$B$4="Yes",Dichroics!E589*Dichroics!I589*Dichroics!L589,1)*IF(Plots!$B$9="Yes",'Detectors and demag'!J612,1)</f>
        <v>0</v>
      </c>
      <c r="E599">
        <f>IF(Plots!$B$2="Yes",Atmosphere!B587,1)*IF(Plots!$B$3="Yes",Telescope!B589,1)*IF(Plots!$B$5="Yes",Collimator_optics!B589,1)*IF(Plots!$B$7="Yes",Camera_optics!B589,1)*IF(Plots!$B$8="Yes",QE!C589,1)*IF(Plots!$B$6="Yes",Gratings!E601,1)*IF(Plots!$B$4="Yes",Dichroics!E589*Dichroics!I589*Dichroics!M589*Dichroics!P589,1)*IF(Plots!$B$9="Yes",'Detectors and demag'!K612,1)</f>
        <v>0.72907374924585733</v>
      </c>
      <c r="F599">
        <f t="shared" si="19"/>
        <v>0.72907374924585733</v>
      </c>
      <c r="G599">
        <f t="shared" si="18"/>
        <v>0.72907374924585733</v>
      </c>
    </row>
    <row r="600" spans="1:7" x14ac:dyDescent="0.2">
      <c r="A600">
        <v>896</v>
      </c>
      <c r="B600">
        <f>IF(Plots!$B$2="Yes",Atmosphere!B588,1)*IF(Plots!$B$3="Yes",Telescope!B590,1)*IF(Plots!$B$5="Yes",Collimator_optics!B590,1)*IF(Plots!$B$7="Yes",Camera_optics!B590,1)*IF(Plots!$B$8="Yes",QE!B590,1)*IF(Plots!$B$6="Yes",Gratings!B602,1)*IF(Plots!$B$4="Yes",Dichroics!D590,1)*IF(Plots!$B$9="Yes",'Detectors and demag'!H613,1)</f>
        <v>0</v>
      </c>
      <c r="C600">
        <f>IF(Plots!$B$2="Yes",Atmosphere!B588,1)*IF(Plots!$B$3="Yes",Telescope!B590,1)*IF(Plots!$B$5="Yes",Collimator_optics!B590,1)*IF(Plots!$B$7="Yes",Camera_optics!B590,1)*IF(Plots!$B$8="Yes",QE!C590,1)*IF(Plots!$B$6="Yes",Gratings!C602,1)*IF(Plots!$B$4="Yes",Dichroics!E590*Dichroics!H590,1)*IF(Plots!$B$9="Yes",'Detectors and demag'!I613,1)</f>
        <v>0</v>
      </c>
      <c r="D600">
        <f>IF(Plots!$B$2="Yes",Atmosphere!B588,1)*IF(Plots!$B$3="Yes",Telescope!B590,1)*IF(Plots!$B$5="Yes",Collimator_optics!B590,1)*IF(Plots!$B$7="Yes",Camera_optics!B590,1)*IF(Plots!$B$8="Yes",QE!C590,1)*IF(Plots!$B$6="Yes",Gratings!D602,1)*IF(Plots!$B$4="Yes",Dichroics!E590*Dichroics!I590*Dichroics!L590,1)*IF(Plots!$B$9="Yes",'Detectors and demag'!J613,1)</f>
        <v>0</v>
      </c>
      <c r="E600">
        <f>IF(Plots!$B$2="Yes",Atmosphere!B588,1)*IF(Plots!$B$3="Yes",Telescope!B590,1)*IF(Plots!$B$5="Yes",Collimator_optics!B590,1)*IF(Plots!$B$7="Yes",Camera_optics!B590,1)*IF(Plots!$B$8="Yes",QE!C590,1)*IF(Plots!$B$6="Yes",Gratings!E602,1)*IF(Plots!$B$4="Yes",Dichroics!E590*Dichroics!I590*Dichroics!M590*Dichroics!P590,1)*IF(Plots!$B$9="Yes",'Detectors and demag'!K613,1)</f>
        <v>0.72843715556104327</v>
      </c>
      <c r="F600">
        <f t="shared" si="19"/>
        <v>0.72843715556104327</v>
      </c>
      <c r="G600">
        <f t="shared" si="18"/>
        <v>0.72843715556104327</v>
      </c>
    </row>
    <row r="601" spans="1:7" x14ac:dyDescent="0.2">
      <c r="A601">
        <v>897</v>
      </c>
      <c r="B601">
        <f>IF(Plots!$B$2="Yes",Atmosphere!B589,1)*IF(Plots!$B$3="Yes",Telescope!B591,1)*IF(Plots!$B$5="Yes",Collimator_optics!B591,1)*IF(Plots!$B$7="Yes",Camera_optics!B591,1)*IF(Plots!$B$8="Yes",QE!B591,1)*IF(Plots!$B$6="Yes",Gratings!B603,1)*IF(Plots!$B$4="Yes",Dichroics!D591,1)*IF(Plots!$B$9="Yes",'Detectors and demag'!H614,1)</f>
        <v>0</v>
      </c>
      <c r="C601">
        <f>IF(Plots!$B$2="Yes",Atmosphere!B589,1)*IF(Plots!$B$3="Yes",Telescope!B591,1)*IF(Plots!$B$5="Yes",Collimator_optics!B591,1)*IF(Plots!$B$7="Yes",Camera_optics!B591,1)*IF(Plots!$B$8="Yes",QE!C591,1)*IF(Plots!$B$6="Yes",Gratings!C603,1)*IF(Plots!$B$4="Yes",Dichroics!E591*Dichroics!H591,1)*IF(Plots!$B$9="Yes",'Detectors and demag'!I614,1)</f>
        <v>0</v>
      </c>
      <c r="D601">
        <f>IF(Plots!$B$2="Yes",Atmosphere!B589,1)*IF(Plots!$B$3="Yes",Telescope!B591,1)*IF(Plots!$B$5="Yes",Collimator_optics!B591,1)*IF(Plots!$B$7="Yes",Camera_optics!B591,1)*IF(Plots!$B$8="Yes",QE!C591,1)*IF(Plots!$B$6="Yes",Gratings!D603,1)*IF(Plots!$B$4="Yes",Dichroics!E591*Dichroics!I591*Dichroics!L591,1)*IF(Plots!$B$9="Yes",'Detectors and demag'!J614,1)</f>
        <v>0</v>
      </c>
      <c r="E601">
        <f>IF(Plots!$B$2="Yes",Atmosphere!B589,1)*IF(Plots!$B$3="Yes",Telescope!B591,1)*IF(Plots!$B$5="Yes",Collimator_optics!B591,1)*IF(Plots!$B$7="Yes",Camera_optics!B591,1)*IF(Plots!$B$8="Yes",QE!C591,1)*IF(Plots!$B$6="Yes",Gratings!E603,1)*IF(Plots!$B$4="Yes",Dichroics!E591*Dichroics!I591*Dichroics!M591*Dichroics!P591,1)*IF(Plots!$B$9="Yes",'Detectors and demag'!K614,1)</f>
        <v>0.72788601474558812</v>
      </c>
      <c r="F601">
        <f t="shared" si="19"/>
        <v>0.72788601474558812</v>
      </c>
      <c r="G601">
        <f t="shared" si="18"/>
        <v>0.72788601474558812</v>
      </c>
    </row>
    <row r="602" spans="1:7" x14ac:dyDescent="0.2">
      <c r="A602">
        <v>898</v>
      </c>
      <c r="B602">
        <f>IF(Plots!$B$2="Yes",Atmosphere!B590,1)*IF(Plots!$B$3="Yes",Telescope!B592,1)*IF(Plots!$B$5="Yes",Collimator_optics!B592,1)*IF(Plots!$B$7="Yes",Camera_optics!B592,1)*IF(Plots!$B$8="Yes",QE!B592,1)*IF(Plots!$B$6="Yes",Gratings!B604,1)*IF(Plots!$B$4="Yes",Dichroics!D592,1)*IF(Plots!$B$9="Yes",'Detectors and demag'!H615,1)</f>
        <v>0</v>
      </c>
      <c r="C602">
        <f>IF(Plots!$B$2="Yes",Atmosphere!B590,1)*IF(Plots!$B$3="Yes",Telescope!B592,1)*IF(Plots!$B$5="Yes",Collimator_optics!B592,1)*IF(Plots!$B$7="Yes",Camera_optics!B592,1)*IF(Plots!$B$8="Yes",QE!C592,1)*IF(Plots!$B$6="Yes",Gratings!C604,1)*IF(Plots!$B$4="Yes",Dichroics!E592*Dichroics!H592,1)*IF(Plots!$B$9="Yes",'Detectors and demag'!I615,1)</f>
        <v>0</v>
      </c>
      <c r="D602">
        <f>IF(Plots!$B$2="Yes",Atmosphere!B590,1)*IF(Plots!$B$3="Yes",Telescope!B592,1)*IF(Plots!$B$5="Yes",Collimator_optics!B592,1)*IF(Plots!$B$7="Yes",Camera_optics!B592,1)*IF(Plots!$B$8="Yes",QE!C592,1)*IF(Plots!$B$6="Yes",Gratings!D604,1)*IF(Plots!$B$4="Yes",Dichroics!E592*Dichroics!I592*Dichroics!L592,1)*IF(Plots!$B$9="Yes",'Detectors and demag'!J615,1)</f>
        <v>0</v>
      </c>
      <c r="E602">
        <f>IF(Plots!$B$2="Yes",Atmosphere!B590,1)*IF(Plots!$B$3="Yes",Telescope!B592,1)*IF(Plots!$B$5="Yes",Collimator_optics!B592,1)*IF(Plots!$B$7="Yes",Camera_optics!B592,1)*IF(Plots!$B$8="Yes",QE!C592,1)*IF(Plots!$B$6="Yes",Gratings!E604,1)*IF(Plots!$B$4="Yes",Dichroics!E592*Dichroics!I592*Dichroics!M592*Dichroics!P592,1)*IF(Plots!$B$9="Yes",'Detectors and demag'!K615,1)</f>
        <v>0.72739813092009087</v>
      </c>
      <c r="F602">
        <f t="shared" si="19"/>
        <v>0.72739813092009087</v>
      </c>
      <c r="G602">
        <f t="shared" si="18"/>
        <v>0.72739813092009087</v>
      </c>
    </row>
    <row r="603" spans="1:7" x14ac:dyDescent="0.2">
      <c r="A603">
        <v>899</v>
      </c>
      <c r="B603">
        <f>IF(Plots!$B$2="Yes",Atmosphere!B591,1)*IF(Plots!$B$3="Yes",Telescope!B593,1)*IF(Plots!$B$5="Yes",Collimator_optics!B593,1)*IF(Plots!$B$7="Yes",Camera_optics!B593,1)*IF(Plots!$B$8="Yes",QE!B593,1)*IF(Plots!$B$6="Yes",Gratings!B605,1)*IF(Plots!$B$4="Yes",Dichroics!D593,1)*IF(Plots!$B$9="Yes",'Detectors and demag'!H616,1)</f>
        <v>0</v>
      </c>
      <c r="C603">
        <f>IF(Plots!$B$2="Yes",Atmosphere!B591,1)*IF(Plots!$B$3="Yes",Telescope!B593,1)*IF(Plots!$B$5="Yes",Collimator_optics!B593,1)*IF(Plots!$B$7="Yes",Camera_optics!B593,1)*IF(Plots!$B$8="Yes",QE!C593,1)*IF(Plots!$B$6="Yes",Gratings!C605,1)*IF(Plots!$B$4="Yes",Dichroics!E593*Dichroics!H593,1)*IF(Plots!$B$9="Yes",'Detectors and demag'!I616,1)</f>
        <v>0</v>
      </c>
      <c r="D603">
        <f>IF(Plots!$B$2="Yes",Atmosphere!B591,1)*IF(Plots!$B$3="Yes",Telescope!B593,1)*IF(Plots!$B$5="Yes",Collimator_optics!B593,1)*IF(Plots!$B$7="Yes",Camera_optics!B593,1)*IF(Plots!$B$8="Yes",QE!C593,1)*IF(Plots!$B$6="Yes",Gratings!D605,1)*IF(Plots!$B$4="Yes",Dichroics!E593*Dichroics!I593*Dichroics!L593,1)*IF(Plots!$B$9="Yes",'Detectors and demag'!J616,1)</f>
        <v>0</v>
      </c>
      <c r="E603">
        <f>IF(Plots!$B$2="Yes",Atmosphere!B591,1)*IF(Plots!$B$3="Yes",Telescope!B593,1)*IF(Plots!$B$5="Yes",Collimator_optics!B593,1)*IF(Plots!$B$7="Yes",Camera_optics!B593,1)*IF(Plots!$B$8="Yes",QE!C593,1)*IF(Plots!$B$6="Yes",Gratings!E605,1)*IF(Plots!$B$4="Yes",Dichroics!E593*Dichroics!I593*Dichroics!M593*Dichroics!P593,1)*IF(Plots!$B$9="Yes",'Detectors and demag'!K616,1)</f>
        <v>0.72695010367852886</v>
      </c>
      <c r="F603">
        <f t="shared" si="19"/>
        <v>0.72695010367852886</v>
      </c>
      <c r="G603">
        <f t="shared" si="18"/>
        <v>0.72695010367852886</v>
      </c>
    </row>
    <row r="604" spans="1:7" x14ac:dyDescent="0.2">
      <c r="A604">
        <v>900</v>
      </c>
      <c r="B604">
        <f>IF(Plots!$B$2="Yes",Atmosphere!B592,1)*IF(Plots!$B$3="Yes",Telescope!B594,1)*IF(Plots!$B$5="Yes",Collimator_optics!B594,1)*IF(Plots!$B$7="Yes",Camera_optics!B594,1)*IF(Plots!$B$8="Yes",QE!B594,1)*IF(Plots!$B$6="Yes",Gratings!B606,1)*IF(Plots!$B$4="Yes",Dichroics!D594,1)*IF(Plots!$B$9="Yes",'Detectors and demag'!H617,1)</f>
        <v>0</v>
      </c>
      <c r="C604">
        <f>IF(Plots!$B$2="Yes",Atmosphere!B592,1)*IF(Plots!$B$3="Yes",Telescope!B594,1)*IF(Plots!$B$5="Yes",Collimator_optics!B594,1)*IF(Plots!$B$7="Yes",Camera_optics!B594,1)*IF(Plots!$B$8="Yes",QE!C594,1)*IF(Plots!$B$6="Yes",Gratings!C606,1)*IF(Plots!$B$4="Yes",Dichroics!E594*Dichroics!H594,1)*IF(Plots!$B$9="Yes",'Detectors and demag'!I617,1)</f>
        <v>0</v>
      </c>
      <c r="D604">
        <f>IF(Plots!$B$2="Yes",Atmosphere!B592,1)*IF(Plots!$B$3="Yes",Telescope!B594,1)*IF(Plots!$B$5="Yes",Collimator_optics!B594,1)*IF(Plots!$B$7="Yes",Camera_optics!B594,1)*IF(Plots!$B$8="Yes",QE!C594,1)*IF(Plots!$B$6="Yes",Gratings!D606,1)*IF(Plots!$B$4="Yes",Dichroics!E594*Dichroics!I594*Dichroics!L594,1)*IF(Plots!$B$9="Yes",'Detectors and demag'!J617,1)</f>
        <v>0</v>
      </c>
      <c r="E604">
        <f>IF(Plots!$B$2="Yes",Atmosphere!B592,1)*IF(Plots!$B$3="Yes",Telescope!B594,1)*IF(Plots!$B$5="Yes",Collimator_optics!B594,1)*IF(Plots!$B$7="Yes",Camera_optics!B594,1)*IF(Plots!$B$8="Yes",QE!C594,1)*IF(Plots!$B$6="Yes",Gratings!E606,1)*IF(Plots!$B$4="Yes",Dichroics!E594*Dichroics!I594*Dichroics!M594*Dichroics!P594,1)*IF(Plots!$B$9="Yes",'Detectors and demag'!K617,1)</f>
        <v>0.7264402335451926</v>
      </c>
      <c r="F604">
        <f t="shared" si="19"/>
        <v>0.7264402335451926</v>
      </c>
      <c r="G604">
        <f t="shared" si="18"/>
        <v>0.7264402335451926</v>
      </c>
    </row>
    <row r="605" spans="1:7" x14ac:dyDescent="0.2">
      <c r="A605">
        <v>901</v>
      </c>
      <c r="B605">
        <f>IF(Plots!$B$2="Yes",Atmosphere!B593,1)*IF(Plots!$B$3="Yes",Telescope!B595,1)*IF(Plots!$B$5="Yes",Collimator_optics!B595,1)*IF(Plots!$B$7="Yes",Camera_optics!B595,1)*IF(Plots!$B$8="Yes",QE!B595,1)*IF(Plots!$B$6="Yes",Gratings!B607,1)*IF(Plots!$B$4="Yes",Dichroics!D595,1)*IF(Plots!$B$9="Yes",'Detectors and demag'!H618,1)</f>
        <v>0</v>
      </c>
      <c r="C605">
        <f>IF(Plots!$B$2="Yes",Atmosphere!B593,1)*IF(Plots!$B$3="Yes",Telescope!B595,1)*IF(Plots!$B$5="Yes",Collimator_optics!B595,1)*IF(Plots!$B$7="Yes",Camera_optics!B595,1)*IF(Plots!$B$8="Yes",QE!C595,1)*IF(Plots!$B$6="Yes",Gratings!C607,1)*IF(Plots!$B$4="Yes",Dichroics!E595*Dichroics!H595,1)*IF(Plots!$B$9="Yes",'Detectors and demag'!I618,1)</f>
        <v>0</v>
      </c>
      <c r="D605">
        <f>IF(Plots!$B$2="Yes",Atmosphere!B593,1)*IF(Plots!$B$3="Yes",Telescope!B595,1)*IF(Plots!$B$5="Yes",Collimator_optics!B595,1)*IF(Plots!$B$7="Yes",Camera_optics!B595,1)*IF(Plots!$B$8="Yes",QE!C595,1)*IF(Plots!$B$6="Yes",Gratings!D607,1)*IF(Plots!$B$4="Yes",Dichroics!E595*Dichroics!I595*Dichroics!L595,1)*IF(Plots!$B$9="Yes",'Detectors and demag'!J618,1)</f>
        <v>0</v>
      </c>
      <c r="E605">
        <f>IF(Plots!$B$2="Yes",Atmosphere!B593,1)*IF(Plots!$B$3="Yes",Telescope!B595,1)*IF(Plots!$B$5="Yes",Collimator_optics!B595,1)*IF(Plots!$B$7="Yes",Camera_optics!B595,1)*IF(Plots!$B$8="Yes",QE!C595,1)*IF(Plots!$B$6="Yes",Gratings!E607,1)*IF(Plots!$B$4="Yes",Dichroics!E595*Dichroics!I595*Dichroics!M595*Dichroics!P595,1)*IF(Plots!$B$9="Yes",'Detectors and demag'!K618,1)</f>
        <v>0.72537877336520207</v>
      </c>
      <c r="F605">
        <f t="shared" si="19"/>
        <v>0.72537877336520207</v>
      </c>
      <c r="G605">
        <f t="shared" si="18"/>
        <v>0.72537877336520207</v>
      </c>
    </row>
    <row r="606" spans="1:7" x14ac:dyDescent="0.2">
      <c r="A606">
        <v>902</v>
      </c>
      <c r="B606">
        <f>IF(Plots!$B$2="Yes",Atmosphere!B594,1)*IF(Plots!$B$3="Yes",Telescope!B596,1)*IF(Plots!$B$5="Yes",Collimator_optics!B596,1)*IF(Plots!$B$7="Yes",Camera_optics!B596,1)*IF(Plots!$B$8="Yes",QE!B596,1)*IF(Plots!$B$6="Yes",Gratings!B608,1)*IF(Plots!$B$4="Yes",Dichroics!D596,1)*IF(Plots!$B$9="Yes",'Detectors and demag'!H619,1)</f>
        <v>0</v>
      </c>
      <c r="C606">
        <f>IF(Plots!$B$2="Yes",Atmosphere!B594,1)*IF(Plots!$B$3="Yes",Telescope!B596,1)*IF(Plots!$B$5="Yes",Collimator_optics!B596,1)*IF(Plots!$B$7="Yes",Camera_optics!B596,1)*IF(Plots!$B$8="Yes",QE!C596,1)*IF(Plots!$B$6="Yes",Gratings!C608,1)*IF(Plots!$B$4="Yes",Dichroics!E596*Dichroics!H596,1)*IF(Plots!$B$9="Yes",'Detectors and demag'!I619,1)</f>
        <v>0</v>
      </c>
      <c r="D606">
        <f>IF(Plots!$B$2="Yes",Atmosphere!B594,1)*IF(Plots!$B$3="Yes",Telescope!B596,1)*IF(Plots!$B$5="Yes",Collimator_optics!B596,1)*IF(Plots!$B$7="Yes",Camera_optics!B596,1)*IF(Plots!$B$8="Yes",QE!C596,1)*IF(Plots!$B$6="Yes",Gratings!D608,1)*IF(Plots!$B$4="Yes",Dichroics!E596*Dichroics!I596*Dichroics!L596,1)*IF(Plots!$B$9="Yes",'Detectors and demag'!J619,1)</f>
        <v>0</v>
      </c>
      <c r="E606">
        <f>IF(Plots!$B$2="Yes",Atmosphere!B594,1)*IF(Plots!$B$3="Yes",Telescope!B596,1)*IF(Plots!$B$5="Yes",Collimator_optics!B596,1)*IF(Plots!$B$7="Yes",Camera_optics!B596,1)*IF(Plots!$B$8="Yes",QE!C596,1)*IF(Plots!$B$6="Yes",Gratings!E608,1)*IF(Plots!$B$4="Yes",Dichroics!E596*Dichroics!I596*Dichroics!M596*Dichroics!P596,1)*IF(Plots!$B$9="Yes",'Detectors and demag'!K619,1)</f>
        <v>0.72436643417762847</v>
      </c>
      <c r="F606">
        <f t="shared" si="19"/>
        <v>0.72436643417762847</v>
      </c>
      <c r="G606">
        <f t="shared" si="18"/>
        <v>0.72436643417762847</v>
      </c>
    </row>
    <row r="607" spans="1:7" x14ac:dyDescent="0.2">
      <c r="A607">
        <v>903</v>
      </c>
      <c r="B607">
        <f>IF(Plots!$B$2="Yes",Atmosphere!B595,1)*IF(Plots!$B$3="Yes",Telescope!B597,1)*IF(Plots!$B$5="Yes",Collimator_optics!B597,1)*IF(Plots!$B$7="Yes",Camera_optics!B597,1)*IF(Plots!$B$8="Yes",QE!B597,1)*IF(Plots!$B$6="Yes",Gratings!B609,1)*IF(Plots!$B$4="Yes",Dichroics!D597,1)*IF(Plots!$B$9="Yes",'Detectors and demag'!H620,1)</f>
        <v>0</v>
      </c>
      <c r="C607">
        <f>IF(Plots!$B$2="Yes",Atmosphere!B595,1)*IF(Plots!$B$3="Yes",Telescope!B597,1)*IF(Plots!$B$5="Yes",Collimator_optics!B597,1)*IF(Plots!$B$7="Yes",Camera_optics!B597,1)*IF(Plots!$B$8="Yes",QE!C597,1)*IF(Plots!$B$6="Yes",Gratings!C609,1)*IF(Plots!$B$4="Yes",Dichroics!E597*Dichroics!H597,1)*IF(Plots!$B$9="Yes",'Detectors and demag'!I620,1)</f>
        <v>0</v>
      </c>
      <c r="D607">
        <f>IF(Plots!$B$2="Yes",Atmosphere!B595,1)*IF(Plots!$B$3="Yes",Telescope!B597,1)*IF(Plots!$B$5="Yes",Collimator_optics!B597,1)*IF(Plots!$B$7="Yes",Camera_optics!B597,1)*IF(Plots!$B$8="Yes",QE!C597,1)*IF(Plots!$B$6="Yes",Gratings!D609,1)*IF(Plots!$B$4="Yes",Dichroics!E597*Dichroics!I597*Dichroics!L597,1)*IF(Plots!$B$9="Yes",'Detectors and demag'!J620,1)</f>
        <v>0</v>
      </c>
      <c r="E607">
        <f>IF(Plots!$B$2="Yes",Atmosphere!B595,1)*IF(Plots!$B$3="Yes",Telescope!B597,1)*IF(Plots!$B$5="Yes",Collimator_optics!B597,1)*IF(Plots!$B$7="Yes",Camera_optics!B597,1)*IF(Plots!$B$8="Yes",QE!C597,1)*IF(Plots!$B$6="Yes",Gratings!E609,1)*IF(Plots!$B$4="Yes",Dichroics!E597*Dichroics!I597*Dichroics!M597*Dichroics!P597,1)*IF(Plots!$B$9="Yes",'Detectors and demag'!K620,1)</f>
        <v>0.72330702800896207</v>
      </c>
      <c r="F607">
        <f t="shared" si="19"/>
        <v>0.72330702800896207</v>
      </c>
      <c r="G607">
        <f t="shared" si="18"/>
        <v>0.72330702800896207</v>
      </c>
    </row>
    <row r="608" spans="1:7" x14ac:dyDescent="0.2">
      <c r="A608">
        <v>904</v>
      </c>
      <c r="B608">
        <f>IF(Plots!$B$2="Yes",Atmosphere!B596,1)*IF(Plots!$B$3="Yes",Telescope!B598,1)*IF(Plots!$B$5="Yes",Collimator_optics!B598,1)*IF(Plots!$B$7="Yes",Camera_optics!B598,1)*IF(Plots!$B$8="Yes",QE!B598,1)*IF(Plots!$B$6="Yes",Gratings!B610,1)*IF(Plots!$B$4="Yes",Dichroics!D598,1)*IF(Plots!$B$9="Yes",'Detectors and demag'!H621,1)</f>
        <v>0</v>
      </c>
      <c r="C608">
        <f>IF(Plots!$B$2="Yes",Atmosphere!B596,1)*IF(Plots!$B$3="Yes",Telescope!B598,1)*IF(Plots!$B$5="Yes",Collimator_optics!B598,1)*IF(Plots!$B$7="Yes",Camera_optics!B598,1)*IF(Plots!$B$8="Yes",QE!C598,1)*IF(Plots!$B$6="Yes",Gratings!C610,1)*IF(Plots!$B$4="Yes",Dichroics!E598*Dichroics!H598,1)*IF(Plots!$B$9="Yes",'Detectors and demag'!I621,1)</f>
        <v>0</v>
      </c>
      <c r="D608">
        <f>IF(Plots!$B$2="Yes",Atmosphere!B596,1)*IF(Plots!$B$3="Yes",Telescope!B598,1)*IF(Plots!$B$5="Yes",Collimator_optics!B598,1)*IF(Plots!$B$7="Yes",Camera_optics!B598,1)*IF(Plots!$B$8="Yes",QE!C598,1)*IF(Plots!$B$6="Yes",Gratings!D610,1)*IF(Plots!$B$4="Yes",Dichroics!E598*Dichroics!I598*Dichroics!L598,1)*IF(Plots!$B$9="Yes",'Detectors and demag'!J621,1)</f>
        <v>0</v>
      </c>
      <c r="E608">
        <f>IF(Plots!$B$2="Yes",Atmosphere!B596,1)*IF(Plots!$B$3="Yes",Telescope!B598,1)*IF(Plots!$B$5="Yes",Collimator_optics!B598,1)*IF(Plots!$B$7="Yes",Camera_optics!B598,1)*IF(Plots!$B$8="Yes",QE!C598,1)*IF(Plots!$B$6="Yes",Gratings!E610,1)*IF(Plots!$B$4="Yes",Dichroics!E598*Dichroics!I598*Dichroics!M598*Dichroics!P598,1)*IF(Plots!$B$9="Yes",'Detectors and demag'!K621,1)</f>
        <v>0.72218564389981277</v>
      </c>
      <c r="F608">
        <f t="shared" si="19"/>
        <v>0.72218564389981277</v>
      </c>
      <c r="G608">
        <f t="shared" si="18"/>
        <v>0.72218564389981277</v>
      </c>
    </row>
    <row r="609" spans="1:7" x14ac:dyDescent="0.2">
      <c r="A609">
        <v>905</v>
      </c>
      <c r="B609">
        <f>IF(Plots!$B$2="Yes",Atmosphere!B597,1)*IF(Plots!$B$3="Yes",Telescope!B599,1)*IF(Plots!$B$5="Yes",Collimator_optics!B599,1)*IF(Plots!$B$7="Yes",Camera_optics!B599,1)*IF(Plots!$B$8="Yes",QE!B599,1)*IF(Plots!$B$6="Yes",Gratings!B611,1)*IF(Plots!$B$4="Yes",Dichroics!D599,1)*IF(Plots!$B$9="Yes",'Detectors and demag'!H622,1)</f>
        <v>0</v>
      </c>
      <c r="C609">
        <f>IF(Plots!$B$2="Yes",Atmosphere!B597,1)*IF(Plots!$B$3="Yes",Telescope!B599,1)*IF(Plots!$B$5="Yes",Collimator_optics!B599,1)*IF(Plots!$B$7="Yes",Camera_optics!B599,1)*IF(Plots!$B$8="Yes",QE!C599,1)*IF(Plots!$B$6="Yes",Gratings!C611,1)*IF(Plots!$B$4="Yes",Dichroics!E599*Dichroics!H599,1)*IF(Plots!$B$9="Yes",'Detectors and demag'!I622,1)</f>
        <v>0</v>
      </c>
      <c r="D609">
        <f>IF(Plots!$B$2="Yes",Atmosphere!B597,1)*IF(Plots!$B$3="Yes",Telescope!B599,1)*IF(Plots!$B$5="Yes",Collimator_optics!B599,1)*IF(Plots!$B$7="Yes",Camera_optics!B599,1)*IF(Plots!$B$8="Yes",QE!C599,1)*IF(Plots!$B$6="Yes",Gratings!D611,1)*IF(Plots!$B$4="Yes",Dichroics!E599*Dichroics!I599*Dichroics!L599,1)*IF(Plots!$B$9="Yes",'Detectors and demag'!J622,1)</f>
        <v>0</v>
      </c>
      <c r="E609">
        <f>IF(Plots!$B$2="Yes",Atmosphere!B597,1)*IF(Plots!$B$3="Yes",Telescope!B599,1)*IF(Plots!$B$5="Yes",Collimator_optics!B599,1)*IF(Plots!$B$7="Yes",Camera_optics!B599,1)*IF(Plots!$B$8="Yes",QE!C599,1)*IF(Plots!$B$6="Yes",Gratings!E611,1)*IF(Plots!$B$4="Yes",Dichroics!E599*Dichroics!I599*Dichroics!M599*Dichroics!P599,1)*IF(Plots!$B$9="Yes",'Detectors and demag'!K622,1)</f>
        <v>0.72091364998422558</v>
      </c>
      <c r="F609">
        <f t="shared" si="19"/>
        <v>0.72091364998422558</v>
      </c>
      <c r="G609">
        <f t="shared" si="18"/>
        <v>0.72091364998422558</v>
      </c>
    </row>
    <row r="610" spans="1:7" x14ac:dyDescent="0.2">
      <c r="A610">
        <v>906</v>
      </c>
      <c r="B610">
        <f>IF(Plots!$B$2="Yes",Atmosphere!B598,1)*IF(Plots!$B$3="Yes",Telescope!B600,1)*IF(Plots!$B$5="Yes",Collimator_optics!B600,1)*IF(Plots!$B$7="Yes",Camera_optics!B600,1)*IF(Plots!$B$8="Yes",QE!B600,1)*IF(Plots!$B$6="Yes",Gratings!B612,1)*IF(Plots!$B$4="Yes",Dichroics!D600,1)*IF(Plots!$B$9="Yes",'Detectors and demag'!H623,1)</f>
        <v>0</v>
      </c>
      <c r="C610">
        <f>IF(Plots!$B$2="Yes",Atmosphere!B598,1)*IF(Plots!$B$3="Yes",Telescope!B600,1)*IF(Plots!$B$5="Yes",Collimator_optics!B600,1)*IF(Plots!$B$7="Yes",Camera_optics!B600,1)*IF(Plots!$B$8="Yes",QE!C600,1)*IF(Plots!$B$6="Yes",Gratings!C612,1)*IF(Plots!$B$4="Yes",Dichroics!E600*Dichroics!H600,1)*IF(Plots!$B$9="Yes",'Detectors and demag'!I623,1)</f>
        <v>0</v>
      </c>
      <c r="D610">
        <f>IF(Plots!$B$2="Yes",Atmosphere!B598,1)*IF(Plots!$B$3="Yes",Telescope!B600,1)*IF(Plots!$B$5="Yes",Collimator_optics!B600,1)*IF(Plots!$B$7="Yes",Camera_optics!B600,1)*IF(Plots!$B$8="Yes",QE!C600,1)*IF(Plots!$B$6="Yes",Gratings!D612,1)*IF(Plots!$B$4="Yes",Dichroics!E600*Dichroics!I600*Dichroics!L600,1)*IF(Plots!$B$9="Yes",'Detectors and demag'!J623,1)</f>
        <v>0</v>
      </c>
      <c r="E610">
        <f>IF(Plots!$B$2="Yes",Atmosphere!B598,1)*IF(Plots!$B$3="Yes",Telescope!B600,1)*IF(Plots!$B$5="Yes",Collimator_optics!B600,1)*IF(Plots!$B$7="Yes",Camera_optics!B600,1)*IF(Plots!$B$8="Yes",QE!C600,1)*IF(Plots!$B$6="Yes",Gratings!E612,1)*IF(Plots!$B$4="Yes",Dichroics!E600*Dichroics!I600*Dichroics!M600*Dichroics!P600,1)*IF(Plots!$B$9="Yes",'Detectors and demag'!K623,1)</f>
        <v>0.719640366638022</v>
      </c>
      <c r="F610">
        <f t="shared" si="19"/>
        <v>0.719640366638022</v>
      </c>
      <c r="G610">
        <f t="shared" si="18"/>
        <v>0.719640366638022</v>
      </c>
    </row>
    <row r="611" spans="1:7" x14ac:dyDescent="0.2">
      <c r="A611">
        <v>907</v>
      </c>
      <c r="B611">
        <f>IF(Plots!$B$2="Yes",Atmosphere!B599,1)*IF(Plots!$B$3="Yes",Telescope!B601,1)*IF(Plots!$B$5="Yes",Collimator_optics!B601,1)*IF(Plots!$B$7="Yes",Camera_optics!B601,1)*IF(Plots!$B$8="Yes",QE!B601,1)*IF(Plots!$B$6="Yes",Gratings!B613,1)*IF(Plots!$B$4="Yes",Dichroics!D601,1)*IF(Plots!$B$9="Yes",'Detectors and demag'!H624,1)</f>
        <v>0</v>
      </c>
      <c r="C611">
        <f>IF(Plots!$B$2="Yes",Atmosphere!B599,1)*IF(Plots!$B$3="Yes",Telescope!B601,1)*IF(Plots!$B$5="Yes",Collimator_optics!B601,1)*IF(Plots!$B$7="Yes",Camera_optics!B601,1)*IF(Plots!$B$8="Yes",QE!C601,1)*IF(Plots!$B$6="Yes",Gratings!C613,1)*IF(Plots!$B$4="Yes",Dichroics!E601*Dichroics!H601,1)*IF(Plots!$B$9="Yes",'Detectors and demag'!I624,1)</f>
        <v>0</v>
      </c>
      <c r="D611">
        <f>IF(Plots!$B$2="Yes",Atmosphere!B599,1)*IF(Plots!$B$3="Yes",Telescope!B601,1)*IF(Plots!$B$5="Yes",Collimator_optics!B601,1)*IF(Plots!$B$7="Yes",Camera_optics!B601,1)*IF(Plots!$B$8="Yes",QE!C601,1)*IF(Plots!$B$6="Yes",Gratings!D613,1)*IF(Plots!$B$4="Yes",Dichroics!E601*Dichroics!I601*Dichroics!L601,1)*IF(Plots!$B$9="Yes",'Detectors and demag'!J624,1)</f>
        <v>0</v>
      </c>
      <c r="E611">
        <f>IF(Plots!$B$2="Yes",Atmosphere!B599,1)*IF(Plots!$B$3="Yes",Telescope!B601,1)*IF(Plots!$B$5="Yes",Collimator_optics!B601,1)*IF(Plots!$B$7="Yes",Camera_optics!B601,1)*IF(Plots!$B$8="Yes",QE!C601,1)*IF(Plots!$B$6="Yes",Gratings!E613,1)*IF(Plots!$B$4="Yes",Dichroics!E601*Dichroics!I601*Dichroics!M601*Dichroics!P601,1)*IF(Plots!$B$9="Yes",'Detectors and demag'!K624,1)</f>
        <v>0.71828655459972779</v>
      </c>
      <c r="F611">
        <f t="shared" si="19"/>
        <v>0.71828655459972779</v>
      </c>
      <c r="G611">
        <f t="shared" si="18"/>
        <v>0.71828655459972779</v>
      </c>
    </row>
    <row r="612" spans="1:7" x14ac:dyDescent="0.2">
      <c r="A612">
        <v>908</v>
      </c>
      <c r="B612">
        <f>IF(Plots!$B$2="Yes",Atmosphere!B600,1)*IF(Plots!$B$3="Yes",Telescope!B602,1)*IF(Plots!$B$5="Yes",Collimator_optics!B602,1)*IF(Plots!$B$7="Yes",Camera_optics!B602,1)*IF(Plots!$B$8="Yes",QE!B602,1)*IF(Plots!$B$6="Yes",Gratings!B614,1)*IF(Plots!$B$4="Yes",Dichroics!D602,1)*IF(Plots!$B$9="Yes",'Detectors and demag'!H625,1)</f>
        <v>0</v>
      </c>
      <c r="C612">
        <f>IF(Plots!$B$2="Yes",Atmosphere!B600,1)*IF(Plots!$B$3="Yes",Telescope!B602,1)*IF(Plots!$B$5="Yes",Collimator_optics!B602,1)*IF(Plots!$B$7="Yes",Camera_optics!B602,1)*IF(Plots!$B$8="Yes",QE!C602,1)*IF(Plots!$B$6="Yes",Gratings!C614,1)*IF(Plots!$B$4="Yes",Dichroics!E602*Dichroics!H602,1)*IF(Plots!$B$9="Yes",'Detectors and demag'!I625,1)</f>
        <v>0</v>
      </c>
      <c r="D612">
        <f>IF(Plots!$B$2="Yes",Atmosphere!B600,1)*IF(Plots!$B$3="Yes",Telescope!B602,1)*IF(Plots!$B$5="Yes",Collimator_optics!B602,1)*IF(Plots!$B$7="Yes",Camera_optics!B602,1)*IF(Plots!$B$8="Yes",QE!C602,1)*IF(Plots!$B$6="Yes",Gratings!D614,1)*IF(Plots!$B$4="Yes",Dichroics!E602*Dichroics!I602*Dichroics!L602,1)*IF(Plots!$B$9="Yes",'Detectors and demag'!J625,1)</f>
        <v>0</v>
      </c>
      <c r="E612">
        <f>IF(Plots!$B$2="Yes",Atmosphere!B600,1)*IF(Plots!$B$3="Yes",Telescope!B602,1)*IF(Plots!$B$5="Yes",Collimator_optics!B602,1)*IF(Plots!$B$7="Yes",Camera_optics!B602,1)*IF(Plots!$B$8="Yes",QE!C602,1)*IF(Plots!$B$6="Yes",Gratings!E614,1)*IF(Plots!$B$4="Yes",Dichroics!E602*Dichroics!I602*Dichroics!M602*Dichroics!P602,1)*IF(Plots!$B$9="Yes",'Detectors and demag'!K625,1)</f>
        <v>0.71685552350337067</v>
      </c>
      <c r="F612">
        <f t="shared" si="19"/>
        <v>0.71685552350337067</v>
      </c>
      <c r="G612">
        <f t="shared" si="18"/>
        <v>0.71685552350337067</v>
      </c>
    </row>
    <row r="613" spans="1:7" x14ac:dyDescent="0.2">
      <c r="A613">
        <v>909</v>
      </c>
      <c r="B613">
        <f>IF(Plots!$B$2="Yes",Atmosphere!B601,1)*IF(Plots!$B$3="Yes",Telescope!B603,1)*IF(Plots!$B$5="Yes",Collimator_optics!B603,1)*IF(Plots!$B$7="Yes",Camera_optics!B603,1)*IF(Plots!$B$8="Yes",QE!B603,1)*IF(Plots!$B$6="Yes",Gratings!B615,1)*IF(Plots!$B$4="Yes",Dichroics!D603,1)*IF(Plots!$B$9="Yes",'Detectors and demag'!H626,1)</f>
        <v>0</v>
      </c>
      <c r="C613">
        <f>IF(Plots!$B$2="Yes",Atmosphere!B601,1)*IF(Plots!$B$3="Yes",Telescope!B603,1)*IF(Plots!$B$5="Yes",Collimator_optics!B603,1)*IF(Plots!$B$7="Yes",Camera_optics!B603,1)*IF(Plots!$B$8="Yes",QE!C603,1)*IF(Plots!$B$6="Yes",Gratings!C615,1)*IF(Plots!$B$4="Yes",Dichroics!E603*Dichroics!H603,1)*IF(Plots!$B$9="Yes",'Detectors and demag'!I626,1)</f>
        <v>0</v>
      </c>
      <c r="D613">
        <f>IF(Plots!$B$2="Yes",Atmosphere!B601,1)*IF(Plots!$B$3="Yes",Telescope!B603,1)*IF(Plots!$B$5="Yes",Collimator_optics!B603,1)*IF(Plots!$B$7="Yes",Camera_optics!B603,1)*IF(Plots!$B$8="Yes",QE!C603,1)*IF(Plots!$B$6="Yes",Gratings!D615,1)*IF(Plots!$B$4="Yes",Dichroics!E603*Dichroics!I603*Dichroics!L603,1)*IF(Plots!$B$9="Yes",'Detectors and demag'!J626,1)</f>
        <v>0</v>
      </c>
      <c r="E613">
        <f>IF(Plots!$B$2="Yes",Atmosphere!B601,1)*IF(Plots!$B$3="Yes",Telescope!B603,1)*IF(Plots!$B$5="Yes",Collimator_optics!B603,1)*IF(Plots!$B$7="Yes",Camera_optics!B603,1)*IF(Plots!$B$8="Yes",QE!C603,1)*IF(Plots!$B$6="Yes",Gratings!E615,1)*IF(Plots!$B$4="Yes",Dichroics!E603*Dichroics!I603*Dichroics!M603*Dichroics!P603,1)*IF(Plots!$B$9="Yes",'Detectors and demag'!K626,1)</f>
        <v>0.71535461144766865</v>
      </c>
      <c r="F613">
        <f t="shared" si="19"/>
        <v>0.71535461144766865</v>
      </c>
      <c r="G613">
        <f t="shared" si="18"/>
        <v>0.71535461144766865</v>
      </c>
    </row>
    <row r="614" spans="1:7" x14ac:dyDescent="0.2">
      <c r="A614">
        <v>910</v>
      </c>
      <c r="B614">
        <f>IF(Plots!$B$2="Yes",Atmosphere!B602,1)*IF(Plots!$B$3="Yes",Telescope!B604,1)*IF(Plots!$B$5="Yes",Collimator_optics!B604,1)*IF(Plots!$B$7="Yes",Camera_optics!B604,1)*IF(Plots!$B$8="Yes",QE!B604,1)*IF(Plots!$B$6="Yes",Gratings!B616,1)*IF(Plots!$B$4="Yes",Dichroics!D604,1)*IF(Plots!$B$9="Yes",'Detectors and demag'!H627,1)</f>
        <v>0</v>
      </c>
      <c r="C614">
        <f>IF(Plots!$B$2="Yes",Atmosphere!B602,1)*IF(Plots!$B$3="Yes",Telescope!B604,1)*IF(Plots!$B$5="Yes",Collimator_optics!B604,1)*IF(Plots!$B$7="Yes",Camera_optics!B604,1)*IF(Plots!$B$8="Yes",QE!C604,1)*IF(Plots!$B$6="Yes",Gratings!C616,1)*IF(Plots!$B$4="Yes",Dichroics!E604*Dichroics!H604,1)*IF(Plots!$B$9="Yes",'Detectors and demag'!I627,1)</f>
        <v>0</v>
      </c>
      <c r="D614">
        <f>IF(Plots!$B$2="Yes",Atmosphere!B602,1)*IF(Plots!$B$3="Yes",Telescope!B604,1)*IF(Plots!$B$5="Yes",Collimator_optics!B604,1)*IF(Plots!$B$7="Yes",Camera_optics!B604,1)*IF(Plots!$B$8="Yes",QE!C604,1)*IF(Plots!$B$6="Yes",Gratings!D616,1)*IF(Plots!$B$4="Yes",Dichroics!E604*Dichroics!I604*Dichroics!L604,1)*IF(Plots!$B$9="Yes",'Detectors and demag'!J627,1)</f>
        <v>0</v>
      </c>
      <c r="E614">
        <f>IF(Plots!$B$2="Yes",Atmosphere!B602,1)*IF(Plots!$B$3="Yes",Telescope!B604,1)*IF(Plots!$B$5="Yes",Collimator_optics!B604,1)*IF(Plots!$B$7="Yes",Camera_optics!B604,1)*IF(Plots!$B$8="Yes",QE!C604,1)*IF(Plots!$B$6="Yes",Gratings!E616,1)*IF(Plots!$B$4="Yes",Dichroics!E604*Dichroics!I604*Dichroics!M604*Dichroics!P604,1)*IF(Plots!$B$9="Yes",'Detectors and demag'!K627,1)</f>
        <v>0.71371770305634108</v>
      </c>
      <c r="F614">
        <f t="shared" si="19"/>
        <v>0.71371770305634108</v>
      </c>
      <c r="G614">
        <f t="shared" si="18"/>
        <v>0.71371770305634108</v>
      </c>
    </row>
    <row r="615" spans="1:7" x14ac:dyDescent="0.2">
      <c r="A615">
        <v>911</v>
      </c>
      <c r="B615">
        <f>IF(Plots!$B$2="Yes",Atmosphere!B603,1)*IF(Plots!$B$3="Yes",Telescope!B605,1)*IF(Plots!$B$5="Yes",Collimator_optics!B605,1)*IF(Plots!$B$7="Yes",Camera_optics!B605,1)*IF(Plots!$B$8="Yes",QE!B605,1)*IF(Plots!$B$6="Yes",Gratings!B617,1)*IF(Plots!$B$4="Yes",Dichroics!D605,1)*IF(Plots!$B$9="Yes",'Detectors and demag'!H628,1)</f>
        <v>0</v>
      </c>
      <c r="C615">
        <f>IF(Plots!$B$2="Yes",Atmosphere!B603,1)*IF(Plots!$B$3="Yes",Telescope!B605,1)*IF(Plots!$B$5="Yes",Collimator_optics!B605,1)*IF(Plots!$B$7="Yes",Camera_optics!B605,1)*IF(Plots!$B$8="Yes",QE!C605,1)*IF(Plots!$B$6="Yes",Gratings!C617,1)*IF(Plots!$B$4="Yes",Dichroics!E605*Dichroics!H605,1)*IF(Plots!$B$9="Yes",'Detectors and demag'!I628,1)</f>
        <v>0</v>
      </c>
      <c r="D615">
        <f>IF(Plots!$B$2="Yes",Atmosphere!B603,1)*IF(Plots!$B$3="Yes",Telescope!B605,1)*IF(Plots!$B$5="Yes",Collimator_optics!B605,1)*IF(Plots!$B$7="Yes",Camera_optics!B605,1)*IF(Plots!$B$8="Yes",QE!C605,1)*IF(Plots!$B$6="Yes",Gratings!D617,1)*IF(Plots!$B$4="Yes",Dichroics!E605*Dichroics!I605*Dichroics!L605,1)*IF(Plots!$B$9="Yes",'Detectors and demag'!J628,1)</f>
        <v>0</v>
      </c>
      <c r="E615">
        <f>IF(Plots!$B$2="Yes",Atmosphere!B603,1)*IF(Plots!$B$3="Yes",Telescope!B605,1)*IF(Plots!$B$5="Yes",Collimator_optics!B605,1)*IF(Plots!$B$7="Yes",Camera_optics!B605,1)*IF(Plots!$B$8="Yes",QE!C605,1)*IF(Plots!$B$6="Yes",Gratings!E617,1)*IF(Plots!$B$4="Yes",Dichroics!E605*Dichroics!I605*Dichroics!M605*Dichroics!P605,1)*IF(Plots!$B$9="Yes",'Detectors and demag'!K628,1)</f>
        <v>0.71211435018122682</v>
      </c>
      <c r="F615">
        <f t="shared" si="19"/>
        <v>0.71211435018122682</v>
      </c>
      <c r="G615">
        <f t="shared" si="18"/>
        <v>0.71211435018122682</v>
      </c>
    </row>
    <row r="616" spans="1:7" x14ac:dyDescent="0.2">
      <c r="A616">
        <v>912</v>
      </c>
      <c r="B616">
        <f>IF(Plots!$B$2="Yes",Atmosphere!B604,1)*IF(Plots!$B$3="Yes",Telescope!B606,1)*IF(Plots!$B$5="Yes",Collimator_optics!B606,1)*IF(Plots!$B$7="Yes",Camera_optics!B606,1)*IF(Plots!$B$8="Yes",QE!B606,1)*IF(Plots!$B$6="Yes",Gratings!B618,1)*IF(Plots!$B$4="Yes",Dichroics!D606,1)*IF(Plots!$B$9="Yes",'Detectors and demag'!H629,1)</f>
        <v>0</v>
      </c>
      <c r="C616">
        <f>IF(Plots!$B$2="Yes",Atmosphere!B604,1)*IF(Plots!$B$3="Yes",Telescope!B606,1)*IF(Plots!$B$5="Yes",Collimator_optics!B606,1)*IF(Plots!$B$7="Yes",Camera_optics!B606,1)*IF(Plots!$B$8="Yes",QE!C606,1)*IF(Plots!$B$6="Yes",Gratings!C618,1)*IF(Plots!$B$4="Yes",Dichroics!E606*Dichroics!H606,1)*IF(Plots!$B$9="Yes",'Detectors and demag'!I629,1)</f>
        <v>0</v>
      </c>
      <c r="D616">
        <f>IF(Plots!$B$2="Yes",Atmosphere!B604,1)*IF(Plots!$B$3="Yes",Telescope!B606,1)*IF(Plots!$B$5="Yes",Collimator_optics!B606,1)*IF(Plots!$B$7="Yes",Camera_optics!B606,1)*IF(Plots!$B$8="Yes",QE!C606,1)*IF(Plots!$B$6="Yes",Gratings!D618,1)*IF(Plots!$B$4="Yes",Dichroics!E606*Dichroics!I606*Dichroics!L606,1)*IF(Plots!$B$9="Yes",'Detectors and demag'!J629,1)</f>
        <v>0</v>
      </c>
      <c r="E616">
        <f>IF(Plots!$B$2="Yes",Atmosphere!B604,1)*IF(Plots!$B$3="Yes",Telescope!B606,1)*IF(Plots!$B$5="Yes",Collimator_optics!B606,1)*IF(Plots!$B$7="Yes",Camera_optics!B606,1)*IF(Plots!$B$8="Yes",QE!C606,1)*IF(Plots!$B$6="Yes",Gratings!E618,1)*IF(Plots!$B$4="Yes",Dichroics!E606*Dichroics!I606*Dichroics!M606*Dichroics!P606,1)*IF(Plots!$B$9="Yes",'Detectors and demag'!K629,1)</f>
        <v>0.71048388822916064</v>
      </c>
      <c r="F616">
        <f t="shared" si="19"/>
        <v>0.71048388822916064</v>
      </c>
      <c r="G616">
        <f t="shared" si="18"/>
        <v>0.71048388822916064</v>
      </c>
    </row>
    <row r="617" spans="1:7" x14ac:dyDescent="0.2">
      <c r="A617">
        <v>913</v>
      </c>
      <c r="B617">
        <f>IF(Plots!$B$2="Yes",Atmosphere!B605,1)*IF(Plots!$B$3="Yes",Telescope!B607,1)*IF(Plots!$B$5="Yes",Collimator_optics!B607,1)*IF(Plots!$B$7="Yes",Camera_optics!B607,1)*IF(Plots!$B$8="Yes",QE!B607,1)*IF(Plots!$B$6="Yes",Gratings!B619,1)*IF(Plots!$B$4="Yes",Dichroics!D607,1)*IF(Plots!$B$9="Yes",'Detectors and demag'!H630,1)</f>
        <v>0</v>
      </c>
      <c r="C617">
        <f>IF(Plots!$B$2="Yes",Atmosphere!B605,1)*IF(Plots!$B$3="Yes",Telescope!B607,1)*IF(Plots!$B$5="Yes",Collimator_optics!B607,1)*IF(Plots!$B$7="Yes",Camera_optics!B607,1)*IF(Plots!$B$8="Yes",QE!C607,1)*IF(Plots!$B$6="Yes",Gratings!C619,1)*IF(Plots!$B$4="Yes",Dichroics!E607*Dichroics!H607,1)*IF(Plots!$B$9="Yes",'Detectors and demag'!I630,1)</f>
        <v>0</v>
      </c>
      <c r="D617">
        <f>IF(Plots!$B$2="Yes",Atmosphere!B605,1)*IF(Plots!$B$3="Yes",Telescope!B607,1)*IF(Plots!$B$5="Yes",Collimator_optics!B607,1)*IF(Plots!$B$7="Yes",Camera_optics!B607,1)*IF(Plots!$B$8="Yes",QE!C607,1)*IF(Plots!$B$6="Yes",Gratings!D619,1)*IF(Plots!$B$4="Yes",Dichroics!E607*Dichroics!I607*Dichroics!L607,1)*IF(Plots!$B$9="Yes",'Detectors and demag'!J630,1)</f>
        <v>0</v>
      </c>
      <c r="E617">
        <f>IF(Plots!$B$2="Yes",Atmosphere!B605,1)*IF(Plots!$B$3="Yes",Telescope!B607,1)*IF(Plots!$B$5="Yes",Collimator_optics!B607,1)*IF(Plots!$B$7="Yes",Camera_optics!B607,1)*IF(Plots!$B$8="Yes",QE!C607,1)*IF(Plots!$B$6="Yes",Gratings!E619,1)*IF(Plots!$B$4="Yes",Dichroics!E607*Dichroics!I607*Dichroics!M607*Dichroics!P607,1)*IF(Plots!$B$9="Yes",'Detectors and demag'!K630,1)</f>
        <v>0.70884454946306141</v>
      </c>
      <c r="F617">
        <f t="shared" si="19"/>
        <v>0.70884454946306141</v>
      </c>
      <c r="G617">
        <f t="shared" si="18"/>
        <v>0.70884454946306141</v>
      </c>
    </row>
    <row r="618" spans="1:7" x14ac:dyDescent="0.2">
      <c r="A618">
        <v>914</v>
      </c>
      <c r="B618">
        <f>IF(Plots!$B$2="Yes",Atmosphere!B606,1)*IF(Plots!$B$3="Yes",Telescope!B608,1)*IF(Plots!$B$5="Yes",Collimator_optics!B608,1)*IF(Plots!$B$7="Yes",Camera_optics!B608,1)*IF(Plots!$B$8="Yes",QE!B608,1)*IF(Plots!$B$6="Yes",Gratings!B620,1)*IF(Plots!$B$4="Yes",Dichroics!D608,1)*IF(Plots!$B$9="Yes",'Detectors and demag'!H631,1)</f>
        <v>0</v>
      </c>
      <c r="C618">
        <f>IF(Plots!$B$2="Yes",Atmosphere!B606,1)*IF(Plots!$B$3="Yes",Telescope!B608,1)*IF(Plots!$B$5="Yes",Collimator_optics!B608,1)*IF(Plots!$B$7="Yes",Camera_optics!B608,1)*IF(Plots!$B$8="Yes",QE!C608,1)*IF(Plots!$B$6="Yes",Gratings!C620,1)*IF(Plots!$B$4="Yes",Dichroics!E608*Dichroics!H608,1)*IF(Plots!$B$9="Yes",'Detectors and demag'!I631,1)</f>
        <v>0</v>
      </c>
      <c r="D618">
        <f>IF(Plots!$B$2="Yes",Atmosphere!B606,1)*IF(Plots!$B$3="Yes",Telescope!B608,1)*IF(Plots!$B$5="Yes",Collimator_optics!B608,1)*IF(Plots!$B$7="Yes",Camera_optics!B608,1)*IF(Plots!$B$8="Yes",QE!C608,1)*IF(Plots!$B$6="Yes",Gratings!D620,1)*IF(Plots!$B$4="Yes",Dichroics!E608*Dichroics!I608*Dichroics!L608,1)*IF(Plots!$B$9="Yes",'Detectors and demag'!J631,1)</f>
        <v>0</v>
      </c>
      <c r="E618">
        <f>IF(Plots!$B$2="Yes",Atmosphere!B606,1)*IF(Plots!$B$3="Yes",Telescope!B608,1)*IF(Plots!$B$5="Yes",Collimator_optics!B608,1)*IF(Plots!$B$7="Yes",Camera_optics!B608,1)*IF(Plots!$B$8="Yes",QE!C608,1)*IF(Plots!$B$6="Yes",Gratings!E620,1)*IF(Plots!$B$4="Yes",Dichroics!E608*Dichroics!I608*Dichroics!M608*Dichroics!P608,1)*IF(Plots!$B$9="Yes",'Detectors and demag'!K631,1)</f>
        <v>0.7072148983066705</v>
      </c>
      <c r="F618">
        <f t="shared" si="19"/>
        <v>0.7072148983066705</v>
      </c>
      <c r="G618">
        <f t="shared" si="18"/>
        <v>0.7072148983066705</v>
      </c>
    </row>
    <row r="619" spans="1:7" x14ac:dyDescent="0.2">
      <c r="A619">
        <v>915</v>
      </c>
      <c r="B619">
        <f>IF(Plots!$B$2="Yes",Atmosphere!B607,1)*IF(Plots!$B$3="Yes",Telescope!B609,1)*IF(Plots!$B$5="Yes",Collimator_optics!B609,1)*IF(Plots!$B$7="Yes",Camera_optics!B609,1)*IF(Plots!$B$8="Yes",QE!B609,1)*IF(Plots!$B$6="Yes",Gratings!B621,1)*IF(Plots!$B$4="Yes",Dichroics!D609,1)*IF(Plots!$B$9="Yes",'Detectors and demag'!H632,1)</f>
        <v>0</v>
      </c>
      <c r="C619">
        <f>IF(Plots!$B$2="Yes",Atmosphere!B607,1)*IF(Plots!$B$3="Yes",Telescope!B609,1)*IF(Plots!$B$5="Yes",Collimator_optics!B609,1)*IF(Plots!$B$7="Yes",Camera_optics!B609,1)*IF(Plots!$B$8="Yes",QE!C609,1)*IF(Plots!$B$6="Yes",Gratings!C621,1)*IF(Plots!$B$4="Yes",Dichroics!E609*Dichroics!H609,1)*IF(Plots!$B$9="Yes",'Detectors and demag'!I632,1)</f>
        <v>0</v>
      </c>
      <c r="D619">
        <f>IF(Plots!$B$2="Yes",Atmosphere!B607,1)*IF(Plots!$B$3="Yes",Telescope!B609,1)*IF(Plots!$B$5="Yes",Collimator_optics!B609,1)*IF(Plots!$B$7="Yes",Camera_optics!B609,1)*IF(Plots!$B$8="Yes",QE!C609,1)*IF(Plots!$B$6="Yes",Gratings!D621,1)*IF(Plots!$B$4="Yes",Dichroics!E609*Dichroics!I609*Dichroics!L609,1)*IF(Plots!$B$9="Yes",'Detectors and demag'!J632,1)</f>
        <v>0</v>
      </c>
      <c r="E619">
        <f>IF(Plots!$B$2="Yes",Atmosphere!B607,1)*IF(Plots!$B$3="Yes",Telescope!B609,1)*IF(Plots!$B$5="Yes",Collimator_optics!B609,1)*IF(Plots!$B$7="Yes",Camera_optics!B609,1)*IF(Plots!$B$8="Yes",QE!C609,1)*IF(Plots!$B$6="Yes",Gratings!E621,1)*IF(Plots!$B$4="Yes",Dichroics!E609*Dichroics!I609*Dichroics!M609*Dichroics!P609,1)*IF(Plots!$B$9="Yes",'Detectors and demag'!K632,1)</f>
        <v>0.70553632194307558</v>
      </c>
      <c r="F619">
        <f t="shared" si="19"/>
        <v>0.70553632194307558</v>
      </c>
      <c r="G619">
        <f t="shared" si="18"/>
        <v>0.70553632194307558</v>
      </c>
    </row>
    <row r="620" spans="1:7" x14ac:dyDescent="0.2">
      <c r="A620">
        <v>916</v>
      </c>
      <c r="B620">
        <f>IF(Plots!$B$2="Yes",Atmosphere!B608,1)*IF(Plots!$B$3="Yes",Telescope!B610,1)*IF(Plots!$B$5="Yes",Collimator_optics!B610,1)*IF(Plots!$B$7="Yes",Camera_optics!B610,1)*IF(Plots!$B$8="Yes",QE!B610,1)*IF(Plots!$B$6="Yes",Gratings!B622,1)*IF(Plots!$B$4="Yes",Dichroics!D610,1)*IF(Plots!$B$9="Yes",'Detectors and demag'!H633,1)</f>
        <v>0</v>
      </c>
      <c r="C620">
        <f>IF(Plots!$B$2="Yes",Atmosphere!B608,1)*IF(Plots!$B$3="Yes",Telescope!B610,1)*IF(Plots!$B$5="Yes",Collimator_optics!B610,1)*IF(Plots!$B$7="Yes",Camera_optics!B610,1)*IF(Plots!$B$8="Yes",QE!C610,1)*IF(Plots!$B$6="Yes",Gratings!C622,1)*IF(Plots!$B$4="Yes",Dichroics!E610*Dichroics!H610,1)*IF(Plots!$B$9="Yes",'Detectors and demag'!I633,1)</f>
        <v>0</v>
      </c>
      <c r="D620">
        <f>IF(Plots!$B$2="Yes",Atmosphere!B608,1)*IF(Plots!$B$3="Yes",Telescope!B610,1)*IF(Plots!$B$5="Yes",Collimator_optics!B610,1)*IF(Plots!$B$7="Yes",Camera_optics!B610,1)*IF(Plots!$B$8="Yes",QE!C610,1)*IF(Plots!$B$6="Yes",Gratings!D622,1)*IF(Plots!$B$4="Yes",Dichroics!E610*Dichroics!I610*Dichroics!L610,1)*IF(Plots!$B$9="Yes",'Detectors and demag'!J633,1)</f>
        <v>0</v>
      </c>
      <c r="E620">
        <f>IF(Plots!$B$2="Yes",Atmosphere!B608,1)*IF(Plots!$B$3="Yes",Telescope!B610,1)*IF(Plots!$B$5="Yes",Collimator_optics!B610,1)*IF(Plots!$B$7="Yes",Camera_optics!B610,1)*IF(Plots!$B$8="Yes",QE!C610,1)*IF(Plots!$B$6="Yes",Gratings!E622,1)*IF(Plots!$B$4="Yes",Dichroics!E610*Dichroics!I610*Dichroics!M610*Dichroics!P610,1)*IF(Plots!$B$9="Yes",'Detectors and demag'!K633,1)</f>
        <v>0.70398028299670667</v>
      </c>
      <c r="F620">
        <f t="shared" si="19"/>
        <v>0.70398028299670667</v>
      </c>
      <c r="G620">
        <f t="shared" si="18"/>
        <v>0.70398028299670667</v>
      </c>
    </row>
    <row r="621" spans="1:7" x14ac:dyDescent="0.2">
      <c r="A621">
        <v>917</v>
      </c>
      <c r="B621">
        <f>IF(Plots!$B$2="Yes",Atmosphere!B609,1)*IF(Plots!$B$3="Yes",Telescope!B611,1)*IF(Plots!$B$5="Yes",Collimator_optics!B611,1)*IF(Plots!$B$7="Yes",Camera_optics!B611,1)*IF(Plots!$B$8="Yes",QE!B611,1)*IF(Plots!$B$6="Yes",Gratings!B623,1)*IF(Plots!$B$4="Yes",Dichroics!D611,1)*IF(Plots!$B$9="Yes",'Detectors and demag'!H634,1)</f>
        <v>0</v>
      </c>
      <c r="C621">
        <f>IF(Plots!$B$2="Yes",Atmosphere!B609,1)*IF(Plots!$B$3="Yes",Telescope!B611,1)*IF(Plots!$B$5="Yes",Collimator_optics!B611,1)*IF(Plots!$B$7="Yes",Camera_optics!B611,1)*IF(Plots!$B$8="Yes",QE!C611,1)*IF(Plots!$B$6="Yes",Gratings!C623,1)*IF(Plots!$B$4="Yes",Dichroics!E611*Dichroics!H611,1)*IF(Plots!$B$9="Yes",'Detectors and demag'!I634,1)</f>
        <v>0</v>
      </c>
      <c r="D621">
        <f>IF(Plots!$B$2="Yes",Atmosphere!B609,1)*IF(Plots!$B$3="Yes",Telescope!B611,1)*IF(Plots!$B$5="Yes",Collimator_optics!B611,1)*IF(Plots!$B$7="Yes",Camera_optics!B611,1)*IF(Plots!$B$8="Yes",QE!C611,1)*IF(Plots!$B$6="Yes",Gratings!D623,1)*IF(Plots!$B$4="Yes",Dichroics!E611*Dichroics!I611*Dichroics!L611,1)*IF(Plots!$B$9="Yes",'Detectors and demag'!J634,1)</f>
        <v>0</v>
      </c>
      <c r="E621">
        <f>IF(Plots!$B$2="Yes",Atmosphere!B609,1)*IF(Plots!$B$3="Yes",Telescope!B611,1)*IF(Plots!$B$5="Yes",Collimator_optics!B611,1)*IF(Plots!$B$7="Yes",Camera_optics!B611,1)*IF(Plots!$B$8="Yes",QE!C611,1)*IF(Plots!$B$6="Yes",Gratings!E623,1)*IF(Plots!$B$4="Yes",Dichroics!E611*Dichroics!I611*Dichroics!M611*Dichroics!P611,1)*IF(Plots!$B$9="Yes",'Detectors and demag'!K634,1)</f>
        <v>0.7024849838568229</v>
      </c>
      <c r="F621">
        <f t="shared" si="19"/>
        <v>0.7024849838568229</v>
      </c>
      <c r="G621">
        <f t="shared" si="18"/>
        <v>0.7024849838568229</v>
      </c>
    </row>
    <row r="622" spans="1:7" x14ac:dyDescent="0.2">
      <c r="A622">
        <v>918</v>
      </c>
      <c r="B622">
        <f>IF(Plots!$B$2="Yes",Atmosphere!B610,1)*IF(Plots!$B$3="Yes",Telescope!B612,1)*IF(Plots!$B$5="Yes",Collimator_optics!B612,1)*IF(Plots!$B$7="Yes",Camera_optics!B612,1)*IF(Plots!$B$8="Yes",QE!B612,1)*IF(Plots!$B$6="Yes",Gratings!B624,1)*IF(Plots!$B$4="Yes",Dichroics!D612,1)*IF(Plots!$B$9="Yes",'Detectors and demag'!H635,1)</f>
        <v>0</v>
      </c>
      <c r="C622">
        <f>IF(Plots!$B$2="Yes",Atmosphere!B610,1)*IF(Plots!$B$3="Yes",Telescope!B612,1)*IF(Plots!$B$5="Yes",Collimator_optics!B612,1)*IF(Plots!$B$7="Yes",Camera_optics!B612,1)*IF(Plots!$B$8="Yes",QE!C612,1)*IF(Plots!$B$6="Yes",Gratings!C624,1)*IF(Plots!$B$4="Yes",Dichroics!E612*Dichroics!H612,1)*IF(Plots!$B$9="Yes",'Detectors and demag'!I635,1)</f>
        <v>0</v>
      </c>
      <c r="D622">
        <f>IF(Plots!$B$2="Yes",Atmosphere!B610,1)*IF(Plots!$B$3="Yes",Telescope!B612,1)*IF(Plots!$B$5="Yes",Collimator_optics!B612,1)*IF(Plots!$B$7="Yes",Camera_optics!B612,1)*IF(Plots!$B$8="Yes",QE!C612,1)*IF(Plots!$B$6="Yes",Gratings!D624,1)*IF(Plots!$B$4="Yes",Dichroics!E612*Dichroics!I612*Dichroics!L612,1)*IF(Plots!$B$9="Yes",'Detectors and demag'!J635,1)</f>
        <v>0</v>
      </c>
      <c r="E622">
        <f>IF(Plots!$B$2="Yes",Atmosphere!B610,1)*IF(Plots!$B$3="Yes",Telescope!B612,1)*IF(Plots!$B$5="Yes",Collimator_optics!B612,1)*IF(Plots!$B$7="Yes",Camera_optics!B612,1)*IF(Plots!$B$8="Yes",QE!C612,1)*IF(Plots!$B$6="Yes",Gratings!E624,1)*IF(Plots!$B$4="Yes",Dichroics!E612*Dichroics!I612*Dichroics!M612*Dichroics!P612,1)*IF(Plots!$B$9="Yes",'Detectors and demag'!K635,1)</f>
        <v>0.70106318343617735</v>
      </c>
      <c r="F622">
        <f t="shared" si="19"/>
        <v>0.70106318343617735</v>
      </c>
      <c r="G622">
        <f t="shared" si="18"/>
        <v>0.70106318343617735</v>
      </c>
    </row>
    <row r="623" spans="1:7" x14ac:dyDescent="0.2">
      <c r="A623">
        <v>919</v>
      </c>
      <c r="B623">
        <f>IF(Plots!$B$2="Yes",Atmosphere!B611,1)*IF(Plots!$B$3="Yes",Telescope!B613,1)*IF(Plots!$B$5="Yes",Collimator_optics!B613,1)*IF(Plots!$B$7="Yes",Camera_optics!B613,1)*IF(Plots!$B$8="Yes",QE!B613,1)*IF(Plots!$B$6="Yes",Gratings!B625,1)*IF(Plots!$B$4="Yes",Dichroics!D613,1)*IF(Plots!$B$9="Yes",'Detectors and demag'!H636,1)</f>
        <v>0</v>
      </c>
      <c r="C623">
        <f>IF(Plots!$B$2="Yes",Atmosphere!B611,1)*IF(Plots!$B$3="Yes",Telescope!B613,1)*IF(Plots!$B$5="Yes",Collimator_optics!B613,1)*IF(Plots!$B$7="Yes",Camera_optics!B613,1)*IF(Plots!$B$8="Yes",QE!C613,1)*IF(Plots!$B$6="Yes",Gratings!C625,1)*IF(Plots!$B$4="Yes",Dichroics!E613*Dichroics!H613,1)*IF(Plots!$B$9="Yes",'Detectors and demag'!I636,1)</f>
        <v>0</v>
      </c>
      <c r="D623">
        <f>IF(Plots!$B$2="Yes",Atmosphere!B611,1)*IF(Plots!$B$3="Yes",Telescope!B613,1)*IF(Plots!$B$5="Yes",Collimator_optics!B613,1)*IF(Plots!$B$7="Yes",Camera_optics!B613,1)*IF(Plots!$B$8="Yes",QE!C613,1)*IF(Plots!$B$6="Yes",Gratings!D625,1)*IF(Plots!$B$4="Yes",Dichroics!E613*Dichroics!I613*Dichroics!L613,1)*IF(Plots!$B$9="Yes",'Detectors and demag'!J636,1)</f>
        <v>0</v>
      </c>
      <c r="E623">
        <f>IF(Plots!$B$2="Yes",Atmosphere!B611,1)*IF(Plots!$B$3="Yes",Telescope!B613,1)*IF(Plots!$B$5="Yes",Collimator_optics!B613,1)*IF(Plots!$B$7="Yes",Camera_optics!B613,1)*IF(Plots!$B$8="Yes",QE!C613,1)*IF(Plots!$B$6="Yes",Gratings!E625,1)*IF(Plots!$B$4="Yes",Dichroics!E613*Dichroics!I613*Dichroics!M613*Dichroics!P613,1)*IF(Plots!$B$9="Yes",'Detectors and demag'!K636,1)</f>
        <v>0.69941681597686611</v>
      </c>
      <c r="F623">
        <f t="shared" si="19"/>
        <v>0.69941681597686611</v>
      </c>
      <c r="G623">
        <f t="shared" si="18"/>
        <v>0.69941681597686611</v>
      </c>
    </row>
    <row r="624" spans="1:7" x14ac:dyDescent="0.2">
      <c r="A624">
        <v>920</v>
      </c>
      <c r="B624">
        <f>IF(Plots!$B$2="Yes",Atmosphere!B612,1)*IF(Plots!$B$3="Yes",Telescope!B614,1)*IF(Plots!$B$5="Yes",Collimator_optics!B614,1)*IF(Plots!$B$7="Yes",Camera_optics!B614,1)*IF(Plots!$B$8="Yes",QE!B614,1)*IF(Plots!$B$6="Yes",Gratings!B626,1)*IF(Plots!$B$4="Yes",Dichroics!D614,1)*IF(Plots!$B$9="Yes",'Detectors and demag'!H637,1)</f>
        <v>0</v>
      </c>
      <c r="C624">
        <f>IF(Plots!$B$2="Yes",Atmosphere!B612,1)*IF(Plots!$B$3="Yes",Telescope!B614,1)*IF(Plots!$B$5="Yes",Collimator_optics!B614,1)*IF(Plots!$B$7="Yes",Camera_optics!B614,1)*IF(Plots!$B$8="Yes",QE!C614,1)*IF(Plots!$B$6="Yes",Gratings!C626,1)*IF(Plots!$B$4="Yes",Dichroics!E614*Dichroics!H614,1)*IF(Plots!$B$9="Yes",'Detectors and demag'!I637,1)</f>
        <v>0</v>
      </c>
      <c r="D624">
        <f>IF(Plots!$B$2="Yes",Atmosphere!B612,1)*IF(Plots!$B$3="Yes",Telescope!B614,1)*IF(Plots!$B$5="Yes",Collimator_optics!B614,1)*IF(Plots!$B$7="Yes",Camera_optics!B614,1)*IF(Plots!$B$8="Yes",QE!C614,1)*IF(Plots!$B$6="Yes",Gratings!D626,1)*IF(Plots!$B$4="Yes",Dichroics!E614*Dichroics!I614*Dichroics!L614,1)*IF(Plots!$B$9="Yes",'Detectors and demag'!J637,1)</f>
        <v>0</v>
      </c>
      <c r="E624">
        <f>IF(Plots!$B$2="Yes",Atmosphere!B612,1)*IF(Plots!$B$3="Yes",Telescope!B614,1)*IF(Plots!$B$5="Yes",Collimator_optics!B614,1)*IF(Plots!$B$7="Yes",Camera_optics!B614,1)*IF(Plots!$B$8="Yes",QE!C614,1)*IF(Plots!$B$6="Yes",Gratings!E626,1)*IF(Plots!$B$4="Yes",Dichroics!E614*Dichroics!I614*Dichroics!M614*Dichroics!P614,1)*IF(Plots!$B$9="Yes",'Detectors and demag'!K637,1)</f>
        <v>0.69778373593785592</v>
      </c>
      <c r="F624">
        <f t="shared" si="19"/>
        <v>0.69778373593785592</v>
      </c>
      <c r="G624">
        <f t="shared" si="18"/>
        <v>0.69778373593785592</v>
      </c>
    </row>
    <row r="625" spans="1:7" x14ac:dyDescent="0.2">
      <c r="A625">
        <v>921</v>
      </c>
      <c r="B625">
        <f>IF(Plots!$B$2="Yes",Atmosphere!B613,1)*IF(Plots!$B$3="Yes",Telescope!B615,1)*IF(Plots!$B$5="Yes",Collimator_optics!B615,1)*IF(Plots!$B$7="Yes",Camera_optics!B615,1)*IF(Plots!$B$8="Yes",QE!B615,1)*IF(Plots!$B$6="Yes",Gratings!B627,1)*IF(Plots!$B$4="Yes",Dichroics!D615,1)*IF(Plots!$B$9="Yes",'Detectors and demag'!H638,1)</f>
        <v>0</v>
      </c>
      <c r="C625">
        <f>IF(Plots!$B$2="Yes",Atmosphere!B613,1)*IF(Plots!$B$3="Yes",Telescope!B615,1)*IF(Plots!$B$5="Yes",Collimator_optics!B615,1)*IF(Plots!$B$7="Yes",Camera_optics!B615,1)*IF(Plots!$B$8="Yes",QE!C615,1)*IF(Plots!$B$6="Yes",Gratings!C627,1)*IF(Plots!$B$4="Yes",Dichroics!E615*Dichroics!H615,1)*IF(Plots!$B$9="Yes",'Detectors and demag'!I638,1)</f>
        <v>0</v>
      </c>
      <c r="D625">
        <f>IF(Plots!$B$2="Yes",Atmosphere!B613,1)*IF(Plots!$B$3="Yes",Telescope!B615,1)*IF(Plots!$B$5="Yes",Collimator_optics!B615,1)*IF(Plots!$B$7="Yes",Camera_optics!B615,1)*IF(Plots!$B$8="Yes",QE!C615,1)*IF(Plots!$B$6="Yes",Gratings!D627,1)*IF(Plots!$B$4="Yes",Dichroics!E615*Dichroics!I615*Dichroics!L615,1)*IF(Plots!$B$9="Yes",'Detectors and demag'!J638,1)</f>
        <v>0</v>
      </c>
      <c r="E625">
        <f>IF(Plots!$B$2="Yes",Atmosphere!B613,1)*IF(Plots!$B$3="Yes",Telescope!B615,1)*IF(Plots!$B$5="Yes",Collimator_optics!B615,1)*IF(Plots!$B$7="Yes",Camera_optics!B615,1)*IF(Plots!$B$8="Yes",QE!C615,1)*IF(Plots!$B$6="Yes",Gratings!E627,1)*IF(Plots!$B$4="Yes",Dichroics!E615*Dichroics!I615*Dichroics!M615*Dichroics!P615,1)*IF(Plots!$B$9="Yes",'Detectors and demag'!K638,1)</f>
        <v>0.69624378974383094</v>
      </c>
      <c r="F625">
        <f t="shared" si="19"/>
        <v>0.69624378974383094</v>
      </c>
      <c r="G625">
        <f t="shared" si="18"/>
        <v>0.69624378974383094</v>
      </c>
    </row>
    <row r="626" spans="1:7" x14ac:dyDescent="0.2">
      <c r="A626">
        <v>922</v>
      </c>
      <c r="B626">
        <f>IF(Plots!$B$2="Yes",Atmosphere!B614,1)*IF(Plots!$B$3="Yes",Telescope!B616,1)*IF(Plots!$B$5="Yes",Collimator_optics!B616,1)*IF(Plots!$B$7="Yes",Camera_optics!B616,1)*IF(Plots!$B$8="Yes",QE!B616,1)*IF(Plots!$B$6="Yes",Gratings!B628,1)*IF(Plots!$B$4="Yes",Dichroics!D616,1)*IF(Plots!$B$9="Yes",'Detectors and demag'!H639,1)</f>
        <v>0</v>
      </c>
      <c r="C626">
        <f>IF(Plots!$B$2="Yes",Atmosphere!B614,1)*IF(Plots!$B$3="Yes",Telescope!B616,1)*IF(Plots!$B$5="Yes",Collimator_optics!B616,1)*IF(Plots!$B$7="Yes",Camera_optics!B616,1)*IF(Plots!$B$8="Yes",QE!C616,1)*IF(Plots!$B$6="Yes",Gratings!C628,1)*IF(Plots!$B$4="Yes",Dichroics!E616*Dichroics!H616,1)*IF(Plots!$B$9="Yes",'Detectors and demag'!I639,1)</f>
        <v>0</v>
      </c>
      <c r="D626">
        <f>IF(Plots!$B$2="Yes",Atmosphere!B614,1)*IF(Plots!$B$3="Yes",Telescope!B616,1)*IF(Plots!$B$5="Yes",Collimator_optics!B616,1)*IF(Plots!$B$7="Yes",Camera_optics!B616,1)*IF(Plots!$B$8="Yes",QE!C616,1)*IF(Plots!$B$6="Yes",Gratings!D628,1)*IF(Plots!$B$4="Yes",Dichroics!E616*Dichroics!I616*Dichroics!L616,1)*IF(Plots!$B$9="Yes",'Detectors and demag'!J639,1)</f>
        <v>0</v>
      </c>
      <c r="E626">
        <f>IF(Plots!$B$2="Yes",Atmosphere!B614,1)*IF(Plots!$B$3="Yes",Telescope!B616,1)*IF(Plots!$B$5="Yes",Collimator_optics!B616,1)*IF(Plots!$B$7="Yes",Camera_optics!B616,1)*IF(Plots!$B$8="Yes",QE!C616,1)*IF(Plots!$B$6="Yes",Gratings!E628,1)*IF(Plots!$B$4="Yes",Dichroics!E616*Dichroics!I616*Dichroics!M616*Dichroics!P616,1)*IF(Plots!$B$9="Yes",'Detectors and demag'!K639,1)</f>
        <v>0.69479645281493574</v>
      </c>
      <c r="F626">
        <f t="shared" si="19"/>
        <v>0.69479645281493574</v>
      </c>
      <c r="G626">
        <f t="shared" si="18"/>
        <v>0.69479645281493574</v>
      </c>
    </row>
    <row r="627" spans="1:7" x14ac:dyDescent="0.2">
      <c r="A627">
        <v>923</v>
      </c>
      <c r="B627">
        <f>IF(Plots!$B$2="Yes",Atmosphere!B615,1)*IF(Plots!$B$3="Yes",Telescope!B617,1)*IF(Plots!$B$5="Yes",Collimator_optics!B617,1)*IF(Plots!$B$7="Yes",Camera_optics!B617,1)*IF(Plots!$B$8="Yes",QE!B617,1)*IF(Plots!$B$6="Yes",Gratings!B629,1)*IF(Plots!$B$4="Yes",Dichroics!D617,1)*IF(Plots!$B$9="Yes",'Detectors and demag'!H640,1)</f>
        <v>0</v>
      </c>
      <c r="C627">
        <f>IF(Plots!$B$2="Yes",Atmosphere!B615,1)*IF(Plots!$B$3="Yes",Telescope!B617,1)*IF(Plots!$B$5="Yes",Collimator_optics!B617,1)*IF(Plots!$B$7="Yes",Camera_optics!B617,1)*IF(Plots!$B$8="Yes",QE!C617,1)*IF(Plots!$B$6="Yes",Gratings!C629,1)*IF(Plots!$B$4="Yes",Dichroics!E617*Dichroics!H617,1)*IF(Plots!$B$9="Yes",'Detectors and demag'!I640,1)</f>
        <v>0</v>
      </c>
      <c r="D627">
        <f>IF(Plots!$B$2="Yes",Atmosphere!B615,1)*IF(Plots!$B$3="Yes",Telescope!B617,1)*IF(Plots!$B$5="Yes",Collimator_optics!B617,1)*IF(Plots!$B$7="Yes",Camera_optics!B617,1)*IF(Plots!$B$8="Yes",QE!C617,1)*IF(Plots!$B$6="Yes",Gratings!D629,1)*IF(Plots!$B$4="Yes",Dichroics!E617*Dichroics!I617*Dichroics!L617,1)*IF(Plots!$B$9="Yes",'Detectors and demag'!J640,1)</f>
        <v>0</v>
      </c>
      <c r="E627">
        <f>IF(Plots!$B$2="Yes",Atmosphere!B615,1)*IF(Plots!$B$3="Yes",Telescope!B617,1)*IF(Plots!$B$5="Yes",Collimator_optics!B617,1)*IF(Plots!$B$7="Yes",Camera_optics!B617,1)*IF(Plots!$B$8="Yes",QE!C617,1)*IF(Plots!$B$6="Yes",Gratings!E629,1)*IF(Plots!$B$4="Yes",Dichroics!E617*Dichroics!I617*Dichroics!M617*Dichroics!P617,1)*IF(Plots!$B$9="Yes",'Detectors and demag'!K640,1)</f>
        <v>0.6934376153162648</v>
      </c>
      <c r="F627">
        <f t="shared" si="19"/>
        <v>0.6934376153162648</v>
      </c>
      <c r="G627">
        <f t="shared" si="18"/>
        <v>0.6934376153162648</v>
      </c>
    </row>
    <row r="628" spans="1:7" x14ac:dyDescent="0.2">
      <c r="A628">
        <v>924</v>
      </c>
      <c r="B628">
        <f>IF(Plots!$B$2="Yes",Atmosphere!B616,1)*IF(Plots!$B$3="Yes",Telescope!B618,1)*IF(Plots!$B$5="Yes",Collimator_optics!B618,1)*IF(Plots!$B$7="Yes",Camera_optics!B618,1)*IF(Plots!$B$8="Yes",QE!B618,1)*IF(Plots!$B$6="Yes",Gratings!B630,1)*IF(Plots!$B$4="Yes",Dichroics!D618,1)*IF(Plots!$B$9="Yes",'Detectors and demag'!H641,1)</f>
        <v>0</v>
      </c>
      <c r="C628">
        <f>IF(Plots!$B$2="Yes",Atmosphere!B616,1)*IF(Plots!$B$3="Yes",Telescope!B618,1)*IF(Plots!$B$5="Yes",Collimator_optics!B618,1)*IF(Plots!$B$7="Yes",Camera_optics!B618,1)*IF(Plots!$B$8="Yes",QE!C618,1)*IF(Plots!$B$6="Yes",Gratings!C630,1)*IF(Plots!$B$4="Yes",Dichroics!E618*Dichroics!H618,1)*IF(Plots!$B$9="Yes",'Detectors and demag'!I641,1)</f>
        <v>0</v>
      </c>
      <c r="D628">
        <f>IF(Plots!$B$2="Yes",Atmosphere!B616,1)*IF(Plots!$B$3="Yes",Telescope!B618,1)*IF(Plots!$B$5="Yes",Collimator_optics!B618,1)*IF(Plots!$B$7="Yes",Camera_optics!B618,1)*IF(Plots!$B$8="Yes",QE!C618,1)*IF(Plots!$B$6="Yes",Gratings!D630,1)*IF(Plots!$B$4="Yes",Dichroics!E618*Dichroics!I618*Dichroics!L618,1)*IF(Plots!$B$9="Yes",'Detectors and demag'!J641,1)</f>
        <v>0</v>
      </c>
      <c r="E628">
        <f>IF(Plots!$B$2="Yes",Atmosphere!B616,1)*IF(Plots!$B$3="Yes",Telescope!B618,1)*IF(Plots!$B$5="Yes",Collimator_optics!B618,1)*IF(Plots!$B$7="Yes",Camera_optics!B618,1)*IF(Plots!$B$8="Yes",QE!C618,1)*IF(Plots!$B$6="Yes",Gratings!E630,1)*IF(Plots!$B$4="Yes",Dichroics!E618*Dichroics!I618*Dichroics!M618*Dichroics!P618,1)*IF(Plots!$B$9="Yes",'Detectors and demag'!K641,1)</f>
        <v>0.69215985347941889</v>
      </c>
      <c r="F628">
        <f t="shared" si="19"/>
        <v>0.69215985347941889</v>
      </c>
      <c r="G628">
        <f t="shared" si="18"/>
        <v>0.69215985347941889</v>
      </c>
    </row>
    <row r="629" spans="1:7" x14ac:dyDescent="0.2">
      <c r="A629">
        <v>925</v>
      </c>
      <c r="B629">
        <f>IF(Plots!$B$2="Yes",Atmosphere!B617,1)*IF(Plots!$B$3="Yes",Telescope!B619,1)*IF(Plots!$B$5="Yes",Collimator_optics!B619,1)*IF(Plots!$B$7="Yes",Camera_optics!B619,1)*IF(Plots!$B$8="Yes",QE!B619,1)*IF(Plots!$B$6="Yes",Gratings!B631,1)*IF(Plots!$B$4="Yes",Dichroics!D619,1)*IF(Plots!$B$9="Yes",'Detectors and demag'!H642,1)</f>
        <v>0</v>
      </c>
      <c r="C629">
        <f>IF(Plots!$B$2="Yes",Atmosphere!B617,1)*IF(Plots!$B$3="Yes",Telescope!B619,1)*IF(Plots!$B$5="Yes",Collimator_optics!B619,1)*IF(Plots!$B$7="Yes",Camera_optics!B619,1)*IF(Plots!$B$8="Yes",QE!C619,1)*IF(Plots!$B$6="Yes",Gratings!C631,1)*IF(Plots!$B$4="Yes",Dichroics!E619*Dichroics!H619,1)*IF(Plots!$B$9="Yes",'Detectors and demag'!I642,1)</f>
        <v>0</v>
      </c>
      <c r="D629">
        <f>IF(Plots!$B$2="Yes",Atmosphere!B617,1)*IF(Plots!$B$3="Yes",Telescope!B619,1)*IF(Plots!$B$5="Yes",Collimator_optics!B619,1)*IF(Plots!$B$7="Yes",Camera_optics!B619,1)*IF(Plots!$B$8="Yes",QE!C619,1)*IF(Plots!$B$6="Yes",Gratings!D631,1)*IF(Plots!$B$4="Yes",Dichroics!E619*Dichroics!I619*Dichroics!L619,1)*IF(Plots!$B$9="Yes",'Detectors and demag'!J642,1)</f>
        <v>0</v>
      </c>
      <c r="E629">
        <f>IF(Plots!$B$2="Yes",Atmosphere!B617,1)*IF(Plots!$B$3="Yes",Telescope!B619,1)*IF(Plots!$B$5="Yes",Collimator_optics!B619,1)*IF(Plots!$B$7="Yes",Camera_optics!B619,1)*IF(Plots!$B$8="Yes",QE!C619,1)*IF(Plots!$B$6="Yes",Gratings!E631,1)*IF(Plots!$B$4="Yes",Dichroics!E619*Dichroics!I619*Dichroics!M619*Dichroics!P619,1)*IF(Plots!$B$9="Yes",'Detectors and demag'!K642,1)</f>
        <v>0.69095283085792103</v>
      </c>
      <c r="F629">
        <f t="shared" si="19"/>
        <v>0.69095283085792103</v>
      </c>
      <c r="G629">
        <f t="shared" si="18"/>
        <v>0.69095283085792103</v>
      </c>
    </row>
    <row r="630" spans="1:7" x14ac:dyDescent="0.2">
      <c r="A630">
        <v>926</v>
      </c>
      <c r="B630">
        <f>IF(Plots!$B$2="Yes",Atmosphere!B618,1)*IF(Plots!$B$3="Yes",Telescope!B620,1)*IF(Plots!$B$5="Yes",Collimator_optics!B620,1)*IF(Plots!$B$7="Yes",Camera_optics!B620,1)*IF(Plots!$B$8="Yes",QE!B620,1)*IF(Plots!$B$6="Yes",Gratings!B632,1)*IF(Plots!$B$4="Yes",Dichroics!D620,1)*IF(Plots!$B$9="Yes",'Detectors and demag'!H643,1)</f>
        <v>0</v>
      </c>
      <c r="C630">
        <f>IF(Plots!$B$2="Yes",Atmosphere!B618,1)*IF(Plots!$B$3="Yes",Telescope!B620,1)*IF(Plots!$B$5="Yes",Collimator_optics!B620,1)*IF(Plots!$B$7="Yes",Camera_optics!B620,1)*IF(Plots!$B$8="Yes",QE!C620,1)*IF(Plots!$B$6="Yes",Gratings!C632,1)*IF(Plots!$B$4="Yes",Dichroics!E620*Dichroics!H620,1)*IF(Plots!$B$9="Yes",'Detectors and demag'!I643,1)</f>
        <v>0</v>
      </c>
      <c r="D630">
        <f>IF(Plots!$B$2="Yes",Atmosphere!B618,1)*IF(Plots!$B$3="Yes",Telescope!B620,1)*IF(Plots!$B$5="Yes",Collimator_optics!B620,1)*IF(Plots!$B$7="Yes",Camera_optics!B620,1)*IF(Plots!$B$8="Yes",QE!C620,1)*IF(Plots!$B$6="Yes",Gratings!D632,1)*IF(Plots!$B$4="Yes",Dichroics!E620*Dichroics!I620*Dichroics!L620,1)*IF(Plots!$B$9="Yes",'Detectors and demag'!J643,1)</f>
        <v>0</v>
      </c>
      <c r="E630">
        <f>IF(Plots!$B$2="Yes",Atmosphere!B618,1)*IF(Plots!$B$3="Yes",Telescope!B620,1)*IF(Plots!$B$5="Yes",Collimator_optics!B620,1)*IF(Plots!$B$7="Yes",Camera_optics!B620,1)*IF(Plots!$B$8="Yes",QE!C620,1)*IF(Plots!$B$6="Yes",Gratings!E632,1)*IF(Plots!$B$4="Yes",Dichroics!E620*Dichroics!I620*Dichroics!M620*Dichroics!P620,1)*IF(Plots!$B$9="Yes",'Detectors and demag'!K643,1)</f>
        <v>0.68987997435599491</v>
      </c>
      <c r="F630">
        <f t="shared" si="19"/>
        <v>0.68987997435599491</v>
      </c>
      <c r="G630">
        <f t="shared" si="18"/>
        <v>0.68987997435599491</v>
      </c>
    </row>
    <row r="631" spans="1:7" x14ac:dyDescent="0.2">
      <c r="A631">
        <v>927</v>
      </c>
      <c r="B631">
        <f>IF(Plots!$B$2="Yes",Atmosphere!B619,1)*IF(Plots!$B$3="Yes",Telescope!B621,1)*IF(Plots!$B$5="Yes",Collimator_optics!B621,1)*IF(Plots!$B$7="Yes",Camera_optics!B621,1)*IF(Plots!$B$8="Yes",QE!B621,1)*IF(Plots!$B$6="Yes",Gratings!B633,1)*IF(Plots!$B$4="Yes",Dichroics!D621,1)*IF(Plots!$B$9="Yes",'Detectors and demag'!H644,1)</f>
        <v>0</v>
      </c>
      <c r="C631">
        <f>IF(Plots!$B$2="Yes",Atmosphere!B619,1)*IF(Plots!$B$3="Yes",Telescope!B621,1)*IF(Plots!$B$5="Yes",Collimator_optics!B621,1)*IF(Plots!$B$7="Yes",Camera_optics!B621,1)*IF(Plots!$B$8="Yes",QE!C621,1)*IF(Plots!$B$6="Yes",Gratings!C633,1)*IF(Plots!$B$4="Yes",Dichroics!E621*Dichroics!H621,1)*IF(Plots!$B$9="Yes",'Detectors and demag'!I644,1)</f>
        <v>0</v>
      </c>
      <c r="D631">
        <f>IF(Plots!$B$2="Yes",Atmosphere!B619,1)*IF(Plots!$B$3="Yes",Telescope!B621,1)*IF(Plots!$B$5="Yes",Collimator_optics!B621,1)*IF(Plots!$B$7="Yes",Camera_optics!B621,1)*IF(Plots!$B$8="Yes",QE!C621,1)*IF(Plots!$B$6="Yes",Gratings!D633,1)*IF(Plots!$B$4="Yes",Dichroics!E621*Dichroics!I621*Dichroics!L621,1)*IF(Plots!$B$9="Yes",'Detectors and demag'!J644,1)</f>
        <v>0</v>
      </c>
      <c r="E631">
        <f>IF(Plots!$B$2="Yes",Atmosphere!B619,1)*IF(Plots!$B$3="Yes",Telescope!B621,1)*IF(Plots!$B$5="Yes",Collimator_optics!B621,1)*IF(Plots!$B$7="Yes",Camera_optics!B621,1)*IF(Plots!$B$8="Yes",QE!C621,1)*IF(Plots!$B$6="Yes",Gratings!E633,1)*IF(Plots!$B$4="Yes",Dichroics!E621*Dichroics!I621*Dichroics!M621*Dichroics!P621,1)*IF(Plots!$B$9="Yes",'Detectors and demag'!K644,1)</f>
        <v>0.68877208624012531</v>
      </c>
      <c r="F631">
        <f t="shared" si="19"/>
        <v>0.68877208624012531</v>
      </c>
      <c r="G631">
        <f t="shared" si="18"/>
        <v>0.68877208624012531</v>
      </c>
    </row>
    <row r="632" spans="1:7" x14ac:dyDescent="0.2">
      <c r="A632">
        <v>928</v>
      </c>
      <c r="B632">
        <f>IF(Plots!$B$2="Yes",Atmosphere!B620,1)*IF(Plots!$B$3="Yes",Telescope!B622,1)*IF(Plots!$B$5="Yes",Collimator_optics!B622,1)*IF(Plots!$B$7="Yes",Camera_optics!B622,1)*IF(Plots!$B$8="Yes",QE!B622,1)*IF(Plots!$B$6="Yes",Gratings!B634,1)*IF(Plots!$B$4="Yes",Dichroics!D622,1)*IF(Plots!$B$9="Yes",'Detectors and demag'!H645,1)</f>
        <v>0</v>
      </c>
      <c r="C632">
        <f>IF(Plots!$B$2="Yes",Atmosphere!B620,1)*IF(Plots!$B$3="Yes",Telescope!B622,1)*IF(Plots!$B$5="Yes",Collimator_optics!B622,1)*IF(Plots!$B$7="Yes",Camera_optics!B622,1)*IF(Plots!$B$8="Yes",QE!C622,1)*IF(Plots!$B$6="Yes",Gratings!C634,1)*IF(Plots!$B$4="Yes",Dichroics!E622*Dichroics!H622,1)*IF(Plots!$B$9="Yes",'Detectors and demag'!I645,1)</f>
        <v>0</v>
      </c>
      <c r="D632">
        <f>IF(Plots!$B$2="Yes",Atmosphere!B620,1)*IF(Plots!$B$3="Yes",Telescope!B622,1)*IF(Plots!$B$5="Yes",Collimator_optics!B622,1)*IF(Plots!$B$7="Yes",Camera_optics!B622,1)*IF(Plots!$B$8="Yes",QE!C622,1)*IF(Plots!$B$6="Yes",Gratings!D634,1)*IF(Plots!$B$4="Yes",Dichroics!E622*Dichroics!I622*Dichroics!L622,1)*IF(Plots!$B$9="Yes",'Detectors and demag'!J645,1)</f>
        <v>0</v>
      </c>
      <c r="E632">
        <f>IF(Plots!$B$2="Yes",Atmosphere!B620,1)*IF(Plots!$B$3="Yes",Telescope!B622,1)*IF(Plots!$B$5="Yes",Collimator_optics!B622,1)*IF(Plots!$B$7="Yes",Camera_optics!B622,1)*IF(Plots!$B$8="Yes",QE!C622,1)*IF(Plots!$B$6="Yes",Gratings!E634,1)*IF(Plots!$B$4="Yes",Dichroics!E622*Dichroics!I622*Dichroics!M622*Dichroics!P622,1)*IF(Plots!$B$9="Yes",'Detectors and demag'!K645,1)</f>
        <v>0.68768873026147048</v>
      </c>
      <c r="F632">
        <f t="shared" si="19"/>
        <v>0.68768873026147048</v>
      </c>
      <c r="G632">
        <f t="shared" si="18"/>
        <v>0.68768873026147048</v>
      </c>
    </row>
    <row r="633" spans="1:7" x14ac:dyDescent="0.2">
      <c r="A633">
        <v>929</v>
      </c>
      <c r="B633">
        <f>IF(Plots!$B$2="Yes",Atmosphere!B621,1)*IF(Plots!$B$3="Yes",Telescope!B623,1)*IF(Plots!$B$5="Yes",Collimator_optics!B623,1)*IF(Plots!$B$7="Yes",Camera_optics!B623,1)*IF(Plots!$B$8="Yes",QE!B623,1)*IF(Plots!$B$6="Yes",Gratings!B635,1)*IF(Plots!$B$4="Yes",Dichroics!D623,1)*IF(Plots!$B$9="Yes",'Detectors and demag'!H646,1)</f>
        <v>0</v>
      </c>
      <c r="C633">
        <f>IF(Plots!$B$2="Yes",Atmosphere!B621,1)*IF(Plots!$B$3="Yes",Telescope!B623,1)*IF(Plots!$B$5="Yes",Collimator_optics!B623,1)*IF(Plots!$B$7="Yes",Camera_optics!B623,1)*IF(Plots!$B$8="Yes",QE!C623,1)*IF(Plots!$B$6="Yes",Gratings!C635,1)*IF(Plots!$B$4="Yes",Dichroics!E623*Dichroics!H623,1)*IF(Plots!$B$9="Yes",'Detectors and demag'!I646,1)</f>
        <v>0</v>
      </c>
      <c r="D633">
        <f>IF(Plots!$B$2="Yes",Atmosphere!B621,1)*IF(Plots!$B$3="Yes",Telescope!B623,1)*IF(Plots!$B$5="Yes",Collimator_optics!B623,1)*IF(Plots!$B$7="Yes",Camera_optics!B623,1)*IF(Plots!$B$8="Yes",QE!C623,1)*IF(Plots!$B$6="Yes",Gratings!D635,1)*IF(Plots!$B$4="Yes",Dichroics!E623*Dichroics!I623*Dichroics!L623,1)*IF(Plots!$B$9="Yes",'Detectors and demag'!J646,1)</f>
        <v>0</v>
      </c>
      <c r="E633">
        <f>IF(Plots!$B$2="Yes",Atmosphere!B621,1)*IF(Plots!$B$3="Yes",Telescope!B623,1)*IF(Plots!$B$5="Yes",Collimator_optics!B623,1)*IF(Plots!$B$7="Yes",Camera_optics!B623,1)*IF(Plots!$B$8="Yes",QE!C623,1)*IF(Plots!$B$6="Yes",Gratings!E635,1)*IF(Plots!$B$4="Yes",Dichroics!E623*Dichroics!I623*Dichroics!M623*Dichroics!P623,1)*IF(Plots!$B$9="Yes",'Detectors and demag'!K646,1)</f>
        <v>0.68661153344853965</v>
      </c>
      <c r="F633">
        <f t="shared" si="19"/>
        <v>0.68661153344853965</v>
      </c>
      <c r="G633">
        <f t="shared" si="18"/>
        <v>0.68661153344853965</v>
      </c>
    </row>
    <row r="634" spans="1:7" x14ac:dyDescent="0.2">
      <c r="A634">
        <v>930</v>
      </c>
      <c r="B634">
        <f>IF(Plots!$B$2="Yes",Atmosphere!B622,1)*IF(Plots!$B$3="Yes",Telescope!B624,1)*IF(Plots!$B$5="Yes",Collimator_optics!B624,1)*IF(Plots!$B$7="Yes",Camera_optics!B624,1)*IF(Plots!$B$8="Yes",QE!B624,1)*IF(Plots!$B$6="Yes",Gratings!B636,1)*IF(Plots!$B$4="Yes",Dichroics!D624,1)*IF(Plots!$B$9="Yes",'Detectors and demag'!H647,1)</f>
        <v>0</v>
      </c>
      <c r="C634">
        <f>IF(Plots!$B$2="Yes",Atmosphere!B622,1)*IF(Plots!$B$3="Yes",Telescope!B624,1)*IF(Plots!$B$5="Yes",Collimator_optics!B624,1)*IF(Plots!$B$7="Yes",Camera_optics!B624,1)*IF(Plots!$B$8="Yes",QE!C624,1)*IF(Plots!$B$6="Yes",Gratings!C636,1)*IF(Plots!$B$4="Yes",Dichroics!E624*Dichroics!H624,1)*IF(Plots!$B$9="Yes",'Detectors and demag'!I647,1)</f>
        <v>0</v>
      </c>
      <c r="D634">
        <f>IF(Plots!$B$2="Yes",Atmosphere!B622,1)*IF(Plots!$B$3="Yes",Telescope!B624,1)*IF(Plots!$B$5="Yes",Collimator_optics!B624,1)*IF(Plots!$B$7="Yes",Camera_optics!B624,1)*IF(Plots!$B$8="Yes",QE!C624,1)*IF(Plots!$B$6="Yes",Gratings!D636,1)*IF(Plots!$B$4="Yes",Dichroics!E624*Dichroics!I624*Dichroics!L624,1)*IF(Plots!$B$9="Yes",'Detectors and demag'!J647,1)</f>
        <v>0</v>
      </c>
      <c r="E634">
        <f>IF(Plots!$B$2="Yes",Atmosphere!B622,1)*IF(Plots!$B$3="Yes",Telescope!B624,1)*IF(Plots!$B$5="Yes",Collimator_optics!B624,1)*IF(Plots!$B$7="Yes",Camera_optics!B624,1)*IF(Plots!$B$8="Yes",QE!C624,1)*IF(Plots!$B$6="Yes",Gratings!E636,1)*IF(Plots!$B$4="Yes",Dichroics!E624*Dichroics!I624*Dichroics!M624*Dichroics!P624,1)*IF(Plots!$B$9="Yes",'Detectors and demag'!K647,1)</f>
        <v>0.68552127983223388</v>
      </c>
      <c r="F634">
        <f t="shared" si="19"/>
        <v>0.68552127983223388</v>
      </c>
      <c r="G634">
        <f t="shared" si="18"/>
        <v>0.68552127983223388</v>
      </c>
    </row>
    <row r="635" spans="1:7" x14ac:dyDescent="0.2">
      <c r="A635">
        <v>931</v>
      </c>
      <c r="B635">
        <f>IF(Plots!$B$2="Yes",Atmosphere!B623,1)*IF(Plots!$B$3="Yes",Telescope!B625,1)*IF(Plots!$B$5="Yes",Collimator_optics!B625,1)*IF(Plots!$B$7="Yes",Camera_optics!B625,1)*IF(Plots!$B$8="Yes",QE!B625,1)*IF(Plots!$B$6="Yes",Gratings!B637,1)*IF(Plots!$B$4="Yes",Dichroics!D625,1)*IF(Plots!$B$9="Yes",'Detectors and demag'!H648,1)</f>
        <v>0</v>
      </c>
      <c r="C635">
        <f>IF(Plots!$B$2="Yes",Atmosphere!B623,1)*IF(Plots!$B$3="Yes",Telescope!B625,1)*IF(Plots!$B$5="Yes",Collimator_optics!B625,1)*IF(Plots!$B$7="Yes",Camera_optics!B625,1)*IF(Plots!$B$8="Yes",QE!C625,1)*IF(Plots!$B$6="Yes",Gratings!C637,1)*IF(Plots!$B$4="Yes",Dichroics!E625*Dichroics!H625,1)*IF(Plots!$B$9="Yes",'Detectors and demag'!I648,1)</f>
        <v>0</v>
      </c>
      <c r="D635">
        <f>IF(Plots!$B$2="Yes",Atmosphere!B623,1)*IF(Plots!$B$3="Yes",Telescope!B625,1)*IF(Plots!$B$5="Yes",Collimator_optics!B625,1)*IF(Plots!$B$7="Yes",Camera_optics!B625,1)*IF(Plots!$B$8="Yes",QE!C625,1)*IF(Plots!$B$6="Yes",Gratings!D637,1)*IF(Plots!$B$4="Yes",Dichroics!E625*Dichroics!I625*Dichroics!L625,1)*IF(Plots!$B$9="Yes",'Detectors and demag'!J648,1)</f>
        <v>0</v>
      </c>
      <c r="E635">
        <f>IF(Plots!$B$2="Yes",Atmosphere!B623,1)*IF(Plots!$B$3="Yes",Telescope!B625,1)*IF(Plots!$B$5="Yes",Collimator_optics!B625,1)*IF(Plots!$B$7="Yes",Camera_optics!B625,1)*IF(Plots!$B$8="Yes",QE!C625,1)*IF(Plots!$B$6="Yes",Gratings!E637,1)*IF(Plots!$B$4="Yes",Dichroics!E625*Dichroics!I625*Dichroics!M625*Dichroics!P625,1)*IF(Plots!$B$9="Yes",'Detectors and demag'!K648,1)</f>
        <v>0.68439889545499877</v>
      </c>
      <c r="F635">
        <f t="shared" si="19"/>
        <v>0.68439889545499877</v>
      </c>
      <c r="G635">
        <f t="shared" si="18"/>
        <v>0.68439889545499877</v>
      </c>
    </row>
    <row r="636" spans="1:7" x14ac:dyDescent="0.2">
      <c r="A636">
        <v>932</v>
      </c>
      <c r="B636">
        <f>IF(Plots!$B$2="Yes",Atmosphere!B624,1)*IF(Plots!$B$3="Yes",Telescope!B626,1)*IF(Plots!$B$5="Yes",Collimator_optics!B626,1)*IF(Plots!$B$7="Yes",Camera_optics!B626,1)*IF(Plots!$B$8="Yes",QE!B626,1)*IF(Plots!$B$6="Yes",Gratings!B638,1)*IF(Plots!$B$4="Yes",Dichroics!D626,1)*IF(Plots!$B$9="Yes",'Detectors and demag'!H649,1)</f>
        <v>0</v>
      </c>
      <c r="C636">
        <f>IF(Plots!$B$2="Yes",Atmosphere!B624,1)*IF(Plots!$B$3="Yes",Telescope!B626,1)*IF(Plots!$B$5="Yes",Collimator_optics!B626,1)*IF(Plots!$B$7="Yes",Camera_optics!B626,1)*IF(Plots!$B$8="Yes",QE!C626,1)*IF(Plots!$B$6="Yes",Gratings!C638,1)*IF(Plots!$B$4="Yes",Dichroics!E626*Dichroics!H626,1)*IF(Plots!$B$9="Yes",'Detectors and demag'!I649,1)</f>
        <v>0</v>
      </c>
      <c r="D636">
        <f>IF(Plots!$B$2="Yes",Atmosphere!B624,1)*IF(Plots!$B$3="Yes",Telescope!B626,1)*IF(Plots!$B$5="Yes",Collimator_optics!B626,1)*IF(Plots!$B$7="Yes",Camera_optics!B626,1)*IF(Plots!$B$8="Yes",QE!C626,1)*IF(Plots!$B$6="Yes",Gratings!D638,1)*IF(Plots!$B$4="Yes",Dichroics!E626*Dichroics!I626*Dichroics!L626,1)*IF(Plots!$B$9="Yes",'Detectors and demag'!J649,1)</f>
        <v>0</v>
      </c>
      <c r="E636">
        <f>IF(Plots!$B$2="Yes",Atmosphere!B624,1)*IF(Plots!$B$3="Yes",Telescope!B626,1)*IF(Plots!$B$5="Yes",Collimator_optics!B626,1)*IF(Plots!$B$7="Yes",Camera_optics!B626,1)*IF(Plots!$B$8="Yes",QE!C626,1)*IF(Plots!$B$6="Yes",Gratings!E638,1)*IF(Plots!$B$4="Yes",Dichroics!E626*Dichroics!I626*Dichroics!M626*Dichroics!P626,1)*IF(Plots!$B$9="Yes",'Detectors and demag'!K649,1)</f>
        <v>0.68322580391769383</v>
      </c>
      <c r="F636">
        <f t="shared" si="19"/>
        <v>0.68322580391769383</v>
      </c>
      <c r="G636">
        <f t="shared" si="18"/>
        <v>0.68322580391769383</v>
      </c>
    </row>
    <row r="637" spans="1:7" x14ac:dyDescent="0.2">
      <c r="A637">
        <v>933</v>
      </c>
      <c r="B637">
        <f>IF(Plots!$B$2="Yes",Atmosphere!B625,1)*IF(Plots!$B$3="Yes",Telescope!B627,1)*IF(Plots!$B$5="Yes",Collimator_optics!B627,1)*IF(Plots!$B$7="Yes",Camera_optics!B627,1)*IF(Plots!$B$8="Yes",QE!B627,1)*IF(Plots!$B$6="Yes",Gratings!B639,1)*IF(Plots!$B$4="Yes",Dichroics!D627,1)*IF(Plots!$B$9="Yes",'Detectors and demag'!H650,1)</f>
        <v>0</v>
      </c>
      <c r="C637">
        <f>IF(Plots!$B$2="Yes",Atmosphere!B625,1)*IF(Plots!$B$3="Yes",Telescope!B627,1)*IF(Plots!$B$5="Yes",Collimator_optics!B627,1)*IF(Plots!$B$7="Yes",Camera_optics!B627,1)*IF(Plots!$B$8="Yes",QE!C627,1)*IF(Plots!$B$6="Yes",Gratings!C639,1)*IF(Plots!$B$4="Yes",Dichroics!E627*Dichroics!H627,1)*IF(Plots!$B$9="Yes",'Detectors and demag'!I650,1)</f>
        <v>0</v>
      </c>
      <c r="D637">
        <f>IF(Plots!$B$2="Yes",Atmosphere!B625,1)*IF(Plots!$B$3="Yes",Telescope!B627,1)*IF(Plots!$B$5="Yes",Collimator_optics!B627,1)*IF(Plots!$B$7="Yes",Camera_optics!B627,1)*IF(Plots!$B$8="Yes",QE!C627,1)*IF(Plots!$B$6="Yes",Gratings!D639,1)*IF(Plots!$B$4="Yes",Dichroics!E627*Dichroics!I627*Dichroics!L627,1)*IF(Plots!$B$9="Yes",'Detectors and demag'!J650,1)</f>
        <v>0</v>
      </c>
      <c r="E637">
        <f>IF(Plots!$B$2="Yes",Atmosphere!B625,1)*IF(Plots!$B$3="Yes",Telescope!B627,1)*IF(Plots!$B$5="Yes",Collimator_optics!B627,1)*IF(Plots!$B$7="Yes",Camera_optics!B627,1)*IF(Plots!$B$8="Yes",QE!C627,1)*IF(Plots!$B$6="Yes",Gratings!E639,1)*IF(Plots!$B$4="Yes",Dichroics!E627*Dichroics!I627*Dichroics!M627*Dichroics!P627,1)*IF(Plots!$B$9="Yes",'Detectors and demag'!K650,1)</f>
        <v>0.68198522301986442</v>
      </c>
      <c r="F637">
        <f t="shared" si="19"/>
        <v>0.68198522301986442</v>
      </c>
      <c r="G637">
        <f t="shared" si="18"/>
        <v>0.68198522301986442</v>
      </c>
    </row>
    <row r="638" spans="1:7" x14ac:dyDescent="0.2">
      <c r="A638">
        <v>934</v>
      </c>
      <c r="B638">
        <f>IF(Plots!$B$2="Yes",Atmosphere!B626,1)*IF(Plots!$B$3="Yes",Telescope!B628,1)*IF(Plots!$B$5="Yes",Collimator_optics!B628,1)*IF(Plots!$B$7="Yes",Camera_optics!B628,1)*IF(Plots!$B$8="Yes",QE!B628,1)*IF(Plots!$B$6="Yes",Gratings!B640,1)*IF(Plots!$B$4="Yes",Dichroics!D628,1)*IF(Plots!$B$9="Yes",'Detectors and demag'!H651,1)</f>
        <v>0</v>
      </c>
      <c r="C638">
        <f>IF(Plots!$B$2="Yes",Atmosphere!B626,1)*IF(Plots!$B$3="Yes",Telescope!B628,1)*IF(Plots!$B$5="Yes",Collimator_optics!B628,1)*IF(Plots!$B$7="Yes",Camera_optics!B628,1)*IF(Plots!$B$8="Yes",QE!C628,1)*IF(Plots!$B$6="Yes",Gratings!C640,1)*IF(Plots!$B$4="Yes",Dichroics!E628*Dichroics!H628,1)*IF(Plots!$B$9="Yes",'Detectors and demag'!I651,1)</f>
        <v>0</v>
      </c>
      <c r="D638">
        <f>IF(Plots!$B$2="Yes",Atmosphere!B626,1)*IF(Plots!$B$3="Yes",Telescope!B628,1)*IF(Plots!$B$5="Yes",Collimator_optics!B628,1)*IF(Plots!$B$7="Yes",Camera_optics!B628,1)*IF(Plots!$B$8="Yes",QE!C628,1)*IF(Plots!$B$6="Yes",Gratings!D640,1)*IF(Plots!$B$4="Yes",Dichroics!E628*Dichroics!I628*Dichroics!L628,1)*IF(Plots!$B$9="Yes",'Detectors and demag'!J651,1)</f>
        <v>0</v>
      </c>
      <c r="E638">
        <f>IF(Plots!$B$2="Yes",Atmosphere!B626,1)*IF(Plots!$B$3="Yes",Telescope!B628,1)*IF(Plots!$B$5="Yes",Collimator_optics!B628,1)*IF(Plots!$B$7="Yes",Camera_optics!B628,1)*IF(Plots!$B$8="Yes",QE!C628,1)*IF(Plots!$B$6="Yes",Gratings!E640,1)*IF(Plots!$B$4="Yes",Dichroics!E628*Dichroics!I628*Dichroics!M628*Dichroics!P628,1)*IF(Plots!$B$9="Yes",'Detectors and demag'!K651,1)</f>
        <v>0.68066221738132071</v>
      </c>
      <c r="F638">
        <f t="shared" si="19"/>
        <v>0.68066221738132071</v>
      </c>
      <c r="G638">
        <f t="shared" si="18"/>
        <v>0.68066221738132071</v>
      </c>
    </row>
    <row r="639" spans="1:7" x14ac:dyDescent="0.2">
      <c r="A639">
        <v>935</v>
      </c>
      <c r="B639">
        <f>IF(Plots!$B$2="Yes",Atmosphere!B627,1)*IF(Plots!$B$3="Yes",Telescope!B629,1)*IF(Plots!$B$5="Yes",Collimator_optics!B629,1)*IF(Plots!$B$7="Yes",Camera_optics!B629,1)*IF(Plots!$B$8="Yes",QE!B629,1)*IF(Plots!$B$6="Yes",Gratings!B641,1)*IF(Plots!$B$4="Yes",Dichroics!D629,1)*IF(Plots!$B$9="Yes",'Detectors and demag'!H652,1)</f>
        <v>0</v>
      </c>
      <c r="C639">
        <f>IF(Plots!$B$2="Yes",Atmosphere!B627,1)*IF(Plots!$B$3="Yes",Telescope!B629,1)*IF(Plots!$B$5="Yes",Collimator_optics!B629,1)*IF(Plots!$B$7="Yes",Camera_optics!B629,1)*IF(Plots!$B$8="Yes",QE!C629,1)*IF(Plots!$B$6="Yes",Gratings!C641,1)*IF(Plots!$B$4="Yes",Dichroics!E629*Dichroics!H629,1)*IF(Plots!$B$9="Yes",'Detectors and demag'!I652,1)</f>
        <v>0</v>
      </c>
      <c r="D639">
        <f>IF(Plots!$B$2="Yes",Atmosphere!B627,1)*IF(Plots!$B$3="Yes",Telescope!B629,1)*IF(Plots!$B$5="Yes",Collimator_optics!B629,1)*IF(Plots!$B$7="Yes",Camera_optics!B629,1)*IF(Plots!$B$8="Yes",QE!C629,1)*IF(Plots!$B$6="Yes",Gratings!D641,1)*IF(Plots!$B$4="Yes",Dichroics!E629*Dichroics!I629*Dichroics!L629,1)*IF(Plots!$B$9="Yes",'Detectors and demag'!J652,1)</f>
        <v>0</v>
      </c>
      <c r="E639">
        <f>IF(Plots!$B$2="Yes",Atmosphere!B627,1)*IF(Plots!$B$3="Yes",Telescope!B629,1)*IF(Plots!$B$5="Yes",Collimator_optics!B629,1)*IF(Plots!$B$7="Yes",Camera_optics!B629,1)*IF(Plots!$B$8="Yes",QE!C629,1)*IF(Plots!$B$6="Yes",Gratings!E641,1)*IF(Plots!$B$4="Yes",Dichroics!E629*Dichroics!I629*Dichroics!M629*Dichroics!P629,1)*IF(Plots!$B$9="Yes",'Detectors and demag'!K652,1)</f>
        <v>0.67924489296941792</v>
      </c>
      <c r="F639">
        <f t="shared" si="19"/>
        <v>0.67924489296941792</v>
      </c>
      <c r="G639">
        <f t="shared" si="18"/>
        <v>0.67924489296941792</v>
      </c>
    </row>
    <row r="640" spans="1:7" x14ac:dyDescent="0.2">
      <c r="A640">
        <v>936</v>
      </c>
      <c r="B640">
        <f>IF(Plots!$B$2="Yes",Atmosphere!B628,1)*IF(Plots!$B$3="Yes",Telescope!B630,1)*IF(Plots!$B$5="Yes",Collimator_optics!B630,1)*IF(Plots!$B$7="Yes",Camera_optics!B630,1)*IF(Plots!$B$8="Yes",QE!B630,1)*IF(Plots!$B$6="Yes",Gratings!B642,1)*IF(Plots!$B$4="Yes",Dichroics!D630,1)*IF(Plots!$B$9="Yes",'Detectors and demag'!H653,1)</f>
        <v>0</v>
      </c>
      <c r="C640">
        <f>IF(Plots!$B$2="Yes",Atmosphere!B628,1)*IF(Plots!$B$3="Yes",Telescope!B630,1)*IF(Plots!$B$5="Yes",Collimator_optics!B630,1)*IF(Plots!$B$7="Yes",Camera_optics!B630,1)*IF(Plots!$B$8="Yes",QE!C630,1)*IF(Plots!$B$6="Yes",Gratings!C642,1)*IF(Plots!$B$4="Yes",Dichroics!E630*Dichroics!H630,1)*IF(Plots!$B$9="Yes",'Detectors and demag'!I653,1)</f>
        <v>0</v>
      </c>
      <c r="D640">
        <f>IF(Plots!$B$2="Yes",Atmosphere!B628,1)*IF(Plots!$B$3="Yes",Telescope!B630,1)*IF(Plots!$B$5="Yes",Collimator_optics!B630,1)*IF(Plots!$B$7="Yes",Camera_optics!B630,1)*IF(Plots!$B$8="Yes",QE!C630,1)*IF(Plots!$B$6="Yes",Gratings!D642,1)*IF(Plots!$B$4="Yes",Dichroics!E630*Dichroics!I630*Dichroics!L630,1)*IF(Plots!$B$9="Yes",'Detectors and demag'!J653,1)</f>
        <v>0</v>
      </c>
      <c r="E640">
        <f>IF(Plots!$B$2="Yes",Atmosphere!B628,1)*IF(Plots!$B$3="Yes",Telescope!B630,1)*IF(Plots!$B$5="Yes",Collimator_optics!B630,1)*IF(Plots!$B$7="Yes",Camera_optics!B630,1)*IF(Plots!$B$8="Yes",QE!C630,1)*IF(Plots!$B$6="Yes",Gratings!E642,1)*IF(Plots!$B$4="Yes",Dichroics!E630*Dichroics!I630*Dichroics!M630*Dichroics!P630,1)*IF(Plots!$B$9="Yes",'Detectors and demag'!K653,1)</f>
        <v>0.67772448041202993</v>
      </c>
      <c r="F640">
        <f t="shared" si="19"/>
        <v>0.67772448041202993</v>
      </c>
      <c r="G640">
        <f t="shared" si="18"/>
        <v>0.67772448041202993</v>
      </c>
    </row>
    <row r="641" spans="1:7" x14ac:dyDescent="0.2">
      <c r="A641">
        <v>937</v>
      </c>
      <c r="B641">
        <f>IF(Plots!$B$2="Yes",Atmosphere!B629,1)*IF(Plots!$B$3="Yes",Telescope!B631,1)*IF(Plots!$B$5="Yes",Collimator_optics!B631,1)*IF(Plots!$B$7="Yes",Camera_optics!B631,1)*IF(Plots!$B$8="Yes",QE!B631,1)*IF(Plots!$B$6="Yes",Gratings!B643,1)*IF(Plots!$B$4="Yes",Dichroics!D631,1)*IF(Plots!$B$9="Yes",'Detectors and demag'!H654,1)</f>
        <v>0</v>
      </c>
      <c r="C641">
        <f>IF(Plots!$B$2="Yes",Atmosphere!B629,1)*IF(Plots!$B$3="Yes",Telescope!B631,1)*IF(Plots!$B$5="Yes",Collimator_optics!B631,1)*IF(Plots!$B$7="Yes",Camera_optics!B631,1)*IF(Plots!$B$8="Yes",QE!C631,1)*IF(Plots!$B$6="Yes",Gratings!C643,1)*IF(Plots!$B$4="Yes",Dichroics!E631*Dichroics!H631,1)*IF(Plots!$B$9="Yes",'Detectors and demag'!I654,1)</f>
        <v>0</v>
      </c>
      <c r="D641">
        <f>IF(Plots!$B$2="Yes",Atmosphere!B629,1)*IF(Plots!$B$3="Yes",Telescope!B631,1)*IF(Plots!$B$5="Yes",Collimator_optics!B631,1)*IF(Plots!$B$7="Yes",Camera_optics!B631,1)*IF(Plots!$B$8="Yes",QE!C631,1)*IF(Plots!$B$6="Yes",Gratings!D643,1)*IF(Plots!$B$4="Yes",Dichroics!E631*Dichroics!I631*Dichroics!L631,1)*IF(Plots!$B$9="Yes",'Detectors and demag'!J654,1)</f>
        <v>0</v>
      </c>
      <c r="E641">
        <f>IF(Plots!$B$2="Yes",Atmosphere!B629,1)*IF(Plots!$B$3="Yes",Telescope!B631,1)*IF(Plots!$B$5="Yes",Collimator_optics!B631,1)*IF(Plots!$B$7="Yes",Camera_optics!B631,1)*IF(Plots!$B$8="Yes",QE!C631,1)*IF(Plots!$B$6="Yes",Gratings!E643,1)*IF(Plots!$B$4="Yes",Dichroics!E631*Dichroics!I631*Dichroics!M631*Dichroics!P631,1)*IF(Plots!$B$9="Yes",'Detectors and demag'!K654,1)</f>
        <v>0.67609605695552066</v>
      </c>
      <c r="F641">
        <f t="shared" si="19"/>
        <v>0.67609605695552066</v>
      </c>
      <c r="G641">
        <f t="shared" ref="G641:G704" si="20">F641</f>
        <v>0.67609605695552066</v>
      </c>
    </row>
    <row r="642" spans="1:7" x14ac:dyDescent="0.2">
      <c r="A642">
        <v>938</v>
      </c>
      <c r="B642">
        <f>IF(Plots!$B$2="Yes",Atmosphere!B630,1)*IF(Plots!$B$3="Yes",Telescope!B632,1)*IF(Plots!$B$5="Yes",Collimator_optics!B632,1)*IF(Plots!$B$7="Yes",Camera_optics!B632,1)*IF(Plots!$B$8="Yes",QE!B632,1)*IF(Plots!$B$6="Yes",Gratings!B644,1)*IF(Plots!$B$4="Yes",Dichroics!D632,1)*IF(Plots!$B$9="Yes",'Detectors and demag'!H655,1)</f>
        <v>0</v>
      </c>
      <c r="C642">
        <f>IF(Plots!$B$2="Yes",Atmosphere!B630,1)*IF(Plots!$B$3="Yes",Telescope!B632,1)*IF(Plots!$B$5="Yes",Collimator_optics!B632,1)*IF(Plots!$B$7="Yes",Camera_optics!B632,1)*IF(Plots!$B$8="Yes",QE!C632,1)*IF(Plots!$B$6="Yes",Gratings!C644,1)*IF(Plots!$B$4="Yes",Dichroics!E632*Dichroics!H632,1)*IF(Plots!$B$9="Yes",'Detectors and demag'!I655,1)</f>
        <v>0</v>
      </c>
      <c r="D642">
        <f>IF(Plots!$B$2="Yes",Atmosphere!B630,1)*IF(Plots!$B$3="Yes",Telescope!B632,1)*IF(Plots!$B$5="Yes",Collimator_optics!B632,1)*IF(Plots!$B$7="Yes",Camera_optics!B632,1)*IF(Plots!$B$8="Yes",QE!C632,1)*IF(Plots!$B$6="Yes",Gratings!D644,1)*IF(Plots!$B$4="Yes",Dichroics!E632*Dichroics!I632*Dichroics!L632,1)*IF(Plots!$B$9="Yes",'Detectors and demag'!J655,1)</f>
        <v>0</v>
      </c>
      <c r="E642">
        <f>IF(Plots!$B$2="Yes",Atmosphere!B630,1)*IF(Plots!$B$3="Yes",Telescope!B632,1)*IF(Plots!$B$5="Yes",Collimator_optics!B632,1)*IF(Plots!$B$7="Yes",Camera_optics!B632,1)*IF(Plots!$B$8="Yes",QE!C632,1)*IF(Plots!$B$6="Yes",Gratings!E644,1)*IF(Plots!$B$4="Yes",Dichroics!E632*Dichroics!I632*Dichroics!M632*Dichroics!P632,1)*IF(Plots!$B$9="Yes",'Detectors and demag'!K655,1)</f>
        <v>0.67435865569425235</v>
      </c>
      <c r="F642">
        <f t="shared" si="19"/>
        <v>0.67435865569425235</v>
      </c>
      <c r="G642">
        <f t="shared" si="20"/>
        <v>0.67435865569425235</v>
      </c>
    </row>
    <row r="643" spans="1:7" x14ac:dyDescent="0.2">
      <c r="A643">
        <v>939</v>
      </c>
      <c r="B643">
        <f>IF(Plots!$B$2="Yes",Atmosphere!B631,1)*IF(Plots!$B$3="Yes",Telescope!B633,1)*IF(Plots!$B$5="Yes",Collimator_optics!B633,1)*IF(Plots!$B$7="Yes",Camera_optics!B633,1)*IF(Plots!$B$8="Yes",QE!B633,1)*IF(Plots!$B$6="Yes",Gratings!B645,1)*IF(Plots!$B$4="Yes",Dichroics!D633,1)*IF(Plots!$B$9="Yes",'Detectors and demag'!H656,1)</f>
        <v>0</v>
      </c>
      <c r="C643">
        <f>IF(Plots!$B$2="Yes",Atmosphere!B631,1)*IF(Plots!$B$3="Yes",Telescope!B633,1)*IF(Plots!$B$5="Yes",Collimator_optics!B633,1)*IF(Plots!$B$7="Yes",Camera_optics!B633,1)*IF(Plots!$B$8="Yes",QE!C633,1)*IF(Plots!$B$6="Yes",Gratings!C645,1)*IF(Plots!$B$4="Yes",Dichroics!E633*Dichroics!H633,1)*IF(Plots!$B$9="Yes",'Detectors and demag'!I656,1)</f>
        <v>0</v>
      </c>
      <c r="D643">
        <f>IF(Plots!$B$2="Yes",Atmosphere!B631,1)*IF(Plots!$B$3="Yes",Telescope!B633,1)*IF(Plots!$B$5="Yes",Collimator_optics!B633,1)*IF(Plots!$B$7="Yes",Camera_optics!B633,1)*IF(Plots!$B$8="Yes",QE!C633,1)*IF(Plots!$B$6="Yes",Gratings!D645,1)*IF(Plots!$B$4="Yes",Dichroics!E633*Dichroics!I633*Dichroics!L633,1)*IF(Plots!$B$9="Yes",'Detectors and demag'!J656,1)</f>
        <v>0</v>
      </c>
      <c r="E643">
        <f>IF(Plots!$B$2="Yes",Atmosphere!B631,1)*IF(Plots!$B$3="Yes",Telescope!B633,1)*IF(Plots!$B$5="Yes",Collimator_optics!B633,1)*IF(Plots!$B$7="Yes",Camera_optics!B633,1)*IF(Plots!$B$8="Yes",QE!C633,1)*IF(Plots!$B$6="Yes",Gratings!E645,1)*IF(Plots!$B$4="Yes",Dichroics!E633*Dichroics!I633*Dichroics!M633*Dichroics!P633,1)*IF(Plots!$B$9="Yes",'Detectors and demag'!K656,1)</f>
        <v>0.67251512652688084</v>
      </c>
      <c r="F643">
        <f t="shared" si="19"/>
        <v>0.67251512652688084</v>
      </c>
      <c r="G643">
        <f t="shared" si="20"/>
        <v>0.67251512652688084</v>
      </c>
    </row>
    <row r="644" spans="1:7" x14ac:dyDescent="0.2">
      <c r="A644">
        <v>940</v>
      </c>
      <c r="B644">
        <f>IF(Plots!$B$2="Yes",Atmosphere!B632,1)*IF(Plots!$B$3="Yes",Telescope!B634,1)*IF(Plots!$B$5="Yes",Collimator_optics!B634,1)*IF(Plots!$B$7="Yes",Camera_optics!B634,1)*IF(Plots!$B$8="Yes",QE!B634,1)*IF(Plots!$B$6="Yes",Gratings!B646,1)*IF(Plots!$B$4="Yes",Dichroics!D634,1)*IF(Plots!$B$9="Yes",'Detectors and demag'!H657,1)</f>
        <v>0</v>
      </c>
      <c r="C644">
        <f>IF(Plots!$B$2="Yes",Atmosphere!B632,1)*IF(Plots!$B$3="Yes",Telescope!B634,1)*IF(Plots!$B$5="Yes",Collimator_optics!B634,1)*IF(Plots!$B$7="Yes",Camera_optics!B634,1)*IF(Plots!$B$8="Yes",QE!C634,1)*IF(Plots!$B$6="Yes",Gratings!C646,1)*IF(Plots!$B$4="Yes",Dichroics!E634*Dichroics!H634,1)*IF(Plots!$B$9="Yes",'Detectors and demag'!I657,1)</f>
        <v>0</v>
      </c>
      <c r="D644">
        <f>IF(Plots!$B$2="Yes",Atmosphere!B632,1)*IF(Plots!$B$3="Yes",Telescope!B634,1)*IF(Plots!$B$5="Yes",Collimator_optics!B634,1)*IF(Plots!$B$7="Yes",Camera_optics!B634,1)*IF(Plots!$B$8="Yes",QE!C634,1)*IF(Plots!$B$6="Yes",Gratings!D646,1)*IF(Plots!$B$4="Yes",Dichroics!E634*Dichroics!I634*Dichroics!L634,1)*IF(Plots!$B$9="Yes",'Detectors and demag'!J657,1)</f>
        <v>0</v>
      </c>
      <c r="E644">
        <f>IF(Plots!$B$2="Yes",Atmosphere!B632,1)*IF(Plots!$B$3="Yes",Telescope!B634,1)*IF(Plots!$B$5="Yes",Collimator_optics!B634,1)*IF(Plots!$B$7="Yes",Camera_optics!B634,1)*IF(Plots!$B$8="Yes",QE!C634,1)*IF(Plots!$B$6="Yes",Gratings!E646,1)*IF(Plots!$B$4="Yes",Dichroics!E634*Dichroics!I634*Dichroics!M634*Dichroics!P634,1)*IF(Plots!$B$9="Yes",'Detectors and demag'!K657,1)</f>
        <v>0.6702640549171518</v>
      </c>
      <c r="F644">
        <f t="shared" si="19"/>
        <v>0.6702640549171518</v>
      </c>
      <c r="G644">
        <f t="shared" si="20"/>
        <v>0.6702640549171518</v>
      </c>
    </row>
    <row r="645" spans="1:7" x14ac:dyDescent="0.2">
      <c r="A645">
        <v>941</v>
      </c>
      <c r="B645">
        <f>IF(Plots!$B$2="Yes",Atmosphere!B633,1)*IF(Plots!$B$3="Yes",Telescope!B635,1)*IF(Plots!$B$5="Yes",Collimator_optics!B635,1)*IF(Plots!$B$7="Yes",Camera_optics!B635,1)*IF(Plots!$B$8="Yes",QE!B635,1)*IF(Plots!$B$6="Yes",Gratings!B647,1)*IF(Plots!$B$4="Yes",Dichroics!D635,1)*IF(Plots!$B$9="Yes",'Detectors and demag'!H658,1)</f>
        <v>0</v>
      </c>
      <c r="C645">
        <f>IF(Plots!$B$2="Yes",Atmosphere!B633,1)*IF(Plots!$B$3="Yes",Telescope!B635,1)*IF(Plots!$B$5="Yes",Collimator_optics!B635,1)*IF(Plots!$B$7="Yes",Camera_optics!B635,1)*IF(Plots!$B$8="Yes",QE!C635,1)*IF(Plots!$B$6="Yes",Gratings!C647,1)*IF(Plots!$B$4="Yes",Dichroics!E635*Dichroics!H635,1)*IF(Plots!$B$9="Yes",'Detectors and demag'!I658,1)</f>
        <v>0</v>
      </c>
      <c r="D645">
        <f>IF(Plots!$B$2="Yes",Atmosphere!B633,1)*IF(Plots!$B$3="Yes",Telescope!B635,1)*IF(Plots!$B$5="Yes",Collimator_optics!B635,1)*IF(Plots!$B$7="Yes",Camera_optics!B635,1)*IF(Plots!$B$8="Yes",QE!C635,1)*IF(Plots!$B$6="Yes",Gratings!D647,1)*IF(Plots!$B$4="Yes",Dichroics!E635*Dichroics!I635*Dichroics!L635,1)*IF(Plots!$B$9="Yes",'Detectors and demag'!J658,1)</f>
        <v>0</v>
      </c>
      <c r="E645">
        <f>IF(Plots!$B$2="Yes",Atmosphere!B633,1)*IF(Plots!$B$3="Yes",Telescope!B635,1)*IF(Plots!$B$5="Yes",Collimator_optics!B635,1)*IF(Plots!$B$7="Yes",Camera_optics!B635,1)*IF(Plots!$B$8="Yes",QE!C635,1)*IF(Plots!$B$6="Yes",Gratings!E647,1)*IF(Plots!$B$4="Yes",Dichroics!E635*Dichroics!I635*Dichroics!M635*Dichroics!P635,1)*IF(Plots!$B$9="Yes",'Detectors and demag'!K658,1)</f>
        <v>0.6672312990461936</v>
      </c>
      <c r="F645">
        <f t="shared" si="19"/>
        <v>0.6672312990461936</v>
      </c>
      <c r="G645">
        <f t="shared" si="20"/>
        <v>0.6672312990461936</v>
      </c>
    </row>
    <row r="646" spans="1:7" x14ac:dyDescent="0.2">
      <c r="A646">
        <v>942</v>
      </c>
      <c r="B646">
        <f>IF(Plots!$B$2="Yes",Atmosphere!B634,1)*IF(Plots!$B$3="Yes",Telescope!B636,1)*IF(Plots!$B$5="Yes",Collimator_optics!B636,1)*IF(Plots!$B$7="Yes",Camera_optics!B636,1)*IF(Plots!$B$8="Yes",QE!B636,1)*IF(Plots!$B$6="Yes",Gratings!B648,1)*IF(Plots!$B$4="Yes",Dichroics!D636,1)*IF(Plots!$B$9="Yes",'Detectors and demag'!H659,1)</f>
        <v>0</v>
      </c>
      <c r="C646">
        <f>IF(Plots!$B$2="Yes",Atmosphere!B634,1)*IF(Plots!$B$3="Yes",Telescope!B636,1)*IF(Plots!$B$5="Yes",Collimator_optics!B636,1)*IF(Plots!$B$7="Yes",Camera_optics!B636,1)*IF(Plots!$B$8="Yes",QE!C636,1)*IF(Plots!$B$6="Yes",Gratings!C648,1)*IF(Plots!$B$4="Yes",Dichroics!E636*Dichroics!H636,1)*IF(Plots!$B$9="Yes",'Detectors and demag'!I659,1)</f>
        <v>0</v>
      </c>
      <c r="D646">
        <f>IF(Plots!$B$2="Yes",Atmosphere!B634,1)*IF(Plots!$B$3="Yes",Telescope!B636,1)*IF(Plots!$B$5="Yes",Collimator_optics!B636,1)*IF(Plots!$B$7="Yes",Camera_optics!B636,1)*IF(Plots!$B$8="Yes",QE!C636,1)*IF(Plots!$B$6="Yes",Gratings!D648,1)*IF(Plots!$B$4="Yes",Dichroics!E636*Dichroics!I636*Dichroics!L636,1)*IF(Plots!$B$9="Yes",'Detectors and demag'!J659,1)</f>
        <v>0</v>
      </c>
      <c r="E646">
        <f>IF(Plots!$B$2="Yes",Atmosphere!B634,1)*IF(Plots!$B$3="Yes",Telescope!B636,1)*IF(Plots!$B$5="Yes",Collimator_optics!B636,1)*IF(Plots!$B$7="Yes",Camera_optics!B636,1)*IF(Plots!$B$8="Yes",QE!C636,1)*IF(Plots!$B$6="Yes",Gratings!E648,1)*IF(Plots!$B$4="Yes",Dichroics!E636*Dichroics!I636*Dichroics!M636*Dichroics!P636,1)*IF(Plots!$B$9="Yes",'Detectors and demag'!K659,1)</f>
        <v>0.66412222033861523</v>
      </c>
      <c r="F646">
        <f t="shared" si="19"/>
        <v>0.66412222033861523</v>
      </c>
      <c r="G646">
        <f t="shared" si="20"/>
        <v>0.66412222033861523</v>
      </c>
    </row>
    <row r="647" spans="1:7" x14ac:dyDescent="0.2">
      <c r="A647">
        <v>943</v>
      </c>
      <c r="B647">
        <f>IF(Plots!$B$2="Yes",Atmosphere!B635,1)*IF(Plots!$B$3="Yes",Telescope!B637,1)*IF(Plots!$B$5="Yes",Collimator_optics!B637,1)*IF(Plots!$B$7="Yes",Camera_optics!B637,1)*IF(Plots!$B$8="Yes",QE!B637,1)*IF(Plots!$B$6="Yes",Gratings!B649,1)*IF(Plots!$B$4="Yes",Dichroics!D637,1)*IF(Plots!$B$9="Yes",'Detectors and demag'!H660,1)</f>
        <v>0</v>
      </c>
      <c r="C647">
        <f>IF(Plots!$B$2="Yes",Atmosphere!B635,1)*IF(Plots!$B$3="Yes",Telescope!B637,1)*IF(Plots!$B$5="Yes",Collimator_optics!B637,1)*IF(Plots!$B$7="Yes",Camera_optics!B637,1)*IF(Plots!$B$8="Yes",QE!C637,1)*IF(Plots!$B$6="Yes",Gratings!C649,1)*IF(Plots!$B$4="Yes",Dichroics!E637*Dichroics!H637,1)*IF(Plots!$B$9="Yes",'Detectors and demag'!I660,1)</f>
        <v>0</v>
      </c>
      <c r="D647">
        <f>IF(Plots!$B$2="Yes",Atmosphere!B635,1)*IF(Plots!$B$3="Yes",Telescope!B637,1)*IF(Plots!$B$5="Yes",Collimator_optics!B637,1)*IF(Plots!$B$7="Yes",Camera_optics!B637,1)*IF(Plots!$B$8="Yes",QE!C637,1)*IF(Plots!$B$6="Yes",Gratings!D649,1)*IF(Plots!$B$4="Yes",Dichroics!E637*Dichroics!I637*Dichroics!L637,1)*IF(Plots!$B$9="Yes",'Detectors and demag'!J660,1)</f>
        <v>0</v>
      </c>
      <c r="E647">
        <f>IF(Plots!$B$2="Yes",Atmosphere!B635,1)*IF(Plots!$B$3="Yes",Telescope!B637,1)*IF(Plots!$B$5="Yes",Collimator_optics!B637,1)*IF(Plots!$B$7="Yes",Camera_optics!B637,1)*IF(Plots!$B$8="Yes",QE!C637,1)*IF(Plots!$B$6="Yes",Gratings!E649,1)*IF(Plots!$B$4="Yes",Dichroics!E637*Dichroics!I637*Dichroics!M637*Dichroics!P637,1)*IF(Plots!$B$9="Yes",'Detectors and demag'!K660,1)</f>
        <v>0.66094997556945656</v>
      </c>
      <c r="F647">
        <f t="shared" si="19"/>
        <v>0.66094997556945656</v>
      </c>
      <c r="G647">
        <f t="shared" si="20"/>
        <v>0.66094997556945656</v>
      </c>
    </row>
    <row r="648" spans="1:7" x14ac:dyDescent="0.2">
      <c r="A648">
        <v>944</v>
      </c>
      <c r="B648">
        <f>IF(Plots!$B$2="Yes",Atmosphere!B636,1)*IF(Plots!$B$3="Yes",Telescope!B638,1)*IF(Plots!$B$5="Yes",Collimator_optics!B638,1)*IF(Plots!$B$7="Yes",Camera_optics!B638,1)*IF(Plots!$B$8="Yes",QE!B638,1)*IF(Plots!$B$6="Yes",Gratings!B650,1)*IF(Plots!$B$4="Yes",Dichroics!D638,1)*IF(Plots!$B$9="Yes",'Detectors and demag'!H661,1)</f>
        <v>0</v>
      </c>
      <c r="C648">
        <f>IF(Plots!$B$2="Yes",Atmosphere!B636,1)*IF(Plots!$B$3="Yes",Telescope!B638,1)*IF(Plots!$B$5="Yes",Collimator_optics!B638,1)*IF(Plots!$B$7="Yes",Camera_optics!B638,1)*IF(Plots!$B$8="Yes",QE!C638,1)*IF(Plots!$B$6="Yes",Gratings!C650,1)*IF(Plots!$B$4="Yes",Dichroics!E638*Dichroics!H638,1)*IF(Plots!$B$9="Yes",'Detectors and demag'!I661,1)</f>
        <v>0</v>
      </c>
      <c r="D648">
        <f>IF(Plots!$B$2="Yes",Atmosphere!B636,1)*IF(Plots!$B$3="Yes",Telescope!B638,1)*IF(Plots!$B$5="Yes",Collimator_optics!B638,1)*IF(Plots!$B$7="Yes",Camera_optics!B638,1)*IF(Plots!$B$8="Yes",QE!C638,1)*IF(Plots!$B$6="Yes",Gratings!D650,1)*IF(Plots!$B$4="Yes",Dichroics!E638*Dichroics!I638*Dichroics!L638,1)*IF(Plots!$B$9="Yes",'Detectors and demag'!J661,1)</f>
        <v>0</v>
      </c>
      <c r="E648">
        <f>IF(Plots!$B$2="Yes",Atmosphere!B636,1)*IF(Plots!$B$3="Yes",Telescope!B638,1)*IF(Plots!$B$5="Yes",Collimator_optics!B638,1)*IF(Plots!$B$7="Yes",Camera_optics!B638,1)*IF(Plots!$B$8="Yes",QE!C638,1)*IF(Plots!$B$6="Yes",Gratings!E650,1)*IF(Plots!$B$4="Yes",Dichroics!E638*Dichroics!I638*Dichroics!M638*Dichroics!P638,1)*IF(Plots!$B$9="Yes",'Detectors and demag'!K661,1)</f>
        <v>0.65780448561124882</v>
      </c>
      <c r="F648">
        <f t="shared" si="19"/>
        <v>0.65780448561124882</v>
      </c>
      <c r="G648">
        <f t="shared" si="20"/>
        <v>0.65780448561124882</v>
      </c>
    </row>
    <row r="649" spans="1:7" x14ac:dyDescent="0.2">
      <c r="A649">
        <v>945</v>
      </c>
      <c r="B649">
        <f>IF(Plots!$B$2="Yes",Atmosphere!B637,1)*IF(Plots!$B$3="Yes",Telescope!B639,1)*IF(Plots!$B$5="Yes",Collimator_optics!B639,1)*IF(Plots!$B$7="Yes",Camera_optics!B639,1)*IF(Plots!$B$8="Yes",QE!B639,1)*IF(Plots!$B$6="Yes",Gratings!B651,1)*IF(Plots!$B$4="Yes",Dichroics!D639,1)*IF(Plots!$B$9="Yes",'Detectors and demag'!H662,1)</f>
        <v>0</v>
      </c>
      <c r="C649">
        <f>IF(Plots!$B$2="Yes",Atmosphere!B637,1)*IF(Plots!$B$3="Yes",Telescope!B639,1)*IF(Plots!$B$5="Yes",Collimator_optics!B639,1)*IF(Plots!$B$7="Yes",Camera_optics!B639,1)*IF(Plots!$B$8="Yes",QE!C639,1)*IF(Plots!$B$6="Yes",Gratings!C651,1)*IF(Plots!$B$4="Yes",Dichroics!E639*Dichroics!H639,1)*IF(Plots!$B$9="Yes",'Detectors and demag'!I662,1)</f>
        <v>0</v>
      </c>
      <c r="D649">
        <f>IF(Plots!$B$2="Yes",Atmosphere!B637,1)*IF(Plots!$B$3="Yes",Telescope!B639,1)*IF(Plots!$B$5="Yes",Collimator_optics!B639,1)*IF(Plots!$B$7="Yes",Camera_optics!B639,1)*IF(Plots!$B$8="Yes",QE!C639,1)*IF(Plots!$B$6="Yes",Gratings!D651,1)*IF(Plots!$B$4="Yes",Dichroics!E639*Dichroics!I639*Dichroics!L639,1)*IF(Plots!$B$9="Yes",'Detectors and demag'!J662,1)</f>
        <v>0</v>
      </c>
      <c r="E649">
        <f>IF(Plots!$B$2="Yes",Atmosphere!B637,1)*IF(Plots!$B$3="Yes",Telescope!B639,1)*IF(Plots!$B$5="Yes",Collimator_optics!B639,1)*IF(Plots!$B$7="Yes",Camera_optics!B639,1)*IF(Plots!$B$8="Yes",QE!C639,1)*IF(Plots!$B$6="Yes",Gratings!E651,1)*IF(Plots!$B$4="Yes",Dichroics!E639*Dichroics!I639*Dichroics!M639*Dichroics!P639,1)*IF(Plots!$B$9="Yes",'Detectors and demag'!K662,1)</f>
        <v>0.65454500677955529</v>
      </c>
      <c r="F649">
        <f t="shared" si="19"/>
        <v>0.65454500677955529</v>
      </c>
      <c r="G649">
        <f t="shared" si="20"/>
        <v>0.65454500677955529</v>
      </c>
    </row>
    <row r="650" spans="1:7" x14ac:dyDescent="0.2">
      <c r="A650">
        <v>946</v>
      </c>
      <c r="B650">
        <f>IF(Plots!$B$2="Yes",Atmosphere!B638,1)*IF(Plots!$B$3="Yes",Telescope!B640,1)*IF(Plots!$B$5="Yes",Collimator_optics!B640,1)*IF(Plots!$B$7="Yes",Camera_optics!B640,1)*IF(Plots!$B$8="Yes",QE!B640,1)*IF(Plots!$B$6="Yes",Gratings!B652,1)*IF(Plots!$B$4="Yes",Dichroics!D640,1)*IF(Plots!$B$9="Yes",'Detectors and demag'!H663,1)</f>
        <v>0</v>
      </c>
      <c r="C650">
        <f>IF(Plots!$B$2="Yes",Atmosphere!B638,1)*IF(Plots!$B$3="Yes",Telescope!B640,1)*IF(Plots!$B$5="Yes",Collimator_optics!B640,1)*IF(Plots!$B$7="Yes",Camera_optics!B640,1)*IF(Plots!$B$8="Yes",QE!C640,1)*IF(Plots!$B$6="Yes",Gratings!C652,1)*IF(Plots!$B$4="Yes",Dichroics!E640*Dichroics!H640,1)*IF(Plots!$B$9="Yes",'Detectors and demag'!I663,1)</f>
        <v>0</v>
      </c>
      <c r="D650">
        <f>IF(Plots!$B$2="Yes",Atmosphere!B638,1)*IF(Plots!$B$3="Yes",Telescope!B640,1)*IF(Plots!$B$5="Yes",Collimator_optics!B640,1)*IF(Plots!$B$7="Yes",Camera_optics!B640,1)*IF(Plots!$B$8="Yes",QE!C640,1)*IF(Plots!$B$6="Yes",Gratings!D652,1)*IF(Plots!$B$4="Yes",Dichroics!E640*Dichroics!I640*Dichroics!L640,1)*IF(Plots!$B$9="Yes",'Detectors and demag'!J663,1)</f>
        <v>0</v>
      </c>
      <c r="E650">
        <f>IF(Plots!$B$2="Yes",Atmosphere!B638,1)*IF(Plots!$B$3="Yes",Telescope!B640,1)*IF(Plots!$B$5="Yes",Collimator_optics!B640,1)*IF(Plots!$B$7="Yes",Camera_optics!B640,1)*IF(Plots!$B$8="Yes",QE!C640,1)*IF(Plots!$B$6="Yes",Gratings!E652,1)*IF(Plots!$B$4="Yes",Dichroics!E640*Dichroics!I640*Dichroics!M640*Dichroics!P640,1)*IF(Plots!$B$9="Yes",'Detectors and demag'!K663,1)</f>
        <v>0.65125979707538728</v>
      </c>
      <c r="F650">
        <f t="shared" si="19"/>
        <v>0.65125979707538728</v>
      </c>
      <c r="G650">
        <f t="shared" si="20"/>
        <v>0.65125979707538728</v>
      </c>
    </row>
    <row r="651" spans="1:7" x14ac:dyDescent="0.2">
      <c r="A651">
        <v>947</v>
      </c>
      <c r="B651">
        <f>IF(Plots!$B$2="Yes",Atmosphere!B639,1)*IF(Plots!$B$3="Yes",Telescope!B641,1)*IF(Plots!$B$5="Yes",Collimator_optics!B641,1)*IF(Plots!$B$7="Yes",Camera_optics!B641,1)*IF(Plots!$B$8="Yes",QE!B641,1)*IF(Plots!$B$6="Yes",Gratings!B653,1)*IF(Plots!$B$4="Yes",Dichroics!D641,1)*IF(Plots!$B$9="Yes",'Detectors and demag'!H664,1)</f>
        <v>0</v>
      </c>
      <c r="C651">
        <f>IF(Plots!$B$2="Yes",Atmosphere!B639,1)*IF(Plots!$B$3="Yes",Telescope!B641,1)*IF(Plots!$B$5="Yes",Collimator_optics!B641,1)*IF(Plots!$B$7="Yes",Camera_optics!B641,1)*IF(Plots!$B$8="Yes",QE!C641,1)*IF(Plots!$B$6="Yes",Gratings!C653,1)*IF(Plots!$B$4="Yes",Dichroics!E641*Dichroics!H641,1)*IF(Plots!$B$9="Yes",'Detectors and demag'!I664,1)</f>
        <v>0</v>
      </c>
      <c r="D651">
        <f>IF(Plots!$B$2="Yes",Atmosphere!B639,1)*IF(Plots!$B$3="Yes",Telescope!B641,1)*IF(Plots!$B$5="Yes",Collimator_optics!B641,1)*IF(Plots!$B$7="Yes",Camera_optics!B641,1)*IF(Plots!$B$8="Yes",QE!C641,1)*IF(Plots!$B$6="Yes",Gratings!D653,1)*IF(Plots!$B$4="Yes",Dichroics!E641*Dichroics!I641*Dichroics!L641,1)*IF(Plots!$B$9="Yes",'Detectors and demag'!J664,1)</f>
        <v>0</v>
      </c>
      <c r="E651">
        <f>IF(Plots!$B$2="Yes",Atmosphere!B639,1)*IF(Plots!$B$3="Yes",Telescope!B641,1)*IF(Plots!$B$5="Yes",Collimator_optics!B641,1)*IF(Plots!$B$7="Yes",Camera_optics!B641,1)*IF(Plots!$B$8="Yes",QE!C641,1)*IF(Plots!$B$6="Yes",Gratings!E653,1)*IF(Plots!$B$4="Yes",Dichroics!E641*Dichroics!I641*Dichroics!M641*Dichroics!P641,1)*IF(Plots!$B$9="Yes",'Detectors and demag'!K664,1)</f>
        <v>0.6479592192917103</v>
      </c>
      <c r="F651">
        <f t="shared" si="19"/>
        <v>0.6479592192917103</v>
      </c>
      <c r="G651">
        <f t="shared" si="20"/>
        <v>0.6479592192917103</v>
      </c>
    </row>
    <row r="652" spans="1:7" x14ac:dyDescent="0.2">
      <c r="A652">
        <v>948</v>
      </c>
      <c r="B652">
        <f>IF(Plots!$B$2="Yes",Atmosphere!B640,1)*IF(Plots!$B$3="Yes",Telescope!B642,1)*IF(Plots!$B$5="Yes",Collimator_optics!B642,1)*IF(Plots!$B$7="Yes",Camera_optics!B642,1)*IF(Plots!$B$8="Yes",QE!B642,1)*IF(Plots!$B$6="Yes",Gratings!B654,1)*IF(Plots!$B$4="Yes",Dichroics!D642,1)*IF(Plots!$B$9="Yes",'Detectors and demag'!H665,1)</f>
        <v>0</v>
      </c>
      <c r="C652">
        <f>IF(Plots!$B$2="Yes",Atmosphere!B640,1)*IF(Plots!$B$3="Yes",Telescope!B642,1)*IF(Plots!$B$5="Yes",Collimator_optics!B642,1)*IF(Plots!$B$7="Yes",Camera_optics!B642,1)*IF(Plots!$B$8="Yes",QE!C642,1)*IF(Plots!$B$6="Yes",Gratings!C654,1)*IF(Plots!$B$4="Yes",Dichroics!E642*Dichroics!H642,1)*IF(Plots!$B$9="Yes",'Detectors and demag'!I665,1)</f>
        <v>0</v>
      </c>
      <c r="D652">
        <f>IF(Plots!$B$2="Yes",Atmosphere!B640,1)*IF(Plots!$B$3="Yes",Telescope!B642,1)*IF(Plots!$B$5="Yes",Collimator_optics!B642,1)*IF(Plots!$B$7="Yes",Camera_optics!B642,1)*IF(Plots!$B$8="Yes",QE!C642,1)*IF(Plots!$B$6="Yes",Gratings!D654,1)*IF(Plots!$B$4="Yes",Dichroics!E642*Dichroics!I642*Dichroics!L642,1)*IF(Plots!$B$9="Yes",'Detectors and demag'!J665,1)</f>
        <v>0</v>
      </c>
      <c r="E652">
        <f>IF(Plots!$B$2="Yes",Atmosphere!B640,1)*IF(Plots!$B$3="Yes",Telescope!B642,1)*IF(Plots!$B$5="Yes",Collimator_optics!B642,1)*IF(Plots!$B$7="Yes",Camera_optics!B642,1)*IF(Plots!$B$8="Yes",QE!C642,1)*IF(Plots!$B$6="Yes",Gratings!E654,1)*IF(Plots!$B$4="Yes",Dichroics!E642*Dichroics!I642*Dichroics!M642*Dichroics!P642,1)*IF(Plots!$B$9="Yes",'Detectors and demag'!K665,1)</f>
        <v>0.64465220291726044</v>
      </c>
      <c r="F652">
        <f t="shared" si="19"/>
        <v>0.64465220291726044</v>
      </c>
      <c r="G652">
        <f t="shared" si="20"/>
        <v>0.64465220291726044</v>
      </c>
    </row>
    <row r="653" spans="1:7" x14ac:dyDescent="0.2">
      <c r="A653">
        <v>949</v>
      </c>
      <c r="B653">
        <f>IF(Plots!$B$2="Yes",Atmosphere!B641,1)*IF(Plots!$B$3="Yes",Telescope!B643,1)*IF(Plots!$B$5="Yes",Collimator_optics!B643,1)*IF(Plots!$B$7="Yes",Camera_optics!B643,1)*IF(Plots!$B$8="Yes",QE!B643,1)*IF(Plots!$B$6="Yes",Gratings!B655,1)*IF(Plots!$B$4="Yes",Dichroics!D643,1)*IF(Plots!$B$9="Yes",'Detectors and demag'!H666,1)</f>
        <v>0</v>
      </c>
      <c r="C653">
        <f>IF(Plots!$B$2="Yes",Atmosphere!B641,1)*IF(Plots!$B$3="Yes",Telescope!B643,1)*IF(Plots!$B$5="Yes",Collimator_optics!B643,1)*IF(Plots!$B$7="Yes",Camera_optics!B643,1)*IF(Plots!$B$8="Yes",QE!C643,1)*IF(Plots!$B$6="Yes",Gratings!C655,1)*IF(Plots!$B$4="Yes",Dichroics!E643*Dichroics!H643,1)*IF(Plots!$B$9="Yes",'Detectors and demag'!I666,1)</f>
        <v>0</v>
      </c>
      <c r="D653">
        <f>IF(Plots!$B$2="Yes",Atmosphere!B641,1)*IF(Plots!$B$3="Yes",Telescope!B643,1)*IF(Plots!$B$5="Yes",Collimator_optics!B643,1)*IF(Plots!$B$7="Yes",Camera_optics!B643,1)*IF(Plots!$B$8="Yes",QE!C643,1)*IF(Plots!$B$6="Yes",Gratings!D655,1)*IF(Plots!$B$4="Yes",Dichroics!E643*Dichroics!I643*Dichroics!L643,1)*IF(Plots!$B$9="Yes",'Detectors and demag'!J666,1)</f>
        <v>0</v>
      </c>
      <c r="E653">
        <f>IF(Plots!$B$2="Yes",Atmosphere!B641,1)*IF(Plots!$B$3="Yes",Telescope!B643,1)*IF(Plots!$B$5="Yes",Collimator_optics!B643,1)*IF(Plots!$B$7="Yes",Camera_optics!B643,1)*IF(Plots!$B$8="Yes",QE!C643,1)*IF(Plots!$B$6="Yes",Gratings!E655,1)*IF(Plots!$B$4="Yes",Dichroics!E643*Dichroics!I643*Dichroics!M643*Dichroics!P643,1)*IF(Plots!$B$9="Yes",'Detectors and demag'!K666,1)</f>
        <v>0.64134693538177245</v>
      </c>
      <c r="F653">
        <f t="shared" si="19"/>
        <v>0.64134693538177245</v>
      </c>
      <c r="G653">
        <f t="shared" si="20"/>
        <v>0.64134693538177245</v>
      </c>
    </row>
    <row r="654" spans="1:7" x14ac:dyDescent="0.2">
      <c r="A654">
        <v>950</v>
      </c>
      <c r="B654">
        <f>IF(Plots!$B$2="Yes",Atmosphere!B642,1)*IF(Plots!$B$3="Yes",Telescope!B644,1)*IF(Plots!$B$5="Yes",Collimator_optics!B644,1)*IF(Plots!$B$7="Yes",Camera_optics!B644,1)*IF(Plots!$B$8="Yes",QE!B644,1)*IF(Plots!$B$6="Yes",Gratings!B656,1)*IF(Plots!$B$4="Yes",Dichroics!D644,1)*IF(Plots!$B$9="Yes",'Detectors and demag'!H667,1)</f>
        <v>0</v>
      </c>
      <c r="C654">
        <f>IF(Plots!$B$2="Yes",Atmosphere!B642,1)*IF(Plots!$B$3="Yes",Telescope!B644,1)*IF(Plots!$B$5="Yes",Collimator_optics!B644,1)*IF(Plots!$B$7="Yes",Camera_optics!B644,1)*IF(Plots!$B$8="Yes",QE!C644,1)*IF(Plots!$B$6="Yes",Gratings!C656,1)*IF(Plots!$B$4="Yes",Dichroics!E644*Dichroics!H644,1)*IF(Plots!$B$9="Yes",'Detectors and demag'!I667,1)</f>
        <v>0</v>
      </c>
      <c r="D654">
        <f>IF(Plots!$B$2="Yes",Atmosphere!B642,1)*IF(Plots!$B$3="Yes",Telescope!B644,1)*IF(Plots!$B$5="Yes",Collimator_optics!B644,1)*IF(Plots!$B$7="Yes",Camera_optics!B644,1)*IF(Plots!$B$8="Yes",QE!C644,1)*IF(Plots!$B$6="Yes",Gratings!D656,1)*IF(Plots!$B$4="Yes",Dichroics!E644*Dichroics!I644*Dichroics!L644,1)*IF(Plots!$B$9="Yes",'Detectors and demag'!J667,1)</f>
        <v>0</v>
      </c>
      <c r="E654">
        <f>IF(Plots!$B$2="Yes",Atmosphere!B642,1)*IF(Plots!$B$3="Yes",Telescope!B644,1)*IF(Plots!$B$5="Yes",Collimator_optics!B644,1)*IF(Plots!$B$7="Yes",Camera_optics!B644,1)*IF(Plots!$B$8="Yes",QE!C644,1)*IF(Plots!$B$6="Yes",Gratings!E656,1)*IF(Plots!$B$4="Yes",Dichroics!E644*Dichroics!I644*Dichroics!M644*Dichroics!P644,1)*IF(Plots!$B$9="Yes",'Detectors and demag'!K667,1)</f>
        <v>0.63805104091083897</v>
      </c>
      <c r="F654">
        <f t="shared" si="19"/>
        <v>0.63805104091083897</v>
      </c>
      <c r="G654">
        <f t="shared" si="20"/>
        <v>0.63805104091083897</v>
      </c>
    </row>
    <row r="655" spans="1:7" x14ac:dyDescent="0.2">
      <c r="A655">
        <v>951</v>
      </c>
      <c r="B655">
        <f>IF(Plots!$B$2="Yes",Atmosphere!B643,1)*IF(Plots!$B$3="Yes",Telescope!B645,1)*IF(Plots!$B$5="Yes",Collimator_optics!B645,1)*IF(Plots!$B$7="Yes",Camera_optics!B645,1)*IF(Plots!$B$8="Yes",QE!B645,1)*IF(Plots!$B$6="Yes",Gratings!B657,1)*IF(Plots!$B$4="Yes",Dichroics!D645,1)*IF(Plots!$B$9="Yes",'Detectors and demag'!H668,1)</f>
        <v>0</v>
      </c>
      <c r="C655">
        <f>IF(Plots!$B$2="Yes",Atmosphere!B643,1)*IF(Plots!$B$3="Yes",Telescope!B645,1)*IF(Plots!$B$5="Yes",Collimator_optics!B645,1)*IF(Plots!$B$7="Yes",Camera_optics!B645,1)*IF(Plots!$B$8="Yes",QE!C645,1)*IF(Plots!$B$6="Yes",Gratings!C657,1)*IF(Plots!$B$4="Yes",Dichroics!E645*Dichroics!H645,1)*IF(Plots!$B$9="Yes",'Detectors and demag'!I668,1)</f>
        <v>0</v>
      </c>
      <c r="D655">
        <f>IF(Plots!$B$2="Yes",Atmosphere!B643,1)*IF(Plots!$B$3="Yes",Telescope!B645,1)*IF(Plots!$B$5="Yes",Collimator_optics!B645,1)*IF(Plots!$B$7="Yes",Camera_optics!B645,1)*IF(Plots!$B$8="Yes",QE!C645,1)*IF(Plots!$B$6="Yes",Gratings!D657,1)*IF(Plots!$B$4="Yes",Dichroics!E645*Dichroics!I645*Dichroics!L645,1)*IF(Plots!$B$9="Yes",'Detectors and demag'!J668,1)</f>
        <v>0</v>
      </c>
      <c r="E655">
        <f>IF(Plots!$B$2="Yes",Atmosphere!B643,1)*IF(Plots!$B$3="Yes",Telescope!B645,1)*IF(Plots!$B$5="Yes",Collimator_optics!B645,1)*IF(Plots!$B$7="Yes",Camera_optics!B645,1)*IF(Plots!$B$8="Yes",QE!C645,1)*IF(Plots!$B$6="Yes",Gratings!E657,1)*IF(Plots!$B$4="Yes",Dichroics!E645*Dichroics!I645*Dichroics!M645*Dichroics!P645,1)*IF(Plots!$B$9="Yes",'Detectors and demag'!K668,1)</f>
        <v>0.63477196010843151</v>
      </c>
      <c r="F655">
        <f t="shared" ref="F655:F718" si="21">SUM(B655:E655)</f>
        <v>0.63477196010843151</v>
      </c>
      <c r="G655">
        <f t="shared" si="20"/>
        <v>0.63477196010843151</v>
      </c>
    </row>
    <row r="656" spans="1:7" x14ac:dyDescent="0.2">
      <c r="A656">
        <v>952</v>
      </c>
      <c r="B656">
        <f>IF(Plots!$B$2="Yes",Atmosphere!B644,1)*IF(Plots!$B$3="Yes",Telescope!B646,1)*IF(Plots!$B$5="Yes",Collimator_optics!B646,1)*IF(Plots!$B$7="Yes",Camera_optics!B646,1)*IF(Plots!$B$8="Yes",QE!B646,1)*IF(Plots!$B$6="Yes",Gratings!B658,1)*IF(Plots!$B$4="Yes",Dichroics!D646,1)*IF(Plots!$B$9="Yes",'Detectors and demag'!H669,1)</f>
        <v>0</v>
      </c>
      <c r="C656">
        <f>IF(Plots!$B$2="Yes",Atmosphere!B644,1)*IF(Plots!$B$3="Yes",Telescope!B646,1)*IF(Plots!$B$5="Yes",Collimator_optics!B646,1)*IF(Plots!$B$7="Yes",Camera_optics!B646,1)*IF(Plots!$B$8="Yes",QE!C646,1)*IF(Plots!$B$6="Yes",Gratings!C658,1)*IF(Plots!$B$4="Yes",Dichroics!E646*Dichroics!H646,1)*IF(Plots!$B$9="Yes",'Detectors and demag'!I669,1)</f>
        <v>0</v>
      </c>
      <c r="D656">
        <f>IF(Plots!$B$2="Yes",Atmosphere!B644,1)*IF(Plots!$B$3="Yes",Telescope!B646,1)*IF(Plots!$B$5="Yes",Collimator_optics!B646,1)*IF(Plots!$B$7="Yes",Camera_optics!B646,1)*IF(Plots!$B$8="Yes",QE!C646,1)*IF(Plots!$B$6="Yes",Gratings!D658,1)*IF(Plots!$B$4="Yes",Dichroics!E646*Dichroics!I646*Dichroics!L646,1)*IF(Plots!$B$9="Yes",'Detectors and demag'!J669,1)</f>
        <v>0</v>
      </c>
      <c r="E656">
        <f>IF(Plots!$B$2="Yes",Atmosphere!B644,1)*IF(Plots!$B$3="Yes",Telescope!B646,1)*IF(Plots!$B$5="Yes",Collimator_optics!B646,1)*IF(Plots!$B$7="Yes",Camera_optics!B646,1)*IF(Plots!$B$8="Yes",QE!C646,1)*IF(Plots!$B$6="Yes",Gratings!E658,1)*IF(Plots!$B$4="Yes",Dichroics!E646*Dichroics!I646*Dichroics!M646*Dichroics!P646,1)*IF(Plots!$B$9="Yes",'Detectors and demag'!K669,1)</f>
        <v>0.63159320757224202</v>
      </c>
      <c r="F656">
        <f t="shared" si="21"/>
        <v>0.63159320757224202</v>
      </c>
      <c r="G656">
        <f t="shared" si="20"/>
        <v>0.63159320757224202</v>
      </c>
    </row>
    <row r="657" spans="1:7" x14ac:dyDescent="0.2">
      <c r="A657">
        <v>953</v>
      </c>
      <c r="B657">
        <f>IF(Plots!$B$2="Yes",Atmosphere!B645,1)*IF(Plots!$B$3="Yes",Telescope!B647,1)*IF(Plots!$B$5="Yes",Collimator_optics!B647,1)*IF(Plots!$B$7="Yes",Camera_optics!B647,1)*IF(Plots!$B$8="Yes",QE!B647,1)*IF(Plots!$B$6="Yes",Gratings!B659,1)*IF(Plots!$B$4="Yes",Dichroics!D647,1)*IF(Plots!$B$9="Yes",'Detectors and demag'!H670,1)</f>
        <v>0</v>
      </c>
      <c r="C657">
        <f>IF(Plots!$B$2="Yes",Atmosphere!B645,1)*IF(Plots!$B$3="Yes",Telescope!B647,1)*IF(Plots!$B$5="Yes",Collimator_optics!B647,1)*IF(Plots!$B$7="Yes",Camera_optics!B647,1)*IF(Plots!$B$8="Yes",QE!C647,1)*IF(Plots!$B$6="Yes",Gratings!C659,1)*IF(Plots!$B$4="Yes",Dichroics!E647*Dichroics!H647,1)*IF(Plots!$B$9="Yes",'Detectors and demag'!I670,1)</f>
        <v>0</v>
      </c>
      <c r="D657">
        <f>IF(Plots!$B$2="Yes",Atmosphere!B645,1)*IF(Plots!$B$3="Yes",Telescope!B647,1)*IF(Plots!$B$5="Yes",Collimator_optics!B647,1)*IF(Plots!$B$7="Yes",Camera_optics!B647,1)*IF(Plots!$B$8="Yes",QE!C647,1)*IF(Plots!$B$6="Yes",Gratings!D659,1)*IF(Plots!$B$4="Yes",Dichroics!E647*Dichroics!I647*Dichroics!L647,1)*IF(Plots!$B$9="Yes",'Detectors and demag'!J670,1)</f>
        <v>0</v>
      </c>
      <c r="E657">
        <f>IF(Plots!$B$2="Yes",Atmosphere!B645,1)*IF(Plots!$B$3="Yes",Telescope!B647,1)*IF(Plots!$B$5="Yes",Collimator_optics!B647,1)*IF(Plots!$B$7="Yes",Camera_optics!B647,1)*IF(Plots!$B$8="Yes",QE!C647,1)*IF(Plots!$B$6="Yes",Gratings!E659,1)*IF(Plots!$B$4="Yes",Dichroics!E647*Dichroics!I647*Dichroics!M647*Dichroics!P647,1)*IF(Plots!$B$9="Yes",'Detectors and demag'!K670,1)</f>
        <v>0.62837148668540432</v>
      </c>
      <c r="F657">
        <f t="shared" si="21"/>
        <v>0.62837148668540432</v>
      </c>
      <c r="G657">
        <f t="shared" si="20"/>
        <v>0.62837148668540432</v>
      </c>
    </row>
    <row r="658" spans="1:7" x14ac:dyDescent="0.2">
      <c r="A658">
        <v>954</v>
      </c>
      <c r="B658">
        <f>IF(Plots!$B$2="Yes",Atmosphere!B646,1)*IF(Plots!$B$3="Yes",Telescope!B648,1)*IF(Plots!$B$5="Yes",Collimator_optics!B648,1)*IF(Plots!$B$7="Yes",Camera_optics!B648,1)*IF(Plots!$B$8="Yes",QE!B648,1)*IF(Plots!$B$6="Yes",Gratings!B660,1)*IF(Plots!$B$4="Yes",Dichroics!D648,1)*IF(Plots!$B$9="Yes",'Detectors and demag'!H671,1)</f>
        <v>0</v>
      </c>
      <c r="C658">
        <f>IF(Plots!$B$2="Yes",Atmosphere!B646,1)*IF(Plots!$B$3="Yes",Telescope!B648,1)*IF(Plots!$B$5="Yes",Collimator_optics!B648,1)*IF(Plots!$B$7="Yes",Camera_optics!B648,1)*IF(Plots!$B$8="Yes",QE!C648,1)*IF(Plots!$B$6="Yes",Gratings!C660,1)*IF(Plots!$B$4="Yes",Dichroics!E648*Dichroics!H648,1)*IF(Plots!$B$9="Yes",'Detectors and demag'!I671,1)</f>
        <v>0</v>
      </c>
      <c r="D658">
        <f>IF(Plots!$B$2="Yes",Atmosphere!B646,1)*IF(Plots!$B$3="Yes",Telescope!B648,1)*IF(Plots!$B$5="Yes",Collimator_optics!B648,1)*IF(Plots!$B$7="Yes",Camera_optics!B648,1)*IF(Plots!$B$8="Yes",QE!C648,1)*IF(Plots!$B$6="Yes",Gratings!D660,1)*IF(Plots!$B$4="Yes",Dichroics!E648*Dichroics!I648*Dichroics!L648,1)*IF(Plots!$B$9="Yes",'Detectors and demag'!J671,1)</f>
        <v>0</v>
      </c>
      <c r="E658">
        <f>IF(Plots!$B$2="Yes",Atmosphere!B646,1)*IF(Plots!$B$3="Yes",Telescope!B648,1)*IF(Plots!$B$5="Yes",Collimator_optics!B648,1)*IF(Plots!$B$7="Yes",Camera_optics!B648,1)*IF(Plots!$B$8="Yes",QE!C648,1)*IF(Plots!$B$6="Yes",Gratings!E660,1)*IF(Plots!$B$4="Yes",Dichroics!E648*Dichroics!I648*Dichroics!M648*Dichroics!P648,1)*IF(Plots!$B$9="Yes",'Detectors and demag'!K671,1)</f>
        <v>0.62519171549865959</v>
      </c>
      <c r="F658">
        <f t="shared" si="21"/>
        <v>0.62519171549865959</v>
      </c>
      <c r="G658">
        <f t="shared" si="20"/>
        <v>0.62519171549865959</v>
      </c>
    </row>
    <row r="659" spans="1:7" x14ac:dyDescent="0.2">
      <c r="A659">
        <v>955</v>
      </c>
      <c r="B659">
        <f>IF(Plots!$B$2="Yes",Atmosphere!B647,1)*IF(Plots!$B$3="Yes",Telescope!B649,1)*IF(Plots!$B$5="Yes",Collimator_optics!B649,1)*IF(Plots!$B$7="Yes",Camera_optics!B649,1)*IF(Plots!$B$8="Yes",QE!B649,1)*IF(Plots!$B$6="Yes",Gratings!B661,1)*IF(Plots!$B$4="Yes",Dichroics!D649,1)*IF(Plots!$B$9="Yes",'Detectors and demag'!H672,1)</f>
        <v>0</v>
      </c>
      <c r="C659">
        <f>IF(Plots!$B$2="Yes",Atmosphere!B647,1)*IF(Plots!$B$3="Yes",Telescope!B649,1)*IF(Plots!$B$5="Yes",Collimator_optics!B649,1)*IF(Plots!$B$7="Yes",Camera_optics!B649,1)*IF(Plots!$B$8="Yes",QE!C649,1)*IF(Plots!$B$6="Yes",Gratings!C661,1)*IF(Plots!$B$4="Yes",Dichroics!E649*Dichroics!H649,1)*IF(Plots!$B$9="Yes",'Detectors and demag'!I672,1)</f>
        <v>0</v>
      </c>
      <c r="D659">
        <f>IF(Plots!$B$2="Yes",Atmosphere!B647,1)*IF(Plots!$B$3="Yes",Telescope!B649,1)*IF(Plots!$B$5="Yes",Collimator_optics!B649,1)*IF(Plots!$B$7="Yes",Camera_optics!B649,1)*IF(Plots!$B$8="Yes",QE!C649,1)*IF(Plots!$B$6="Yes",Gratings!D661,1)*IF(Plots!$B$4="Yes",Dichroics!E649*Dichroics!I649*Dichroics!L649,1)*IF(Plots!$B$9="Yes",'Detectors and demag'!J672,1)</f>
        <v>0</v>
      </c>
      <c r="E659">
        <f>IF(Plots!$B$2="Yes",Atmosphere!B647,1)*IF(Plots!$B$3="Yes",Telescope!B649,1)*IF(Plots!$B$5="Yes",Collimator_optics!B649,1)*IF(Plots!$B$7="Yes",Camera_optics!B649,1)*IF(Plots!$B$8="Yes",QE!C649,1)*IF(Plots!$B$6="Yes",Gratings!E661,1)*IF(Plots!$B$4="Yes",Dichroics!E649*Dichroics!I649*Dichroics!M649*Dichroics!P649,1)*IF(Plots!$B$9="Yes",'Detectors and demag'!K672,1)</f>
        <v>0.62206398864255186</v>
      </c>
      <c r="F659">
        <f t="shared" si="21"/>
        <v>0.62206398864255186</v>
      </c>
      <c r="G659">
        <f t="shared" si="20"/>
        <v>0.62206398864255186</v>
      </c>
    </row>
    <row r="660" spans="1:7" x14ac:dyDescent="0.2">
      <c r="A660">
        <v>956</v>
      </c>
      <c r="B660">
        <f>IF(Plots!$B$2="Yes",Atmosphere!B648,1)*IF(Plots!$B$3="Yes",Telescope!B650,1)*IF(Plots!$B$5="Yes",Collimator_optics!B650,1)*IF(Plots!$B$7="Yes",Camera_optics!B650,1)*IF(Plots!$B$8="Yes",QE!B650,1)*IF(Plots!$B$6="Yes",Gratings!B662,1)*IF(Plots!$B$4="Yes",Dichroics!D650,1)*IF(Plots!$B$9="Yes",'Detectors and demag'!H673,1)</f>
        <v>0</v>
      </c>
      <c r="C660">
        <f>IF(Plots!$B$2="Yes",Atmosphere!B648,1)*IF(Plots!$B$3="Yes",Telescope!B650,1)*IF(Plots!$B$5="Yes",Collimator_optics!B650,1)*IF(Plots!$B$7="Yes",Camera_optics!B650,1)*IF(Plots!$B$8="Yes",QE!C650,1)*IF(Plots!$B$6="Yes",Gratings!C662,1)*IF(Plots!$B$4="Yes",Dichroics!E650*Dichroics!H650,1)*IF(Plots!$B$9="Yes",'Detectors and demag'!I673,1)</f>
        <v>0</v>
      </c>
      <c r="D660">
        <f>IF(Plots!$B$2="Yes",Atmosphere!B648,1)*IF(Plots!$B$3="Yes",Telescope!B650,1)*IF(Plots!$B$5="Yes",Collimator_optics!B650,1)*IF(Plots!$B$7="Yes",Camera_optics!B650,1)*IF(Plots!$B$8="Yes",QE!C650,1)*IF(Plots!$B$6="Yes",Gratings!D662,1)*IF(Plots!$B$4="Yes",Dichroics!E650*Dichroics!I650*Dichroics!L650,1)*IF(Plots!$B$9="Yes",'Detectors and demag'!J673,1)</f>
        <v>0</v>
      </c>
      <c r="E660">
        <f>IF(Plots!$B$2="Yes",Atmosphere!B648,1)*IF(Plots!$B$3="Yes",Telescope!B650,1)*IF(Plots!$B$5="Yes",Collimator_optics!B650,1)*IF(Plots!$B$7="Yes",Camera_optics!B650,1)*IF(Plots!$B$8="Yes",QE!C650,1)*IF(Plots!$B$6="Yes",Gratings!E662,1)*IF(Plots!$B$4="Yes",Dichroics!E650*Dichroics!I650*Dichroics!M650*Dichroics!P650,1)*IF(Plots!$B$9="Yes",'Detectors and demag'!K673,1)</f>
        <v>0.61899964549092912</v>
      </c>
      <c r="F660">
        <f t="shared" si="21"/>
        <v>0.61899964549092912</v>
      </c>
      <c r="G660">
        <f t="shared" si="20"/>
        <v>0.61899964549092912</v>
      </c>
    </row>
    <row r="661" spans="1:7" x14ac:dyDescent="0.2">
      <c r="A661">
        <v>957</v>
      </c>
      <c r="B661">
        <f>IF(Plots!$B$2="Yes",Atmosphere!B649,1)*IF(Plots!$B$3="Yes",Telescope!B651,1)*IF(Plots!$B$5="Yes",Collimator_optics!B651,1)*IF(Plots!$B$7="Yes",Camera_optics!B651,1)*IF(Plots!$B$8="Yes",QE!B651,1)*IF(Plots!$B$6="Yes",Gratings!B663,1)*IF(Plots!$B$4="Yes",Dichroics!D651,1)*IF(Plots!$B$9="Yes",'Detectors and demag'!H674,1)</f>
        <v>0</v>
      </c>
      <c r="C661">
        <f>IF(Plots!$B$2="Yes",Atmosphere!B649,1)*IF(Plots!$B$3="Yes",Telescope!B651,1)*IF(Plots!$B$5="Yes",Collimator_optics!B651,1)*IF(Plots!$B$7="Yes",Camera_optics!B651,1)*IF(Plots!$B$8="Yes",QE!C651,1)*IF(Plots!$B$6="Yes",Gratings!C663,1)*IF(Plots!$B$4="Yes",Dichroics!E651*Dichroics!H651,1)*IF(Plots!$B$9="Yes",'Detectors and demag'!I674,1)</f>
        <v>0</v>
      </c>
      <c r="D661">
        <f>IF(Plots!$B$2="Yes",Atmosphere!B649,1)*IF(Plots!$B$3="Yes",Telescope!B651,1)*IF(Plots!$B$5="Yes",Collimator_optics!B651,1)*IF(Plots!$B$7="Yes",Camera_optics!B651,1)*IF(Plots!$B$8="Yes",QE!C651,1)*IF(Plots!$B$6="Yes",Gratings!D663,1)*IF(Plots!$B$4="Yes",Dichroics!E651*Dichroics!I651*Dichroics!L651,1)*IF(Plots!$B$9="Yes",'Detectors and demag'!J674,1)</f>
        <v>0</v>
      </c>
      <c r="E661">
        <f>IF(Plots!$B$2="Yes",Atmosphere!B649,1)*IF(Plots!$B$3="Yes",Telescope!B651,1)*IF(Plots!$B$5="Yes",Collimator_optics!B651,1)*IF(Plots!$B$7="Yes",Camera_optics!B651,1)*IF(Plots!$B$8="Yes",QE!C651,1)*IF(Plots!$B$6="Yes",Gratings!E663,1)*IF(Plots!$B$4="Yes",Dichroics!E651*Dichroics!I651*Dichroics!M651*Dichroics!P651,1)*IF(Plots!$B$9="Yes",'Detectors and demag'!K674,1)</f>
        <v>0.61601060517590678</v>
      </c>
      <c r="F661">
        <f t="shared" si="21"/>
        <v>0.61601060517590678</v>
      </c>
      <c r="G661">
        <f t="shared" si="20"/>
        <v>0.61601060517590678</v>
      </c>
    </row>
    <row r="662" spans="1:7" x14ac:dyDescent="0.2">
      <c r="A662">
        <v>958</v>
      </c>
      <c r="B662">
        <f>IF(Plots!$B$2="Yes",Atmosphere!B650,1)*IF(Plots!$B$3="Yes",Telescope!B652,1)*IF(Plots!$B$5="Yes",Collimator_optics!B652,1)*IF(Plots!$B$7="Yes",Camera_optics!B652,1)*IF(Plots!$B$8="Yes",QE!B652,1)*IF(Plots!$B$6="Yes",Gratings!B664,1)*IF(Plots!$B$4="Yes",Dichroics!D652,1)*IF(Plots!$B$9="Yes",'Detectors and demag'!H675,1)</f>
        <v>0</v>
      </c>
      <c r="C662">
        <f>IF(Plots!$B$2="Yes",Atmosphere!B650,1)*IF(Plots!$B$3="Yes",Telescope!B652,1)*IF(Plots!$B$5="Yes",Collimator_optics!B652,1)*IF(Plots!$B$7="Yes",Camera_optics!B652,1)*IF(Plots!$B$8="Yes",QE!C652,1)*IF(Plots!$B$6="Yes",Gratings!C664,1)*IF(Plots!$B$4="Yes",Dichroics!E652*Dichroics!H652,1)*IF(Plots!$B$9="Yes",'Detectors and demag'!I675,1)</f>
        <v>0</v>
      </c>
      <c r="D662">
        <f>IF(Plots!$B$2="Yes",Atmosphere!B650,1)*IF(Plots!$B$3="Yes",Telescope!B652,1)*IF(Plots!$B$5="Yes",Collimator_optics!B652,1)*IF(Plots!$B$7="Yes",Camera_optics!B652,1)*IF(Plots!$B$8="Yes",QE!C652,1)*IF(Plots!$B$6="Yes",Gratings!D664,1)*IF(Plots!$B$4="Yes",Dichroics!E652*Dichroics!I652*Dichroics!L652,1)*IF(Plots!$B$9="Yes",'Detectors and demag'!J675,1)</f>
        <v>0</v>
      </c>
      <c r="E662">
        <f>IF(Plots!$B$2="Yes",Atmosphere!B650,1)*IF(Plots!$B$3="Yes",Telescope!B652,1)*IF(Plots!$B$5="Yes",Collimator_optics!B652,1)*IF(Plots!$B$7="Yes",Camera_optics!B652,1)*IF(Plots!$B$8="Yes",QE!C652,1)*IF(Plots!$B$6="Yes",Gratings!E664,1)*IF(Plots!$B$4="Yes",Dichroics!E652*Dichroics!I652*Dichroics!M652*Dichroics!P652,1)*IF(Plots!$B$9="Yes",'Detectors and demag'!K675,1)</f>
        <v>0.61310895182076652</v>
      </c>
      <c r="F662">
        <f t="shared" si="21"/>
        <v>0.61310895182076652</v>
      </c>
      <c r="G662">
        <f t="shared" si="20"/>
        <v>0.61310895182076652</v>
      </c>
    </row>
    <row r="663" spans="1:7" x14ac:dyDescent="0.2">
      <c r="A663">
        <v>959</v>
      </c>
      <c r="B663">
        <f>IF(Plots!$B$2="Yes",Atmosphere!B651,1)*IF(Plots!$B$3="Yes",Telescope!B653,1)*IF(Plots!$B$5="Yes",Collimator_optics!B653,1)*IF(Plots!$B$7="Yes",Camera_optics!B653,1)*IF(Plots!$B$8="Yes",QE!B653,1)*IF(Plots!$B$6="Yes",Gratings!B665,1)*IF(Plots!$B$4="Yes",Dichroics!D653,1)*IF(Plots!$B$9="Yes",'Detectors and demag'!H676,1)</f>
        <v>0</v>
      </c>
      <c r="C663">
        <f>IF(Plots!$B$2="Yes",Atmosphere!B651,1)*IF(Plots!$B$3="Yes",Telescope!B653,1)*IF(Plots!$B$5="Yes",Collimator_optics!B653,1)*IF(Plots!$B$7="Yes",Camera_optics!B653,1)*IF(Plots!$B$8="Yes",QE!C653,1)*IF(Plots!$B$6="Yes",Gratings!C665,1)*IF(Plots!$B$4="Yes",Dichroics!E653*Dichroics!H653,1)*IF(Plots!$B$9="Yes",'Detectors and demag'!I676,1)</f>
        <v>0</v>
      </c>
      <c r="D663">
        <f>IF(Plots!$B$2="Yes",Atmosphere!B651,1)*IF(Plots!$B$3="Yes",Telescope!B653,1)*IF(Plots!$B$5="Yes",Collimator_optics!B653,1)*IF(Plots!$B$7="Yes",Camera_optics!B653,1)*IF(Plots!$B$8="Yes",QE!C653,1)*IF(Plots!$B$6="Yes",Gratings!D665,1)*IF(Plots!$B$4="Yes",Dichroics!E653*Dichroics!I653*Dichroics!L653,1)*IF(Plots!$B$9="Yes",'Detectors and demag'!J676,1)</f>
        <v>0</v>
      </c>
      <c r="E663">
        <f>IF(Plots!$B$2="Yes",Atmosphere!B651,1)*IF(Plots!$B$3="Yes",Telescope!B653,1)*IF(Plots!$B$5="Yes",Collimator_optics!B653,1)*IF(Plots!$B$7="Yes",Camera_optics!B653,1)*IF(Plots!$B$8="Yes",QE!C653,1)*IF(Plots!$B$6="Yes",Gratings!E665,1)*IF(Plots!$B$4="Yes",Dichroics!E653*Dichroics!I653*Dichroics!M653*Dichroics!P653,1)*IF(Plots!$B$9="Yes",'Detectors and demag'!K676,1)</f>
        <v>0.61030509157767743</v>
      </c>
      <c r="F663">
        <f t="shared" si="21"/>
        <v>0.61030509157767743</v>
      </c>
      <c r="G663">
        <f t="shared" si="20"/>
        <v>0.61030509157767743</v>
      </c>
    </row>
    <row r="664" spans="1:7" x14ac:dyDescent="0.2">
      <c r="A664">
        <v>960</v>
      </c>
      <c r="B664">
        <f>IF(Plots!$B$2="Yes",Atmosphere!B652,1)*IF(Plots!$B$3="Yes",Telescope!B654,1)*IF(Plots!$B$5="Yes",Collimator_optics!B654,1)*IF(Plots!$B$7="Yes",Camera_optics!B654,1)*IF(Plots!$B$8="Yes",QE!B654,1)*IF(Plots!$B$6="Yes",Gratings!B666,1)*IF(Plots!$B$4="Yes",Dichroics!D654,1)*IF(Plots!$B$9="Yes",'Detectors and demag'!H677,1)</f>
        <v>0</v>
      </c>
      <c r="C664">
        <f>IF(Plots!$B$2="Yes",Atmosphere!B652,1)*IF(Plots!$B$3="Yes",Telescope!B654,1)*IF(Plots!$B$5="Yes",Collimator_optics!B654,1)*IF(Plots!$B$7="Yes",Camera_optics!B654,1)*IF(Plots!$B$8="Yes",QE!C654,1)*IF(Plots!$B$6="Yes",Gratings!C666,1)*IF(Plots!$B$4="Yes",Dichroics!E654*Dichroics!H654,1)*IF(Plots!$B$9="Yes",'Detectors and demag'!I677,1)</f>
        <v>0</v>
      </c>
      <c r="D664">
        <f>IF(Plots!$B$2="Yes",Atmosphere!B652,1)*IF(Plots!$B$3="Yes",Telescope!B654,1)*IF(Plots!$B$5="Yes",Collimator_optics!B654,1)*IF(Plots!$B$7="Yes",Camera_optics!B654,1)*IF(Plots!$B$8="Yes",QE!C654,1)*IF(Plots!$B$6="Yes",Gratings!D666,1)*IF(Plots!$B$4="Yes",Dichroics!E654*Dichroics!I654*Dichroics!L654,1)*IF(Plots!$B$9="Yes",'Detectors and demag'!J677,1)</f>
        <v>0</v>
      </c>
      <c r="E664">
        <f>IF(Plots!$B$2="Yes",Atmosphere!B652,1)*IF(Plots!$B$3="Yes",Telescope!B654,1)*IF(Plots!$B$5="Yes",Collimator_optics!B654,1)*IF(Plots!$B$7="Yes",Camera_optics!B654,1)*IF(Plots!$B$8="Yes",QE!C654,1)*IF(Plots!$B$6="Yes",Gratings!E666,1)*IF(Plots!$B$4="Yes",Dichroics!E654*Dichroics!I654*Dichroics!M654*Dichroics!P654,1)*IF(Plots!$B$9="Yes",'Detectors and demag'!K677,1)</f>
        <v>0.60760628710744058</v>
      </c>
      <c r="F664">
        <f t="shared" si="21"/>
        <v>0.60760628710744058</v>
      </c>
      <c r="G664">
        <f t="shared" si="20"/>
        <v>0.60760628710744058</v>
      </c>
    </row>
    <row r="665" spans="1:7" x14ac:dyDescent="0.2">
      <c r="A665">
        <v>961</v>
      </c>
      <c r="B665">
        <f>IF(Plots!$B$2="Yes",Atmosphere!B653,1)*IF(Plots!$B$3="Yes",Telescope!B655,1)*IF(Plots!$B$5="Yes",Collimator_optics!B655,1)*IF(Plots!$B$7="Yes",Camera_optics!B655,1)*IF(Plots!$B$8="Yes",QE!B655,1)*IF(Plots!$B$6="Yes",Gratings!B667,1)*IF(Plots!$B$4="Yes",Dichroics!D655,1)*IF(Plots!$B$9="Yes",'Detectors and demag'!H678,1)</f>
        <v>0</v>
      </c>
      <c r="C665">
        <f>IF(Plots!$B$2="Yes",Atmosphere!B653,1)*IF(Plots!$B$3="Yes",Telescope!B655,1)*IF(Plots!$B$5="Yes",Collimator_optics!B655,1)*IF(Plots!$B$7="Yes",Camera_optics!B655,1)*IF(Plots!$B$8="Yes",QE!C655,1)*IF(Plots!$B$6="Yes",Gratings!C667,1)*IF(Plots!$B$4="Yes",Dichroics!E655*Dichroics!H655,1)*IF(Plots!$B$9="Yes",'Detectors and demag'!I678,1)</f>
        <v>0</v>
      </c>
      <c r="D665">
        <f>IF(Plots!$B$2="Yes",Atmosphere!B653,1)*IF(Plots!$B$3="Yes",Telescope!B655,1)*IF(Plots!$B$5="Yes",Collimator_optics!B655,1)*IF(Plots!$B$7="Yes",Camera_optics!B655,1)*IF(Plots!$B$8="Yes",QE!C655,1)*IF(Plots!$B$6="Yes",Gratings!D667,1)*IF(Plots!$B$4="Yes",Dichroics!E655*Dichroics!I655*Dichroics!L655,1)*IF(Plots!$B$9="Yes",'Detectors and demag'!J678,1)</f>
        <v>0</v>
      </c>
      <c r="E665">
        <f>IF(Plots!$B$2="Yes",Atmosphere!B653,1)*IF(Plots!$B$3="Yes",Telescope!B655,1)*IF(Plots!$B$5="Yes",Collimator_optics!B655,1)*IF(Plots!$B$7="Yes",Camera_optics!B655,1)*IF(Plots!$B$8="Yes",QE!C655,1)*IF(Plots!$B$6="Yes",Gratings!E667,1)*IF(Plots!$B$4="Yes",Dichroics!E655*Dichroics!I655*Dichroics!M655*Dichroics!P655,1)*IF(Plots!$B$9="Yes",'Detectors and demag'!K678,1)</f>
        <v>0.60313719984492209</v>
      </c>
      <c r="F665">
        <f t="shared" si="21"/>
        <v>0.60313719984492209</v>
      </c>
      <c r="G665">
        <f t="shared" si="20"/>
        <v>0.60313719984492209</v>
      </c>
    </row>
    <row r="666" spans="1:7" x14ac:dyDescent="0.2">
      <c r="A666">
        <v>962</v>
      </c>
      <c r="B666">
        <f>IF(Plots!$B$2="Yes",Atmosphere!B654,1)*IF(Plots!$B$3="Yes",Telescope!B656,1)*IF(Plots!$B$5="Yes",Collimator_optics!B656,1)*IF(Plots!$B$7="Yes",Camera_optics!B656,1)*IF(Plots!$B$8="Yes",QE!B656,1)*IF(Plots!$B$6="Yes",Gratings!B668,1)*IF(Plots!$B$4="Yes",Dichroics!D656,1)*IF(Plots!$B$9="Yes",'Detectors and demag'!H679,1)</f>
        <v>0</v>
      </c>
      <c r="C666">
        <f>IF(Plots!$B$2="Yes",Atmosphere!B654,1)*IF(Plots!$B$3="Yes",Telescope!B656,1)*IF(Plots!$B$5="Yes",Collimator_optics!B656,1)*IF(Plots!$B$7="Yes",Camera_optics!B656,1)*IF(Plots!$B$8="Yes",QE!C656,1)*IF(Plots!$B$6="Yes",Gratings!C668,1)*IF(Plots!$B$4="Yes",Dichroics!E656*Dichroics!H656,1)*IF(Plots!$B$9="Yes",'Detectors and demag'!I679,1)</f>
        <v>0</v>
      </c>
      <c r="D666">
        <f>IF(Plots!$B$2="Yes",Atmosphere!B654,1)*IF(Plots!$B$3="Yes",Telescope!B656,1)*IF(Plots!$B$5="Yes",Collimator_optics!B656,1)*IF(Plots!$B$7="Yes",Camera_optics!B656,1)*IF(Plots!$B$8="Yes",QE!C656,1)*IF(Plots!$B$6="Yes",Gratings!D668,1)*IF(Plots!$B$4="Yes",Dichroics!E656*Dichroics!I656*Dichroics!L656,1)*IF(Plots!$B$9="Yes",'Detectors and demag'!J679,1)</f>
        <v>0</v>
      </c>
      <c r="E666">
        <f>IF(Plots!$B$2="Yes",Atmosphere!B654,1)*IF(Plots!$B$3="Yes",Telescope!B656,1)*IF(Plots!$B$5="Yes",Collimator_optics!B656,1)*IF(Plots!$B$7="Yes",Camera_optics!B656,1)*IF(Plots!$B$8="Yes",QE!C656,1)*IF(Plots!$B$6="Yes",Gratings!E668,1)*IF(Plots!$B$4="Yes",Dichroics!E656*Dichroics!I656*Dichroics!M656*Dichroics!P656,1)*IF(Plots!$B$9="Yes",'Detectors and demag'!K679,1)</f>
        <v>0.59794526573300977</v>
      </c>
      <c r="F666">
        <f t="shared" si="21"/>
        <v>0.59794526573300977</v>
      </c>
      <c r="G666">
        <f t="shared" si="20"/>
        <v>0.59794526573300977</v>
      </c>
    </row>
    <row r="667" spans="1:7" x14ac:dyDescent="0.2">
      <c r="A667">
        <v>963</v>
      </c>
      <c r="B667">
        <f>IF(Plots!$B$2="Yes",Atmosphere!B655,1)*IF(Plots!$B$3="Yes",Telescope!B657,1)*IF(Plots!$B$5="Yes",Collimator_optics!B657,1)*IF(Plots!$B$7="Yes",Camera_optics!B657,1)*IF(Plots!$B$8="Yes",QE!B657,1)*IF(Plots!$B$6="Yes",Gratings!B669,1)*IF(Plots!$B$4="Yes",Dichroics!D657,1)*IF(Plots!$B$9="Yes",'Detectors and demag'!H680,1)</f>
        <v>0</v>
      </c>
      <c r="C667">
        <f>IF(Plots!$B$2="Yes",Atmosphere!B655,1)*IF(Plots!$B$3="Yes",Telescope!B657,1)*IF(Plots!$B$5="Yes",Collimator_optics!B657,1)*IF(Plots!$B$7="Yes",Camera_optics!B657,1)*IF(Plots!$B$8="Yes",QE!C657,1)*IF(Plots!$B$6="Yes",Gratings!C669,1)*IF(Plots!$B$4="Yes",Dichroics!E657*Dichroics!H657,1)*IF(Plots!$B$9="Yes",'Detectors and demag'!I680,1)</f>
        <v>0</v>
      </c>
      <c r="D667">
        <f>IF(Plots!$B$2="Yes",Atmosphere!B655,1)*IF(Plots!$B$3="Yes",Telescope!B657,1)*IF(Plots!$B$5="Yes",Collimator_optics!B657,1)*IF(Plots!$B$7="Yes",Camera_optics!B657,1)*IF(Plots!$B$8="Yes",QE!C657,1)*IF(Plots!$B$6="Yes",Gratings!D669,1)*IF(Plots!$B$4="Yes",Dichroics!E657*Dichroics!I657*Dichroics!L657,1)*IF(Plots!$B$9="Yes",'Detectors and demag'!J680,1)</f>
        <v>0</v>
      </c>
      <c r="E667">
        <f>IF(Plots!$B$2="Yes",Atmosphere!B655,1)*IF(Plots!$B$3="Yes",Telescope!B657,1)*IF(Plots!$B$5="Yes",Collimator_optics!B657,1)*IF(Plots!$B$7="Yes",Camera_optics!B657,1)*IF(Plots!$B$8="Yes",QE!C657,1)*IF(Plots!$B$6="Yes",Gratings!E669,1)*IF(Plots!$B$4="Yes",Dichroics!E657*Dichroics!I657*Dichroics!M657*Dichroics!P657,1)*IF(Plots!$B$9="Yes",'Detectors and demag'!K680,1)</f>
        <v>0.592842937334908</v>
      </c>
      <c r="F667">
        <f t="shared" si="21"/>
        <v>0.592842937334908</v>
      </c>
      <c r="G667">
        <f t="shared" si="20"/>
        <v>0.592842937334908</v>
      </c>
    </row>
    <row r="668" spans="1:7" x14ac:dyDescent="0.2">
      <c r="A668">
        <v>964</v>
      </c>
      <c r="B668">
        <f>IF(Plots!$B$2="Yes",Atmosphere!B656,1)*IF(Plots!$B$3="Yes",Telescope!B658,1)*IF(Plots!$B$5="Yes",Collimator_optics!B658,1)*IF(Plots!$B$7="Yes",Camera_optics!B658,1)*IF(Plots!$B$8="Yes",QE!B658,1)*IF(Plots!$B$6="Yes",Gratings!B670,1)*IF(Plots!$B$4="Yes",Dichroics!D658,1)*IF(Plots!$B$9="Yes",'Detectors and demag'!H681,1)</f>
        <v>0</v>
      </c>
      <c r="C668">
        <f>IF(Plots!$B$2="Yes",Atmosphere!B656,1)*IF(Plots!$B$3="Yes",Telescope!B658,1)*IF(Plots!$B$5="Yes",Collimator_optics!B658,1)*IF(Plots!$B$7="Yes",Camera_optics!B658,1)*IF(Plots!$B$8="Yes",QE!C658,1)*IF(Plots!$B$6="Yes",Gratings!C670,1)*IF(Plots!$B$4="Yes",Dichroics!E658*Dichroics!H658,1)*IF(Plots!$B$9="Yes",'Detectors and demag'!I681,1)</f>
        <v>0</v>
      </c>
      <c r="D668">
        <f>IF(Plots!$B$2="Yes",Atmosphere!B656,1)*IF(Plots!$B$3="Yes",Telescope!B658,1)*IF(Plots!$B$5="Yes",Collimator_optics!B658,1)*IF(Plots!$B$7="Yes",Camera_optics!B658,1)*IF(Plots!$B$8="Yes",QE!C658,1)*IF(Plots!$B$6="Yes",Gratings!D670,1)*IF(Plots!$B$4="Yes",Dichroics!E658*Dichroics!I658*Dichroics!L658,1)*IF(Plots!$B$9="Yes",'Detectors and demag'!J681,1)</f>
        <v>0</v>
      </c>
      <c r="E668">
        <f>IF(Plots!$B$2="Yes",Atmosphere!B656,1)*IF(Plots!$B$3="Yes",Telescope!B658,1)*IF(Plots!$B$5="Yes",Collimator_optics!B658,1)*IF(Plots!$B$7="Yes",Camera_optics!B658,1)*IF(Plots!$B$8="Yes",QE!C658,1)*IF(Plots!$B$6="Yes",Gratings!E670,1)*IF(Plots!$B$4="Yes",Dichroics!E658*Dichroics!I658*Dichroics!M658*Dichroics!P658,1)*IF(Plots!$B$9="Yes",'Detectors and demag'!K681,1)</f>
        <v>0.58780955849249117</v>
      </c>
      <c r="F668">
        <f t="shared" si="21"/>
        <v>0.58780955849249117</v>
      </c>
      <c r="G668">
        <f t="shared" si="20"/>
        <v>0.58780955849249117</v>
      </c>
    </row>
    <row r="669" spans="1:7" x14ac:dyDescent="0.2">
      <c r="A669">
        <v>965</v>
      </c>
      <c r="B669">
        <f>IF(Plots!$B$2="Yes",Atmosphere!B657,1)*IF(Plots!$B$3="Yes",Telescope!B659,1)*IF(Plots!$B$5="Yes",Collimator_optics!B659,1)*IF(Plots!$B$7="Yes",Camera_optics!B659,1)*IF(Plots!$B$8="Yes",QE!B659,1)*IF(Plots!$B$6="Yes",Gratings!B671,1)*IF(Plots!$B$4="Yes",Dichroics!D659,1)*IF(Plots!$B$9="Yes",'Detectors and demag'!H682,1)</f>
        <v>0</v>
      </c>
      <c r="C669">
        <f>IF(Plots!$B$2="Yes",Atmosphere!B657,1)*IF(Plots!$B$3="Yes",Telescope!B659,1)*IF(Plots!$B$5="Yes",Collimator_optics!B659,1)*IF(Plots!$B$7="Yes",Camera_optics!B659,1)*IF(Plots!$B$8="Yes",QE!C659,1)*IF(Plots!$B$6="Yes",Gratings!C671,1)*IF(Plots!$B$4="Yes",Dichroics!E659*Dichroics!H659,1)*IF(Plots!$B$9="Yes",'Detectors and demag'!I682,1)</f>
        <v>0</v>
      </c>
      <c r="D669">
        <f>IF(Plots!$B$2="Yes",Atmosphere!B657,1)*IF(Plots!$B$3="Yes",Telescope!B659,1)*IF(Plots!$B$5="Yes",Collimator_optics!B659,1)*IF(Plots!$B$7="Yes",Camera_optics!B659,1)*IF(Plots!$B$8="Yes",QE!C659,1)*IF(Plots!$B$6="Yes",Gratings!D671,1)*IF(Plots!$B$4="Yes",Dichroics!E659*Dichroics!I659*Dichroics!L659,1)*IF(Plots!$B$9="Yes",'Detectors and demag'!J682,1)</f>
        <v>0</v>
      </c>
      <c r="E669">
        <f>IF(Plots!$B$2="Yes",Atmosphere!B657,1)*IF(Plots!$B$3="Yes",Telescope!B659,1)*IF(Plots!$B$5="Yes",Collimator_optics!B659,1)*IF(Plots!$B$7="Yes",Camera_optics!B659,1)*IF(Plots!$B$8="Yes",QE!C659,1)*IF(Plots!$B$6="Yes",Gratings!E671,1)*IF(Plots!$B$4="Yes",Dichroics!E659*Dichroics!I659*Dichroics!M659*Dichroics!P659,1)*IF(Plots!$B$9="Yes",'Detectors and demag'!K682,1)</f>
        <v>0.5827443971777625</v>
      </c>
      <c r="F669">
        <f t="shared" si="21"/>
        <v>0.5827443971777625</v>
      </c>
      <c r="G669">
        <f t="shared" si="20"/>
        <v>0.5827443971777625</v>
      </c>
    </row>
    <row r="670" spans="1:7" x14ac:dyDescent="0.2">
      <c r="A670">
        <v>966</v>
      </c>
      <c r="B670">
        <f>IF(Plots!$B$2="Yes",Atmosphere!B658,1)*IF(Plots!$B$3="Yes",Telescope!B660,1)*IF(Plots!$B$5="Yes",Collimator_optics!B660,1)*IF(Plots!$B$7="Yes",Camera_optics!B660,1)*IF(Plots!$B$8="Yes",QE!B660,1)*IF(Plots!$B$6="Yes",Gratings!B672,1)*IF(Plots!$B$4="Yes",Dichroics!D660,1)*IF(Plots!$B$9="Yes",'Detectors and demag'!H683,1)</f>
        <v>0</v>
      </c>
      <c r="C670">
        <f>IF(Plots!$B$2="Yes",Atmosphere!B658,1)*IF(Plots!$B$3="Yes",Telescope!B660,1)*IF(Plots!$B$5="Yes",Collimator_optics!B660,1)*IF(Plots!$B$7="Yes",Camera_optics!B660,1)*IF(Plots!$B$8="Yes",QE!C660,1)*IF(Plots!$B$6="Yes",Gratings!C672,1)*IF(Plots!$B$4="Yes",Dichroics!E660*Dichroics!H660,1)*IF(Plots!$B$9="Yes",'Detectors and demag'!I683,1)</f>
        <v>0</v>
      </c>
      <c r="D670">
        <f>IF(Plots!$B$2="Yes",Atmosphere!B658,1)*IF(Plots!$B$3="Yes",Telescope!B660,1)*IF(Plots!$B$5="Yes",Collimator_optics!B660,1)*IF(Plots!$B$7="Yes",Camera_optics!B660,1)*IF(Plots!$B$8="Yes",QE!C660,1)*IF(Plots!$B$6="Yes",Gratings!D672,1)*IF(Plots!$B$4="Yes",Dichroics!E660*Dichroics!I660*Dichroics!L660,1)*IF(Plots!$B$9="Yes",'Detectors and demag'!J683,1)</f>
        <v>0</v>
      </c>
      <c r="E670">
        <f>IF(Plots!$B$2="Yes",Atmosphere!B658,1)*IF(Plots!$B$3="Yes",Telescope!B660,1)*IF(Plots!$B$5="Yes",Collimator_optics!B660,1)*IF(Plots!$B$7="Yes",Camera_optics!B660,1)*IF(Plots!$B$8="Yes",QE!C660,1)*IF(Plots!$B$6="Yes",Gratings!E672,1)*IF(Plots!$B$4="Yes",Dichroics!E660*Dichroics!I660*Dichroics!M660*Dichroics!P660,1)*IF(Plots!$B$9="Yes",'Detectors and demag'!K683,1)</f>
        <v>0.57776961814768635</v>
      </c>
      <c r="F670">
        <f t="shared" si="21"/>
        <v>0.57776961814768635</v>
      </c>
      <c r="G670">
        <f t="shared" si="20"/>
        <v>0.57776961814768635</v>
      </c>
    </row>
    <row r="671" spans="1:7" x14ac:dyDescent="0.2">
      <c r="A671">
        <v>967</v>
      </c>
      <c r="B671">
        <f>IF(Plots!$B$2="Yes",Atmosphere!B659,1)*IF(Plots!$B$3="Yes",Telescope!B661,1)*IF(Plots!$B$5="Yes",Collimator_optics!B661,1)*IF(Plots!$B$7="Yes",Camera_optics!B661,1)*IF(Plots!$B$8="Yes",QE!B661,1)*IF(Plots!$B$6="Yes",Gratings!B673,1)*IF(Plots!$B$4="Yes",Dichroics!D661,1)*IF(Plots!$B$9="Yes",'Detectors and demag'!H684,1)</f>
        <v>0</v>
      </c>
      <c r="C671">
        <f>IF(Plots!$B$2="Yes",Atmosphere!B659,1)*IF(Plots!$B$3="Yes",Telescope!B661,1)*IF(Plots!$B$5="Yes",Collimator_optics!B661,1)*IF(Plots!$B$7="Yes",Camera_optics!B661,1)*IF(Plots!$B$8="Yes",QE!C661,1)*IF(Plots!$B$6="Yes",Gratings!C673,1)*IF(Plots!$B$4="Yes",Dichroics!E661*Dichroics!H661,1)*IF(Plots!$B$9="Yes",'Detectors and demag'!I684,1)</f>
        <v>0</v>
      </c>
      <c r="D671">
        <f>IF(Plots!$B$2="Yes",Atmosphere!B659,1)*IF(Plots!$B$3="Yes",Telescope!B661,1)*IF(Plots!$B$5="Yes",Collimator_optics!B661,1)*IF(Plots!$B$7="Yes",Camera_optics!B661,1)*IF(Plots!$B$8="Yes",QE!C661,1)*IF(Plots!$B$6="Yes",Gratings!D673,1)*IF(Plots!$B$4="Yes",Dichroics!E661*Dichroics!I661*Dichroics!L661,1)*IF(Plots!$B$9="Yes",'Detectors and demag'!J684,1)</f>
        <v>0</v>
      </c>
      <c r="E671">
        <f>IF(Plots!$B$2="Yes",Atmosphere!B659,1)*IF(Plots!$B$3="Yes",Telescope!B661,1)*IF(Plots!$B$5="Yes",Collimator_optics!B661,1)*IF(Plots!$B$7="Yes",Camera_optics!B661,1)*IF(Plots!$B$8="Yes",QE!C661,1)*IF(Plots!$B$6="Yes",Gratings!E673,1)*IF(Plots!$B$4="Yes",Dichroics!E661*Dichroics!I661*Dichroics!M661*Dichroics!P661,1)*IF(Plots!$B$9="Yes",'Detectors and demag'!K684,1)</f>
        <v>0.57278185727560993</v>
      </c>
      <c r="F671">
        <f t="shared" si="21"/>
        <v>0.57278185727560993</v>
      </c>
      <c r="G671">
        <f t="shared" si="20"/>
        <v>0.57278185727560993</v>
      </c>
    </row>
    <row r="672" spans="1:7" x14ac:dyDescent="0.2">
      <c r="A672">
        <v>968</v>
      </c>
      <c r="B672">
        <f>IF(Plots!$B$2="Yes",Atmosphere!B660,1)*IF(Plots!$B$3="Yes",Telescope!B662,1)*IF(Plots!$B$5="Yes",Collimator_optics!B662,1)*IF(Plots!$B$7="Yes",Camera_optics!B662,1)*IF(Plots!$B$8="Yes",QE!B662,1)*IF(Plots!$B$6="Yes",Gratings!B674,1)*IF(Plots!$B$4="Yes",Dichroics!D662,1)*IF(Plots!$B$9="Yes",'Detectors and demag'!H685,1)</f>
        <v>0</v>
      </c>
      <c r="C672">
        <f>IF(Plots!$B$2="Yes",Atmosphere!B660,1)*IF(Plots!$B$3="Yes",Telescope!B662,1)*IF(Plots!$B$5="Yes",Collimator_optics!B662,1)*IF(Plots!$B$7="Yes",Camera_optics!B662,1)*IF(Plots!$B$8="Yes",QE!C662,1)*IF(Plots!$B$6="Yes",Gratings!C674,1)*IF(Plots!$B$4="Yes",Dichroics!E662*Dichroics!H662,1)*IF(Plots!$B$9="Yes",'Detectors and demag'!I685,1)</f>
        <v>0</v>
      </c>
      <c r="D672">
        <f>IF(Plots!$B$2="Yes",Atmosphere!B660,1)*IF(Plots!$B$3="Yes",Telescope!B662,1)*IF(Plots!$B$5="Yes",Collimator_optics!B662,1)*IF(Plots!$B$7="Yes",Camera_optics!B662,1)*IF(Plots!$B$8="Yes",QE!C662,1)*IF(Plots!$B$6="Yes",Gratings!D674,1)*IF(Plots!$B$4="Yes",Dichroics!E662*Dichroics!I662*Dichroics!L662,1)*IF(Plots!$B$9="Yes",'Detectors and demag'!J685,1)</f>
        <v>0</v>
      </c>
      <c r="E672">
        <f>IF(Plots!$B$2="Yes",Atmosphere!B660,1)*IF(Plots!$B$3="Yes",Telescope!B662,1)*IF(Plots!$B$5="Yes",Collimator_optics!B662,1)*IF(Plots!$B$7="Yes",Camera_optics!B662,1)*IF(Plots!$B$8="Yes",QE!C662,1)*IF(Plots!$B$6="Yes",Gratings!E674,1)*IF(Plots!$B$4="Yes",Dichroics!E662*Dichroics!I662*Dichroics!M662*Dichroics!P662,1)*IF(Plots!$B$9="Yes",'Detectors and demag'!K685,1)</f>
        <v>0.5677548288624803</v>
      </c>
      <c r="F672">
        <f t="shared" si="21"/>
        <v>0.5677548288624803</v>
      </c>
      <c r="G672">
        <f t="shared" si="20"/>
        <v>0.5677548288624803</v>
      </c>
    </row>
    <row r="673" spans="1:7" x14ac:dyDescent="0.2">
      <c r="A673">
        <v>969</v>
      </c>
      <c r="B673">
        <f>IF(Plots!$B$2="Yes",Atmosphere!B661,1)*IF(Plots!$B$3="Yes",Telescope!B663,1)*IF(Plots!$B$5="Yes",Collimator_optics!B663,1)*IF(Plots!$B$7="Yes",Camera_optics!B663,1)*IF(Plots!$B$8="Yes",QE!B663,1)*IF(Plots!$B$6="Yes",Gratings!B675,1)*IF(Plots!$B$4="Yes",Dichroics!D663,1)*IF(Plots!$B$9="Yes",'Detectors and demag'!H686,1)</f>
        <v>0</v>
      </c>
      <c r="C673">
        <f>IF(Plots!$B$2="Yes",Atmosphere!B661,1)*IF(Plots!$B$3="Yes",Telescope!B663,1)*IF(Plots!$B$5="Yes",Collimator_optics!B663,1)*IF(Plots!$B$7="Yes",Camera_optics!B663,1)*IF(Plots!$B$8="Yes",QE!C663,1)*IF(Plots!$B$6="Yes",Gratings!C675,1)*IF(Plots!$B$4="Yes",Dichroics!E663*Dichroics!H663,1)*IF(Plots!$B$9="Yes",'Detectors and demag'!I686,1)</f>
        <v>0</v>
      </c>
      <c r="D673">
        <f>IF(Plots!$B$2="Yes",Atmosphere!B661,1)*IF(Plots!$B$3="Yes",Telescope!B663,1)*IF(Plots!$B$5="Yes",Collimator_optics!B663,1)*IF(Plots!$B$7="Yes",Camera_optics!B663,1)*IF(Plots!$B$8="Yes",QE!C663,1)*IF(Plots!$B$6="Yes",Gratings!D675,1)*IF(Plots!$B$4="Yes",Dichroics!E663*Dichroics!I663*Dichroics!L663,1)*IF(Plots!$B$9="Yes",'Detectors and demag'!J686,1)</f>
        <v>0</v>
      </c>
      <c r="E673">
        <f>IF(Plots!$B$2="Yes",Atmosphere!B661,1)*IF(Plots!$B$3="Yes",Telescope!B663,1)*IF(Plots!$B$5="Yes",Collimator_optics!B663,1)*IF(Plots!$B$7="Yes",Camera_optics!B663,1)*IF(Plots!$B$8="Yes",QE!C663,1)*IF(Plots!$B$6="Yes",Gratings!E675,1)*IF(Plots!$B$4="Yes",Dichroics!E663*Dichroics!I663*Dichroics!M663*Dichroics!P663,1)*IF(Plots!$B$9="Yes",'Detectors and demag'!K686,1)</f>
        <v>0.56259055401799674</v>
      </c>
      <c r="F673">
        <f t="shared" si="21"/>
        <v>0.56259055401799674</v>
      </c>
      <c r="G673">
        <f t="shared" si="20"/>
        <v>0.56259055401799674</v>
      </c>
    </row>
    <row r="674" spans="1:7" x14ac:dyDescent="0.2">
      <c r="A674">
        <v>970</v>
      </c>
      <c r="B674">
        <f>IF(Plots!$B$2="Yes",Atmosphere!B662,1)*IF(Plots!$B$3="Yes",Telescope!B664,1)*IF(Plots!$B$5="Yes",Collimator_optics!B664,1)*IF(Plots!$B$7="Yes",Camera_optics!B664,1)*IF(Plots!$B$8="Yes",QE!B664,1)*IF(Plots!$B$6="Yes",Gratings!B676,1)*IF(Plots!$B$4="Yes",Dichroics!D664,1)*IF(Plots!$B$9="Yes",'Detectors and demag'!H687,1)</f>
        <v>0</v>
      </c>
      <c r="C674">
        <f>IF(Plots!$B$2="Yes",Atmosphere!B662,1)*IF(Plots!$B$3="Yes",Telescope!B664,1)*IF(Plots!$B$5="Yes",Collimator_optics!B664,1)*IF(Plots!$B$7="Yes",Camera_optics!B664,1)*IF(Plots!$B$8="Yes",QE!C664,1)*IF(Plots!$B$6="Yes",Gratings!C676,1)*IF(Plots!$B$4="Yes",Dichroics!E664*Dichroics!H664,1)*IF(Plots!$B$9="Yes",'Detectors and demag'!I687,1)</f>
        <v>0</v>
      </c>
      <c r="D674">
        <f>IF(Plots!$B$2="Yes",Atmosphere!B662,1)*IF(Plots!$B$3="Yes",Telescope!B664,1)*IF(Plots!$B$5="Yes",Collimator_optics!B664,1)*IF(Plots!$B$7="Yes",Camera_optics!B664,1)*IF(Plots!$B$8="Yes",QE!C664,1)*IF(Plots!$B$6="Yes",Gratings!D676,1)*IF(Plots!$B$4="Yes",Dichroics!E664*Dichroics!I664*Dichroics!L664,1)*IF(Plots!$B$9="Yes",'Detectors and demag'!J687,1)</f>
        <v>0</v>
      </c>
      <c r="E674">
        <f>IF(Plots!$B$2="Yes",Atmosphere!B662,1)*IF(Plots!$B$3="Yes",Telescope!B664,1)*IF(Plots!$B$5="Yes",Collimator_optics!B664,1)*IF(Plots!$B$7="Yes",Camera_optics!B664,1)*IF(Plots!$B$8="Yes",QE!C664,1)*IF(Plots!$B$6="Yes",Gratings!E676,1)*IF(Plots!$B$4="Yes",Dichroics!E664*Dichroics!I664*Dichroics!M664*Dichroics!P664,1)*IF(Plots!$B$9="Yes",'Detectors and demag'!K687,1)</f>
        <v>0.55742016655933857</v>
      </c>
      <c r="F674">
        <f t="shared" si="21"/>
        <v>0.55742016655933857</v>
      </c>
      <c r="G674">
        <f t="shared" si="20"/>
        <v>0.55742016655933857</v>
      </c>
    </row>
    <row r="675" spans="1:7" x14ac:dyDescent="0.2">
      <c r="A675">
        <v>971</v>
      </c>
      <c r="B675">
        <f>IF(Plots!$B$2="Yes",Atmosphere!B663,1)*IF(Plots!$B$3="Yes",Telescope!B665,1)*IF(Plots!$B$5="Yes",Collimator_optics!B665,1)*IF(Plots!$B$7="Yes",Camera_optics!B665,1)*IF(Plots!$B$8="Yes",QE!B665,1)*IF(Plots!$B$6="Yes",Gratings!B677,1)*IF(Plots!$B$4="Yes",Dichroics!D665,1)*IF(Plots!$B$9="Yes",'Detectors and demag'!H688,1)</f>
        <v>0</v>
      </c>
      <c r="C675">
        <f>IF(Plots!$B$2="Yes",Atmosphere!B663,1)*IF(Plots!$B$3="Yes",Telescope!B665,1)*IF(Plots!$B$5="Yes",Collimator_optics!B665,1)*IF(Plots!$B$7="Yes",Camera_optics!B665,1)*IF(Plots!$B$8="Yes",QE!C665,1)*IF(Plots!$B$6="Yes",Gratings!C677,1)*IF(Plots!$B$4="Yes",Dichroics!E665*Dichroics!H665,1)*IF(Plots!$B$9="Yes",'Detectors and demag'!I688,1)</f>
        <v>0</v>
      </c>
      <c r="D675">
        <f>IF(Plots!$B$2="Yes",Atmosphere!B663,1)*IF(Plots!$B$3="Yes",Telescope!B665,1)*IF(Plots!$B$5="Yes",Collimator_optics!B665,1)*IF(Plots!$B$7="Yes",Camera_optics!B665,1)*IF(Plots!$B$8="Yes",QE!C665,1)*IF(Plots!$B$6="Yes",Gratings!D677,1)*IF(Plots!$B$4="Yes",Dichroics!E665*Dichroics!I665*Dichroics!L665,1)*IF(Plots!$B$9="Yes",'Detectors and demag'!J688,1)</f>
        <v>0</v>
      </c>
      <c r="E675">
        <f>IF(Plots!$B$2="Yes",Atmosphere!B663,1)*IF(Plots!$B$3="Yes",Telescope!B665,1)*IF(Plots!$B$5="Yes",Collimator_optics!B665,1)*IF(Plots!$B$7="Yes",Camera_optics!B665,1)*IF(Plots!$B$8="Yes",QE!C665,1)*IF(Plots!$B$6="Yes",Gratings!E677,1)*IF(Plots!$B$4="Yes",Dichroics!E665*Dichroics!I665*Dichroics!M665*Dichroics!P665,1)*IF(Plots!$B$9="Yes",'Detectors and demag'!K688,1)</f>
        <v>0.55215384148865898</v>
      </c>
      <c r="F675">
        <f t="shared" si="21"/>
        <v>0.55215384148865898</v>
      </c>
      <c r="G675">
        <f t="shared" si="20"/>
        <v>0.55215384148865898</v>
      </c>
    </row>
    <row r="676" spans="1:7" x14ac:dyDescent="0.2">
      <c r="A676">
        <v>972</v>
      </c>
      <c r="B676">
        <f>IF(Plots!$B$2="Yes",Atmosphere!B664,1)*IF(Plots!$B$3="Yes",Telescope!B666,1)*IF(Plots!$B$5="Yes",Collimator_optics!B666,1)*IF(Plots!$B$7="Yes",Camera_optics!B666,1)*IF(Plots!$B$8="Yes",QE!B666,1)*IF(Plots!$B$6="Yes",Gratings!B678,1)*IF(Plots!$B$4="Yes",Dichroics!D666,1)*IF(Plots!$B$9="Yes",'Detectors and demag'!H689,1)</f>
        <v>0</v>
      </c>
      <c r="C676">
        <f>IF(Plots!$B$2="Yes",Atmosphere!B664,1)*IF(Plots!$B$3="Yes",Telescope!B666,1)*IF(Plots!$B$5="Yes",Collimator_optics!B666,1)*IF(Plots!$B$7="Yes",Camera_optics!B666,1)*IF(Plots!$B$8="Yes",QE!C666,1)*IF(Plots!$B$6="Yes",Gratings!C678,1)*IF(Plots!$B$4="Yes",Dichroics!E666*Dichroics!H666,1)*IF(Plots!$B$9="Yes",'Detectors and demag'!I689,1)</f>
        <v>0</v>
      </c>
      <c r="D676">
        <f>IF(Plots!$B$2="Yes",Atmosphere!B664,1)*IF(Plots!$B$3="Yes",Telescope!B666,1)*IF(Plots!$B$5="Yes",Collimator_optics!B666,1)*IF(Plots!$B$7="Yes",Camera_optics!B666,1)*IF(Plots!$B$8="Yes",QE!C666,1)*IF(Plots!$B$6="Yes",Gratings!D678,1)*IF(Plots!$B$4="Yes",Dichroics!E666*Dichroics!I666*Dichroics!L666,1)*IF(Plots!$B$9="Yes",'Detectors and demag'!J689,1)</f>
        <v>0</v>
      </c>
      <c r="E676">
        <f>IF(Plots!$B$2="Yes",Atmosphere!B664,1)*IF(Plots!$B$3="Yes",Telescope!B666,1)*IF(Plots!$B$5="Yes",Collimator_optics!B666,1)*IF(Plots!$B$7="Yes",Camera_optics!B666,1)*IF(Plots!$B$8="Yes",QE!C666,1)*IF(Plots!$B$6="Yes",Gratings!E678,1)*IF(Plots!$B$4="Yes",Dichroics!E666*Dichroics!I666*Dichroics!M666*Dichroics!P666,1)*IF(Plots!$B$9="Yes",'Detectors and demag'!K689,1)</f>
        <v>0.54678113092118918</v>
      </c>
      <c r="F676">
        <f t="shared" si="21"/>
        <v>0.54678113092118918</v>
      </c>
      <c r="G676">
        <f t="shared" si="20"/>
        <v>0.54678113092118918</v>
      </c>
    </row>
    <row r="677" spans="1:7" x14ac:dyDescent="0.2">
      <c r="A677">
        <v>973</v>
      </c>
      <c r="B677">
        <f>IF(Plots!$B$2="Yes",Atmosphere!B665,1)*IF(Plots!$B$3="Yes",Telescope!B667,1)*IF(Plots!$B$5="Yes",Collimator_optics!B667,1)*IF(Plots!$B$7="Yes",Camera_optics!B667,1)*IF(Plots!$B$8="Yes",QE!B667,1)*IF(Plots!$B$6="Yes",Gratings!B679,1)*IF(Plots!$B$4="Yes",Dichroics!D667,1)*IF(Plots!$B$9="Yes",'Detectors and demag'!H690,1)</f>
        <v>0</v>
      </c>
      <c r="C677">
        <f>IF(Plots!$B$2="Yes",Atmosphere!B665,1)*IF(Plots!$B$3="Yes",Telescope!B667,1)*IF(Plots!$B$5="Yes",Collimator_optics!B667,1)*IF(Plots!$B$7="Yes",Camera_optics!B667,1)*IF(Plots!$B$8="Yes",QE!C667,1)*IF(Plots!$B$6="Yes",Gratings!C679,1)*IF(Plots!$B$4="Yes",Dichroics!E667*Dichroics!H667,1)*IF(Plots!$B$9="Yes",'Detectors and demag'!I690,1)</f>
        <v>0</v>
      </c>
      <c r="D677">
        <f>IF(Plots!$B$2="Yes",Atmosphere!B665,1)*IF(Plots!$B$3="Yes",Telescope!B667,1)*IF(Plots!$B$5="Yes",Collimator_optics!B667,1)*IF(Plots!$B$7="Yes",Camera_optics!B667,1)*IF(Plots!$B$8="Yes",QE!C667,1)*IF(Plots!$B$6="Yes",Gratings!D679,1)*IF(Plots!$B$4="Yes",Dichroics!E667*Dichroics!I667*Dichroics!L667,1)*IF(Plots!$B$9="Yes",'Detectors and demag'!J690,1)</f>
        <v>0</v>
      </c>
      <c r="E677">
        <f>IF(Plots!$B$2="Yes",Atmosphere!B665,1)*IF(Plots!$B$3="Yes",Telescope!B667,1)*IF(Plots!$B$5="Yes",Collimator_optics!B667,1)*IF(Plots!$B$7="Yes",Camera_optics!B667,1)*IF(Plots!$B$8="Yes",QE!C667,1)*IF(Plots!$B$6="Yes",Gratings!E679,1)*IF(Plots!$B$4="Yes",Dichroics!E667*Dichroics!I667*Dichroics!M667*Dichroics!P667,1)*IF(Plots!$B$9="Yes",'Detectors and demag'!K690,1)</f>
        <v>0.54122078658399908</v>
      </c>
      <c r="F677">
        <f t="shared" si="21"/>
        <v>0.54122078658399908</v>
      </c>
      <c r="G677">
        <f t="shared" si="20"/>
        <v>0.54122078658399908</v>
      </c>
    </row>
    <row r="678" spans="1:7" x14ac:dyDescent="0.2">
      <c r="A678">
        <v>974</v>
      </c>
      <c r="B678">
        <f>IF(Plots!$B$2="Yes",Atmosphere!B666,1)*IF(Plots!$B$3="Yes",Telescope!B668,1)*IF(Plots!$B$5="Yes",Collimator_optics!B668,1)*IF(Plots!$B$7="Yes",Camera_optics!B668,1)*IF(Plots!$B$8="Yes",QE!B668,1)*IF(Plots!$B$6="Yes",Gratings!B680,1)*IF(Plots!$B$4="Yes",Dichroics!D668,1)*IF(Plots!$B$9="Yes",'Detectors and demag'!H691,1)</f>
        <v>0</v>
      </c>
      <c r="C678">
        <f>IF(Plots!$B$2="Yes",Atmosphere!B666,1)*IF(Plots!$B$3="Yes",Telescope!B668,1)*IF(Plots!$B$5="Yes",Collimator_optics!B668,1)*IF(Plots!$B$7="Yes",Camera_optics!B668,1)*IF(Plots!$B$8="Yes",QE!C668,1)*IF(Plots!$B$6="Yes",Gratings!C680,1)*IF(Plots!$B$4="Yes",Dichroics!E668*Dichroics!H668,1)*IF(Plots!$B$9="Yes",'Detectors and demag'!I691,1)</f>
        <v>0</v>
      </c>
      <c r="D678">
        <f>IF(Plots!$B$2="Yes",Atmosphere!B666,1)*IF(Plots!$B$3="Yes",Telescope!B668,1)*IF(Plots!$B$5="Yes",Collimator_optics!B668,1)*IF(Plots!$B$7="Yes",Camera_optics!B668,1)*IF(Plots!$B$8="Yes",QE!C668,1)*IF(Plots!$B$6="Yes",Gratings!D680,1)*IF(Plots!$B$4="Yes",Dichroics!E668*Dichroics!I668*Dichroics!L668,1)*IF(Plots!$B$9="Yes",'Detectors and demag'!J691,1)</f>
        <v>0</v>
      </c>
      <c r="E678">
        <f>IF(Plots!$B$2="Yes",Atmosphere!B666,1)*IF(Plots!$B$3="Yes",Telescope!B668,1)*IF(Plots!$B$5="Yes",Collimator_optics!B668,1)*IF(Plots!$B$7="Yes",Camera_optics!B668,1)*IF(Plots!$B$8="Yes",QE!C668,1)*IF(Plots!$B$6="Yes",Gratings!E680,1)*IF(Plots!$B$4="Yes",Dichroics!E668*Dichroics!I668*Dichroics!M668*Dichroics!P668,1)*IF(Plots!$B$9="Yes",'Detectors and demag'!K691,1)</f>
        <v>0.53562000368115148</v>
      </c>
      <c r="F678">
        <f t="shared" si="21"/>
        <v>0.53562000368115148</v>
      </c>
      <c r="G678">
        <f t="shared" si="20"/>
        <v>0.53562000368115148</v>
      </c>
    </row>
    <row r="679" spans="1:7" x14ac:dyDescent="0.2">
      <c r="A679">
        <v>975</v>
      </c>
      <c r="B679">
        <f>IF(Plots!$B$2="Yes",Atmosphere!B667,1)*IF(Plots!$B$3="Yes",Telescope!B669,1)*IF(Plots!$B$5="Yes",Collimator_optics!B669,1)*IF(Plots!$B$7="Yes",Camera_optics!B669,1)*IF(Plots!$B$8="Yes",QE!B669,1)*IF(Plots!$B$6="Yes",Gratings!B681,1)*IF(Plots!$B$4="Yes",Dichroics!D669,1)*IF(Plots!$B$9="Yes",'Detectors and demag'!H692,1)</f>
        <v>0</v>
      </c>
      <c r="C679">
        <f>IF(Plots!$B$2="Yes",Atmosphere!B667,1)*IF(Plots!$B$3="Yes",Telescope!B669,1)*IF(Plots!$B$5="Yes",Collimator_optics!B669,1)*IF(Plots!$B$7="Yes",Camera_optics!B669,1)*IF(Plots!$B$8="Yes",QE!C669,1)*IF(Plots!$B$6="Yes",Gratings!C681,1)*IF(Plots!$B$4="Yes",Dichroics!E669*Dichroics!H669,1)*IF(Plots!$B$9="Yes",'Detectors and demag'!I692,1)</f>
        <v>0</v>
      </c>
      <c r="D679">
        <f>IF(Plots!$B$2="Yes",Atmosphere!B667,1)*IF(Plots!$B$3="Yes",Telescope!B669,1)*IF(Plots!$B$5="Yes",Collimator_optics!B669,1)*IF(Plots!$B$7="Yes",Camera_optics!B669,1)*IF(Plots!$B$8="Yes",QE!C669,1)*IF(Plots!$B$6="Yes",Gratings!D681,1)*IF(Plots!$B$4="Yes",Dichroics!E669*Dichroics!I669*Dichroics!L669,1)*IF(Plots!$B$9="Yes",'Detectors and demag'!J692,1)</f>
        <v>0</v>
      </c>
      <c r="E679">
        <f>IF(Plots!$B$2="Yes",Atmosphere!B667,1)*IF(Plots!$B$3="Yes",Telescope!B669,1)*IF(Plots!$B$5="Yes",Collimator_optics!B669,1)*IF(Plots!$B$7="Yes",Camera_optics!B669,1)*IF(Plots!$B$8="Yes",QE!C669,1)*IF(Plots!$B$6="Yes",Gratings!E681,1)*IF(Plots!$B$4="Yes",Dichroics!E669*Dichroics!I669*Dichroics!M669*Dichroics!P669,1)*IF(Plots!$B$9="Yes",'Detectors and demag'!K692,1)</f>
        <v>0.52990473472024824</v>
      </c>
      <c r="F679">
        <f t="shared" si="21"/>
        <v>0.52990473472024824</v>
      </c>
      <c r="G679">
        <f t="shared" si="20"/>
        <v>0.52990473472024824</v>
      </c>
    </row>
    <row r="680" spans="1:7" x14ac:dyDescent="0.2">
      <c r="A680">
        <v>976</v>
      </c>
      <c r="B680">
        <f>IF(Plots!$B$2="Yes",Atmosphere!B668,1)*IF(Plots!$B$3="Yes",Telescope!B670,1)*IF(Plots!$B$5="Yes",Collimator_optics!B670,1)*IF(Plots!$B$7="Yes",Camera_optics!B670,1)*IF(Plots!$B$8="Yes",QE!B670,1)*IF(Plots!$B$6="Yes",Gratings!B682,1)*IF(Plots!$B$4="Yes",Dichroics!D670,1)*IF(Plots!$B$9="Yes",'Detectors and demag'!H693,1)</f>
        <v>0</v>
      </c>
      <c r="C680">
        <f>IF(Plots!$B$2="Yes",Atmosphere!B668,1)*IF(Plots!$B$3="Yes",Telescope!B670,1)*IF(Plots!$B$5="Yes",Collimator_optics!B670,1)*IF(Plots!$B$7="Yes",Camera_optics!B670,1)*IF(Plots!$B$8="Yes",QE!C670,1)*IF(Plots!$B$6="Yes",Gratings!C682,1)*IF(Plots!$B$4="Yes",Dichroics!E670*Dichroics!H670,1)*IF(Plots!$B$9="Yes",'Detectors and demag'!I693,1)</f>
        <v>0</v>
      </c>
      <c r="D680">
        <f>IF(Plots!$B$2="Yes",Atmosphere!B668,1)*IF(Plots!$B$3="Yes",Telescope!B670,1)*IF(Plots!$B$5="Yes",Collimator_optics!B670,1)*IF(Plots!$B$7="Yes",Camera_optics!B670,1)*IF(Plots!$B$8="Yes",QE!C670,1)*IF(Plots!$B$6="Yes",Gratings!D682,1)*IF(Plots!$B$4="Yes",Dichroics!E670*Dichroics!I670*Dichroics!L670,1)*IF(Plots!$B$9="Yes",'Detectors and demag'!J693,1)</f>
        <v>0</v>
      </c>
      <c r="E680">
        <f>IF(Plots!$B$2="Yes",Atmosphere!B668,1)*IF(Plots!$B$3="Yes",Telescope!B670,1)*IF(Plots!$B$5="Yes",Collimator_optics!B670,1)*IF(Plots!$B$7="Yes",Camera_optics!B670,1)*IF(Plots!$B$8="Yes",QE!C670,1)*IF(Plots!$B$6="Yes",Gratings!E682,1)*IF(Plots!$B$4="Yes",Dichroics!E670*Dichroics!I670*Dichroics!M670*Dichroics!P670,1)*IF(Plots!$B$9="Yes",'Detectors and demag'!K693,1)</f>
        <v>0.52407879030749605</v>
      </c>
      <c r="F680">
        <f t="shared" si="21"/>
        <v>0.52407879030749605</v>
      </c>
      <c r="G680">
        <f t="shared" si="20"/>
        <v>0.52407879030749605</v>
      </c>
    </row>
    <row r="681" spans="1:7" x14ac:dyDescent="0.2">
      <c r="A681">
        <v>977</v>
      </c>
      <c r="B681">
        <f>IF(Plots!$B$2="Yes",Atmosphere!B669,1)*IF(Plots!$B$3="Yes",Telescope!B671,1)*IF(Plots!$B$5="Yes",Collimator_optics!B671,1)*IF(Plots!$B$7="Yes",Camera_optics!B671,1)*IF(Plots!$B$8="Yes",QE!B671,1)*IF(Plots!$B$6="Yes",Gratings!B683,1)*IF(Plots!$B$4="Yes",Dichroics!D671,1)*IF(Plots!$B$9="Yes",'Detectors and demag'!H694,1)</f>
        <v>0</v>
      </c>
      <c r="C681">
        <f>IF(Plots!$B$2="Yes",Atmosphere!B669,1)*IF(Plots!$B$3="Yes",Telescope!B671,1)*IF(Plots!$B$5="Yes",Collimator_optics!B671,1)*IF(Plots!$B$7="Yes",Camera_optics!B671,1)*IF(Plots!$B$8="Yes",QE!C671,1)*IF(Plots!$B$6="Yes",Gratings!C683,1)*IF(Plots!$B$4="Yes",Dichroics!E671*Dichroics!H671,1)*IF(Plots!$B$9="Yes",'Detectors and demag'!I694,1)</f>
        <v>0</v>
      </c>
      <c r="D681">
        <f>IF(Plots!$B$2="Yes",Atmosphere!B669,1)*IF(Plots!$B$3="Yes",Telescope!B671,1)*IF(Plots!$B$5="Yes",Collimator_optics!B671,1)*IF(Plots!$B$7="Yes",Camera_optics!B671,1)*IF(Plots!$B$8="Yes",QE!C671,1)*IF(Plots!$B$6="Yes",Gratings!D683,1)*IF(Plots!$B$4="Yes",Dichroics!E671*Dichroics!I671*Dichroics!L671,1)*IF(Plots!$B$9="Yes",'Detectors and demag'!J694,1)</f>
        <v>0</v>
      </c>
      <c r="E681">
        <f>IF(Plots!$B$2="Yes",Atmosphere!B669,1)*IF(Plots!$B$3="Yes",Telescope!B671,1)*IF(Plots!$B$5="Yes",Collimator_optics!B671,1)*IF(Plots!$B$7="Yes",Camera_optics!B671,1)*IF(Plots!$B$8="Yes",QE!C671,1)*IF(Plots!$B$6="Yes",Gratings!E683,1)*IF(Plots!$B$4="Yes",Dichroics!E671*Dichroics!I671*Dichroics!M671*Dichroics!P671,1)*IF(Plots!$B$9="Yes",'Detectors and demag'!K694,1)</f>
        <v>0.51807446568868032</v>
      </c>
      <c r="F681">
        <f t="shared" si="21"/>
        <v>0.51807446568868032</v>
      </c>
      <c r="G681">
        <f t="shared" si="20"/>
        <v>0.51807446568868032</v>
      </c>
    </row>
    <row r="682" spans="1:7" x14ac:dyDescent="0.2">
      <c r="A682">
        <v>978</v>
      </c>
      <c r="B682">
        <f>IF(Plots!$B$2="Yes",Atmosphere!B670,1)*IF(Plots!$B$3="Yes",Telescope!B672,1)*IF(Plots!$B$5="Yes",Collimator_optics!B672,1)*IF(Plots!$B$7="Yes",Camera_optics!B672,1)*IF(Plots!$B$8="Yes",QE!B672,1)*IF(Plots!$B$6="Yes",Gratings!B684,1)*IF(Plots!$B$4="Yes",Dichroics!D672,1)*IF(Plots!$B$9="Yes",'Detectors and demag'!H695,1)</f>
        <v>0</v>
      </c>
      <c r="C682">
        <f>IF(Plots!$B$2="Yes",Atmosphere!B670,1)*IF(Plots!$B$3="Yes",Telescope!B672,1)*IF(Plots!$B$5="Yes",Collimator_optics!B672,1)*IF(Plots!$B$7="Yes",Camera_optics!B672,1)*IF(Plots!$B$8="Yes",QE!C672,1)*IF(Plots!$B$6="Yes",Gratings!C684,1)*IF(Plots!$B$4="Yes",Dichroics!E672*Dichroics!H672,1)*IF(Plots!$B$9="Yes",'Detectors and demag'!I695,1)</f>
        <v>0</v>
      </c>
      <c r="D682">
        <f>IF(Plots!$B$2="Yes",Atmosphere!B670,1)*IF(Plots!$B$3="Yes",Telescope!B672,1)*IF(Plots!$B$5="Yes",Collimator_optics!B672,1)*IF(Plots!$B$7="Yes",Camera_optics!B672,1)*IF(Plots!$B$8="Yes",QE!C672,1)*IF(Plots!$B$6="Yes",Gratings!D684,1)*IF(Plots!$B$4="Yes",Dichroics!E672*Dichroics!I672*Dichroics!L672,1)*IF(Plots!$B$9="Yes",'Detectors and demag'!J695,1)</f>
        <v>0</v>
      </c>
      <c r="E682">
        <f>IF(Plots!$B$2="Yes",Atmosphere!B670,1)*IF(Plots!$B$3="Yes",Telescope!B672,1)*IF(Plots!$B$5="Yes",Collimator_optics!B672,1)*IF(Plots!$B$7="Yes",Camera_optics!B672,1)*IF(Plots!$B$8="Yes",QE!C672,1)*IF(Plots!$B$6="Yes",Gratings!E684,1)*IF(Plots!$B$4="Yes",Dichroics!E672*Dichroics!I672*Dichroics!M672*Dichroics!P672,1)*IF(Plots!$B$9="Yes",'Detectors and demag'!K695,1)</f>
        <v>0.51204989239737198</v>
      </c>
      <c r="F682">
        <f t="shared" si="21"/>
        <v>0.51204989239737198</v>
      </c>
      <c r="G682">
        <f t="shared" si="20"/>
        <v>0.51204989239737198</v>
      </c>
    </row>
    <row r="683" spans="1:7" x14ac:dyDescent="0.2">
      <c r="A683">
        <v>979</v>
      </c>
      <c r="B683">
        <f>IF(Plots!$B$2="Yes",Atmosphere!B671,1)*IF(Plots!$B$3="Yes",Telescope!B673,1)*IF(Plots!$B$5="Yes",Collimator_optics!B673,1)*IF(Plots!$B$7="Yes",Camera_optics!B673,1)*IF(Plots!$B$8="Yes",QE!B673,1)*IF(Plots!$B$6="Yes",Gratings!B685,1)*IF(Plots!$B$4="Yes",Dichroics!D673,1)*IF(Plots!$B$9="Yes",'Detectors and demag'!H696,1)</f>
        <v>0</v>
      </c>
      <c r="C683">
        <f>IF(Plots!$B$2="Yes",Atmosphere!B671,1)*IF(Plots!$B$3="Yes",Telescope!B673,1)*IF(Plots!$B$5="Yes",Collimator_optics!B673,1)*IF(Plots!$B$7="Yes",Camera_optics!B673,1)*IF(Plots!$B$8="Yes",QE!C673,1)*IF(Plots!$B$6="Yes",Gratings!C685,1)*IF(Plots!$B$4="Yes",Dichroics!E673*Dichroics!H673,1)*IF(Plots!$B$9="Yes",'Detectors and demag'!I696,1)</f>
        <v>0</v>
      </c>
      <c r="D683">
        <f>IF(Plots!$B$2="Yes",Atmosphere!B671,1)*IF(Plots!$B$3="Yes",Telescope!B673,1)*IF(Plots!$B$5="Yes",Collimator_optics!B673,1)*IF(Plots!$B$7="Yes",Camera_optics!B673,1)*IF(Plots!$B$8="Yes",QE!C673,1)*IF(Plots!$B$6="Yes",Gratings!D685,1)*IF(Plots!$B$4="Yes",Dichroics!E673*Dichroics!I673*Dichroics!L673,1)*IF(Plots!$B$9="Yes",'Detectors and demag'!J696,1)</f>
        <v>0</v>
      </c>
      <c r="E683">
        <f>IF(Plots!$B$2="Yes",Atmosphere!B671,1)*IF(Plots!$B$3="Yes",Telescope!B673,1)*IF(Plots!$B$5="Yes",Collimator_optics!B673,1)*IF(Plots!$B$7="Yes",Camera_optics!B673,1)*IF(Plots!$B$8="Yes",QE!C673,1)*IF(Plots!$B$6="Yes",Gratings!E685,1)*IF(Plots!$B$4="Yes",Dichroics!E673*Dichroics!I673*Dichroics!M673*Dichroics!P673,1)*IF(Plots!$B$9="Yes",'Detectors and demag'!K696,1)</f>
        <v>0.50594150710158592</v>
      </c>
      <c r="F683">
        <f t="shared" si="21"/>
        <v>0.50594150710158592</v>
      </c>
      <c r="G683">
        <f t="shared" si="20"/>
        <v>0.50594150710158592</v>
      </c>
    </row>
    <row r="684" spans="1:7" x14ac:dyDescent="0.2">
      <c r="A684">
        <v>980</v>
      </c>
      <c r="B684">
        <f>IF(Plots!$B$2="Yes",Atmosphere!B672,1)*IF(Plots!$B$3="Yes",Telescope!B674,1)*IF(Plots!$B$5="Yes",Collimator_optics!B674,1)*IF(Plots!$B$7="Yes",Camera_optics!B674,1)*IF(Plots!$B$8="Yes",QE!B674,1)*IF(Plots!$B$6="Yes",Gratings!B686,1)*IF(Plots!$B$4="Yes",Dichroics!D674,1)*IF(Plots!$B$9="Yes",'Detectors and demag'!H697,1)</f>
        <v>0</v>
      </c>
      <c r="C684">
        <f>IF(Plots!$B$2="Yes",Atmosphere!B672,1)*IF(Plots!$B$3="Yes",Telescope!B674,1)*IF(Plots!$B$5="Yes",Collimator_optics!B674,1)*IF(Plots!$B$7="Yes",Camera_optics!B674,1)*IF(Plots!$B$8="Yes",QE!C674,1)*IF(Plots!$B$6="Yes",Gratings!C686,1)*IF(Plots!$B$4="Yes",Dichroics!E674*Dichroics!H674,1)*IF(Plots!$B$9="Yes",'Detectors and demag'!I697,1)</f>
        <v>0</v>
      </c>
      <c r="D684">
        <f>IF(Plots!$B$2="Yes",Atmosphere!B672,1)*IF(Plots!$B$3="Yes",Telescope!B674,1)*IF(Plots!$B$5="Yes",Collimator_optics!B674,1)*IF(Plots!$B$7="Yes",Camera_optics!B674,1)*IF(Plots!$B$8="Yes",QE!C674,1)*IF(Plots!$B$6="Yes",Gratings!D686,1)*IF(Plots!$B$4="Yes",Dichroics!E674*Dichroics!I674*Dichroics!L674,1)*IF(Plots!$B$9="Yes",'Detectors and demag'!J697,1)</f>
        <v>0</v>
      </c>
      <c r="E684">
        <f>IF(Plots!$B$2="Yes",Atmosphere!B672,1)*IF(Plots!$B$3="Yes",Telescope!B674,1)*IF(Plots!$B$5="Yes",Collimator_optics!B674,1)*IF(Plots!$B$7="Yes",Camera_optics!B674,1)*IF(Plots!$B$8="Yes",QE!C674,1)*IF(Plots!$B$6="Yes",Gratings!E686,1)*IF(Plots!$B$4="Yes",Dichroics!E674*Dichroics!I674*Dichroics!M674*Dichroics!P674,1)*IF(Plots!$B$9="Yes",'Detectors and demag'!K697,1)</f>
        <v>0.49976207381561549</v>
      </c>
      <c r="F684">
        <f t="shared" si="21"/>
        <v>0.49976207381561549</v>
      </c>
      <c r="G684">
        <f t="shared" si="20"/>
        <v>0.49976207381561549</v>
      </c>
    </row>
    <row r="685" spans="1:7" x14ac:dyDescent="0.2">
      <c r="A685">
        <v>981</v>
      </c>
      <c r="B685">
        <f>IF(Plots!$B$2="Yes",Atmosphere!B673,1)*IF(Plots!$B$3="Yes",Telescope!B675,1)*IF(Plots!$B$5="Yes",Collimator_optics!B675,1)*IF(Plots!$B$7="Yes",Camera_optics!B675,1)*IF(Plots!$B$8="Yes",QE!B675,1)*IF(Plots!$B$6="Yes",Gratings!B687,1)*IF(Plots!$B$4="Yes",Dichroics!D675,1)*IF(Plots!$B$9="Yes",'Detectors and demag'!H698,1)</f>
        <v>0</v>
      </c>
      <c r="C685">
        <f>IF(Plots!$B$2="Yes",Atmosphere!B673,1)*IF(Plots!$B$3="Yes",Telescope!B675,1)*IF(Plots!$B$5="Yes",Collimator_optics!B675,1)*IF(Plots!$B$7="Yes",Camera_optics!B675,1)*IF(Plots!$B$8="Yes",QE!C675,1)*IF(Plots!$B$6="Yes",Gratings!C687,1)*IF(Plots!$B$4="Yes",Dichroics!E675*Dichroics!H675,1)*IF(Plots!$B$9="Yes",'Detectors and demag'!I698,1)</f>
        <v>0</v>
      </c>
      <c r="D685">
        <f>IF(Plots!$B$2="Yes",Atmosphere!B673,1)*IF(Plots!$B$3="Yes",Telescope!B675,1)*IF(Plots!$B$5="Yes",Collimator_optics!B675,1)*IF(Plots!$B$7="Yes",Camera_optics!B675,1)*IF(Plots!$B$8="Yes",QE!C675,1)*IF(Plots!$B$6="Yes",Gratings!D687,1)*IF(Plots!$B$4="Yes",Dichroics!E675*Dichroics!I675*Dichroics!L675,1)*IF(Plots!$B$9="Yes",'Detectors and demag'!J698,1)</f>
        <v>0</v>
      </c>
      <c r="E685">
        <f>IF(Plots!$B$2="Yes",Atmosphere!B673,1)*IF(Plots!$B$3="Yes",Telescope!B675,1)*IF(Plots!$B$5="Yes",Collimator_optics!B675,1)*IF(Plots!$B$7="Yes",Camera_optics!B675,1)*IF(Plots!$B$8="Yes",QE!C675,1)*IF(Plots!$B$6="Yes",Gratings!E687,1)*IF(Plots!$B$4="Yes",Dichroics!E675*Dichroics!I675*Dichroics!M675*Dichroics!P675,1)*IF(Plots!$B$9="Yes",'Detectors and demag'!K698,1)</f>
        <v>0.49249234651874679</v>
      </c>
      <c r="F685">
        <f t="shared" si="21"/>
        <v>0.49249234651874679</v>
      </c>
      <c r="G685">
        <f t="shared" si="20"/>
        <v>0.49249234651874679</v>
      </c>
    </row>
    <row r="686" spans="1:7" x14ac:dyDescent="0.2">
      <c r="A686">
        <v>982</v>
      </c>
      <c r="B686">
        <f>IF(Plots!$B$2="Yes",Atmosphere!B674,1)*IF(Plots!$B$3="Yes",Telescope!B676,1)*IF(Plots!$B$5="Yes",Collimator_optics!B676,1)*IF(Plots!$B$7="Yes",Camera_optics!B676,1)*IF(Plots!$B$8="Yes",QE!B676,1)*IF(Plots!$B$6="Yes",Gratings!B688,1)*IF(Plots!$B$4="Yes",Dichroics!D676,1)*IF(Plots!$B$9="Yes",'Detectors and demag'!H699,1)</f>
        <v>0</v>
      </c>
      <c r="C686">
        <f>IF(Plots!$B$2="Yes",Atmosphere!B674,1)*IF(Plots!$B$3="Yes",Telescope!B676,1)*IF(Plots!$B$5="Yes",Collimator_optics!B676,1)*IF(Plots!$B$7="Yes",Camera_optics!B676,1)*IF(Plots!$B$8="Yes",QE!C676,1)*IF(Plots!$B$6="Yes",Gratings!C688,1)*IF(Plots!$B$4="Yes",Dichroics!E676*Dichroics!H676,1)*IF(Plots!$B$9="Yes",'Detectors and demag'!I699,1)</f>
        <v>0</v>
      </c>
      <c r="D686">
        <f>IF(Plots!$B$2="Yes",Atmosphere!B674,1)*IF(Plots!$B$3="Yes",Telescope!B676,1)*IF(Plots!$B$5="Yes",Collimator_optics!B676,1)*IF(Plots!$B$7="Yes",Camera_optics!B676,1)*IF(Plots!$B$8="Yes",QE!C676,1)*IF(Plots!$B$6="Yes",Gratings!D688,1)*IF(Plots!$B$4="Yes",Dichroics!E676*Dichroics!I676*Dichroics!L676,1)*IF(Plots!$B$9="Yes",'Detectors and demag'!J699,1)</f>
        <v>0</v>
      </c>
      <c r="E686">
        <f>IF(Plots!$B$2="Yes",Atmosphere!B674,1)*IF(Plots!$B$3="Yes",Telescope!B676,1)*IF(Plots!$B$5="Yes",Collimator_optics!B676,1)*IF(Plots!$B$7="Yes",Camera_optics!B676,1)*IF(Plots!$B$8="Yes",QE!C676,1)*IF(Plots!$B$6="Yes",Gratings!E688,1)*IF(Plots!$B$4="Yes",Dichroics!E676*Dichroics!I676*Dichroics!M676*Dichroics!P676,1)*IF(Plots!$B$9="Yes",'Detectors and demag'!K699,1)</f>
        <v>0.4845234249801405</v>
      </c>
      <c r="F686">
        <f t="shared" si="21"/>
        <v>0.4845234249801405</v>
      </c>
      <c r="G686">
        <f t="shared" si="20"/>
        <v>0.4845234249801405</v>
      </c>
    </row>
    <row r="687" spans="1:7" x14ac:dyDescent="0.2">
      <c r="A687">
        <v>983</v>
      </c>
      <c r="B687">
        <f>IF(Plots!$B$2="Yes",Atmosphere!B675,1)*IF(Plots!$B$3="Yes",Telescope!B677,1)*IF(Plots!$B$5="Yes",Collimator_optics!B677,1)*IF(Plots!$B$7="Yes",Camera_optics!B677,1)*IF(Plots!$B$8="Yes",QE!B677,1)*IF(Plots!$B$6="Yes",Gratings!B689,1)*IF(Plots!$B$4="Yes",Dichroics!D677,1)*IF(Plots!$B$9="Yes",'Detectors and demag'!H700,1)</f>
        <v>0</v>
      </c>
      <c r="C687">
        <f>IF(Plots!$B$2="Yes",Atmosphere!B675,1)*IF(Plots!$B$3="Yes",Telescope!B677,1)*IF(Plots!$B$5="Yes",Collimator_optics!B677,1)*IF(Plots!$B$7="Yes",Camera_optics!B677,1)*IF(Plots!$B$8="Yes",QE!C677,1)*IF(Plots!$B$6="Yes",Gratings!C689,1)*IF(Plots!$B$4="Yes",Dichroics!E677*Dichroics!H677,1)*IF(Plots!$B$9="Yes",'Detectors and demag'!I700,1)</f>
        <v>0</v>
      </c>
      <c r="D687">
        <f>IF(Plots!$B$2="Yes",Atmosphere!B675,1)*IF(Plots!$B$3="Yes",Telescope!B677,1)*IF(Plots!$B$5="Yes",Collimator_optics!B677,1)*IF(Plots!$B$7="Yes",Camera_optics!B677,1)*IF(Plots!$B$8="Yes",QE!C677,1)*IF(Plots!$B$6="Yes",Gratings!D689,1)*IF(Plots!$B$4="Yes",Dichroics!E677*Dichroics!I677*Dichroics!L677,1)*IF(Plots!$B$9="Yes",'Detectors and demag'!J700,1)</f>
        <v>0</v>
      </c>
      <c r="E687">
        <f>IF(Plots!$B$2="Yes",Atmosphere!B675,1)*IF(Plots!$B$3="Yes",Telescope!B677,1)*IF(Plots!$B$5="Yes",Collimator_optics!B677,1)*IF(Plots!$B$7="Yes",Camera_optics!B677,1)*IF(Plots!$B$8="Yes",QE!C677,1)*IF(Plots!$B$6="Yes",Gratings!E689,1)*IF(Plots!$B$4="Yes",Dichroics!E677*Dichroics!I677*Dichroics!M677*Dichroics!P677,1)*IF(Plots!$B$9="Yes",'Detectors and demag'!K700,1)</f>
        <v>0.47653682400022623</v>
      </c>
      <c r="F687">
        <f t="shared" si="21"/>
        <v>0.47653682400022623</v>
      </c>
      <c r="G687">
        <f t="shared" si="20"/>
        <v>0.47653682400022623</v>
      </c>
    </row>
    <row r="688" spans="1:7" x14ac:dyDescent="0.2">
      <c r="A688">
        <v>984</v>
      </c>
      <c r="B688">
        <f>IF(Plots!$B$2="Yes",Atmosphere!B676,1)*IF(Plots!$B$3="Yes",Telescope!B678,1)*IF(Plots!$B$5="Yes",Collimator_optics!B678,1)*IF(Plots!$B$7="Yes",Camera_optics!B678,1)*IF(Plots!$B$8="Yes",QE!B678,1)*IF(Plots!$B$6="Yes",Gratings!B690,1)*IF(Plots!$B$4="Yes",Dichroics!D678,1)*IF(Plots!$B$9="Yes",'Detectors and demag'!H701,1)</f>
        <v>0</v>
      </c>
      <c r="C688">
        <f>IF(Plots!$B$2="Yes",Atmosphere!B676,1)*IF(Plots!$B$3="Yes",Telescope!B678,1)*IF(Plots!$B$5="Yes",Collimator_optics!B678,1)*IF(Plots!$B$7="Yes",Camera_optics!B678,1)*IF(Plots!$B$8="Yes",QE!C678,1)*IF(Plots!$B$6="Yes",Gratings!C690,1)*IF(Plots!$B$4="Yes",Dichroics!E678*Dichroics!H678,1)*IF(Plots!$B$9="Yes",'Detectors and demag'!I701,1)</f>
        <v>0</v>
      </c>
      <c r="D688">
        <f>IF(Plots!$B$2="Yes",Atmosphere!B676,1)*IF(Plots!$B$3="Yes",Telescope!B678,1)*IF(Plots!$B$5="Yes",Collimator_optics!B678,1)*IF(Plots!$B$7="Yes",Camera_optics!B678,1)*IF(Plots!$B$8="Yes",QE!C678,1)*IF(Plots!$B$6="Yes",Gratings!D690,1)*IF(Plots!$B$4="Yes",Dichroics!E678*Dichroics!I678*Dichroics!L678,1)*IF(Plots!$B$9="Yes",'Detectors and demag'!J701,1)</f>
        <v>0</v>
      </c>
      <c r="E688">
        <f>IF(Plots!$B$2="Yes",Atmosphere!B676,1)*IF(Plots!$B$3="Yes",Telescope!B678,1)*IF(Plots!$B$5="Yes",Collimator_optics!B678,1)*IF(Plots!$B$7="Yes",Camera_optics!B678,1)*IF(Plots!$B$8="Yes",QE!C678,1)*IF(Plots!$B$6="Yes",Gratings!E690,1)*IF(Plots!$B$4="Yes",Dichroics!E678*Dichroics!I678*Dichroics!M678*Dichroics!P678,1)*IF(Plots!$B$9="Yes",'Detectors and demag'!K701,1)</f>
        <v>0.46854811345446246</v>
      </c>
      <c r="F688">
        <f t="shared" si="21"/>
        <v>0.46854811345446246</v>
      </c>
      <c r="G688">
        <f t="shared" si="20"/>
        <v>0.46854811345446246</v>
      </c>
    </row>
    <row r="689" spans="1:7" x14ac:dyDescent="0.2">
      <c r="A689">
        <v>985</v>
      </c>
      <c r="B689">
        <f>IF(Plots!$B$2="Yes",Atmosphere!B677,1)*IF(Plots!$B$3="Yes",Telescope!B679,1)*IF(Plots!$B$5="Yes",Collimator_optics!B679,1)*IF(Plots!$B$7="Yes",Camera_optics!B679,1)*IF(Plots!$B$8="Yes",QE!B679,1)*IF(Plots!$B$6="Yes",Gratings!B691,1)*IF(Plots!$B$4="Yes",Dichroics!D679,1)*IF(Plots!$B$9="Yes",'Detectors and demag'!H702,1)</f>
        <v>0</v>
      </c>
      <c r="C689">
        <f>IF(Plots!$B$2="Yes",Atmosphere!B677,1)*IF(Plots!$B$3="Yes",Telescope!B679,1)*IF(Plots!$B$5="Yes",Collimator_optics!B679,1)*IF(Plots!$B$7="Yes",Camera_optics!B679,1)*IF(Plots!$B$8="Yes",QE!C679,1)*IF(Plots!$B$6="Yes",Gratings!C691,1)*IF(Plots!$B$4="Yes",Dichroics!E679*Dichroics!H679,1)*IF(Plots!$B$9="Yes",'Detectors and demag'!I702,1)</f>
        <v>0</v>
      </c>
      <c r="D689">
        <f>IF(Plots!$B$2="Yes",Atmosphere!B677,1)*IF(Plots!$B$3="Yes",Telescope!B679,1)*IF(Plots!$B$5="Yes",Collimator_optics!B679,1)*IF(Plots!$B$7="Yes",Camera_optics!B679,1)*IF(Plots!$B$8="Yes",QE!C679,1)*IF(Plots!$B$6="Yes",Gratings!D691,1)*IF(Plots!$B$4="Yes",Dichroics!E679*Dichroics!I679*Dichroics!L679,1)*IF(Plots!$B$9="Yes",'Detectors and demag'!J702,1)</f>
        <v>0</v>
      </c>
      <c r="E689">
        <f>IF(Plots!$B$2="Yes",Atmosphere!B677,1)*IF(Plots!$B$3="Yes",Telescope!B679,1)*IF(Plots!$B$5="Yes",Collimator_optics!B679,1)*IF(Plots!$B$7="Yes",Camera_optics!B679,1)*IF(Plots!$B$8="Yes",QE!C679,1)*IF(Plots!$B$6="Yes",Gratings!E691,1)*IF(Plots!$B$4="Yes",Dichroics!E679*Dichroics!I679*Dichroics!M679*Dichroics!P679,1)*IF(Plots!$B$9="Yes",'Detectors and demag'!K702,1)</f>
        <v>0.4605723665480666</v>
      </c>
      <c r="F689">
        <f t="shared" si="21"/>
        <v>0.4605723665480666</v>
      </c>
      <c r="G689">
        <f t="shared" si="20"/>
        <v>0.4605723665480666</v>
      </c>
    </row>
    <row r="690" spans="1:7" x14ac:dyDescent="0.2">
      <c r="A690">
        <v>986</v>
      </c>
      <c r="B690">
        <f>IF(Plots!$B$2="Yes",Atmosphere!B678,1)*IF(Plots!$B$3="Yes",Telescope!B680,1)*IF(Plots!$B$5="Yes",Collimator_optics!B680,1)*IF(Plots!$B$7="Yes",Camera_optics!B680,1)*IF(Plots!$B$8="Yes",QE!B680,1)*IF(Plots!$B$6="Yes",Gratings!B692,1)*IF(Plots!$B$4="Yes",Dichroics!D680,1)*IF(Plots!$B$9="Yes",'Detectors and demag'!H703,1)</f>
        <v>0</v>
      </c>
      <c r="C690">
        <f>IF(Plots!$B$2="Yes",Atmosphere!B678,1)*IF(Plots!$B$3="Yes",Telescope!B680,1)*IF(Plots!$B$5="Yes",Collimator_optics!B680,1)*IF(Plots!$B$7="Yes",Camera_optics!B680,1)*IF(Plots!$B$8="Yes",QE!C680,1)*IF(Plots!$B$6="Yes",Gratings!C692,1)*IF(Plots!$B$4="Yes",Dichroics!E680*Dichroics!H680,1)*IF(Plots!$B$9="Yes",'Detectors and demag'!I703,1)</f>
        <v>0</v>
      </c>
      <c r="D690">
        <f>IF(Plots!$B$2="Yes",Atmosphere!B678,1)*IF(Plots!$B$3="Yes",Telescope!B680,1)*IF(Plots!$B$5="Yes",Collimator_optics!B680,1)*IF(Plots!$B$7="Yes",Camera_optics!B680,1)*IF(Plots!$B$8="Yes",QE!C680,1)*IF(Plots!$B$6="Yes",Gratings!D692,1)*IF(Plots!$B$4="Yes",Dichroics!E680*Dichroics!I680*Dichroics!L680,1)*IF(Plots!$B$9="Yes",'Detectors and demag'!J703,1)</f>
        <v>0</v>
      </c>
      <c r="E690">
        <f>IF(Plots!$B$2="Yes",Atmosphere!B678,1)*IF(Plots!$B$3="Yes",Telescope!B680,1)*IF(Plots!$B$5="Yes",Collimator_optics!B680,1)*IF(Plots!$B$7="Yes",Camera_optics!B680,1)*IF(Plots!$B$8="Yes",QE!C680,1)*IF(Plots!$B$6="Yes",Gratings!E692,1)*IF(Plots!$B$4="Yes",Dichroics!E680*Dichroics!I680*Dichroics!M680*Dichroics!P680,1)*IF(Plots!$B$9="Yes",'Detectors and demag'!K703,1)</f>
        <v>0.4526238406938794</v>
      </c>
      <c r="F690">
        <f t="shared" si="21"/>
        <v>0.4526238406938794</v>
      </c>
      <c r="G690">
        <f t="shared" si="20"/>
        <v>0.4526238406938794</v>
      </c>
    </row>
    <row r="691" spans="1:7" x14ac:dyDescent="0.2">
      <c r="A691">
        <v>987</v>
      </c>
      <c r="B691">
        <f>IF(Plots!$B$2="Yes",Atmosphere!B679,1)*IF(Plots!$B$3="Yes",Telescope!B681,1)*IF(Plots!$B$5="Yes",Collimator_optics!B681,1)*IF(Plots!$B$7="Yes",Camera_optics!B681,1)*IF(Plots!$B$8="Yes",QE!B681,1)*IF(Plots!$B$6="Yes",Gratings!B693,1)*IF(Plots!$B$4="Yes",Dichroics!D681,1)*IF(Plots!$B$9="Yes",'Detectors and demag'!H704,1)</f>
        <v>0</v>
      </c>
      <c r="C691">
        <f>IF(Plots!$B$2="Yes",Atmosphere!B679,1)*IF(Plots!$B$3="Yes",Telescope!B681,1)*IF(Plots!$B$5="Yes",Collimator_optics!B681,1)*IF(Plots!$B$7="Yes",Camera_optics!B681,1)*IF(Plots!$B$8="Yes",QE!C681,1)*IF(Plots!$B$6="Yes",Gratings!C693,1)*IF(Plots!$B$4="Yes",Dichroics!E681*Dichroics!H681,1)*IF(Plots!$B$9="Yes",'Detectors and demag'!I704,1)</f>
        <v>0</v>
      </c>
      <c r="D691">
        <f>IF(Plots!$B$2="Yes",Atmosphere!B679,1)*IF(Plots!$B$3="Yes",Telescope!B681,1)*IF(Plots!$B$5="Yes",Collimator_optics!B681,1)*IF(Plots!$B$7="Yes",Camera_optics!B681,1)*IF(Plots!$B$8="Yes",QE!C681,1)*IF(Plots!$B$6="Yes",Gratings!D693,1)*IF(Plots!$B$4="Yes",Dichroics!E681*Dichroics!I681*Dichroics!L681,1)*IF(Plots!$B$9="Yes",'Detectors and demag'!J704,1)</f>
        <v>0</v>
      </c>
      <c r="E691">
        <f>IF(Plots!$B$2="Yes",Atmosphere!B679,1)*IF(Plots!$B$3="Yes",Telescope!B681,1)*IF(Plots!$B$5="Yes",Collimator_optics!B681,1)*IF(Plots!$B$7="Yes",Camera_optics!B681,1)*IF(Plots!$B$8="Yes",QE!C681,1)*IF(Plots!$B$6="Yes",Gratings!E693,1)*IF(Plots!$B$4="Yes",Dichroics!E681*Dichroics!I681*Dichroics!M681*Dichroics!P681,1)*IF(Plots!$B$9="Yes",'Detectors and demag'!K704,1)</f>
        <v>0.44471593514611646</v>
      </c>
      <c r="F691">
        <f t="shared" si="21"/>
        <v>0.44471593514611646</v>
      </c>
      <c r="G691">
        <f t="shared" si="20"/>
        <v>0.44471593514611646</v>
      </c>
    </row>
    <row r="692" spans="1:7" x14ac:dyDescent="0.2">
      <c r="A692">
        <v>988</v>
      </c>
      <c r="B692">
        <f>IF(Plots!$B$2="Yes",Atmosphere!B680,1)*IF(Plots!$B$3="Yes",Telescope!B682,1)*IF(Plots!$B$5="Yes",Collimator_optics!B682,1)*IF(Plots!$B$7="Yes",Camera_optics!B682,1)*IF(Plots!$B$8="Yes",QE!B682,1)*IF(Plots!$B$6="Yes",Gratings!B694,1)*IF(Plots!$B$4="Yes",Dichroics!D682,1)*IF(Plots!$B$9="Yes",'Detectors and demag'!H705,1)</f>
        <v>0</v>
      </c>
      <c r="C692">
        <f>IF(Plots!$B$2="Yes",Atmosphere!B680,1)*IF(Plots!$B$3="Yes",Telescope!B682,1)*IF(Plots!$B$5="Yes",Collimator_optics!B682,1)*IF(Plots!$B$7="Yes",Camera_optics!B682,1)*IF(Plots!$B$8="Yes",QE!C682,1)*IF(Plots!$B$6="Yes",Gratings!C694,1)*IF(Plots!$B$4="Yes",Dichroics!E682*Dichroics!H682,1)*IF(Plots!$B$9="Yes",'Detectors and demag'!I705,1)</f>
        <v>0</v>
      </c>
      <c r="D692">
        <f>IF(Plots!$B$2="Yes",Atmosphere!B680,1)*IF(Plots!$B$3="Yes",Telescope!B682,1)*IF(Plots!$B$5="Yes",Collimator_optics!B682,1)*IF(Plots!$B$7="Yes",Camera_optics!B682,1)*IF(Plots!$B$8="Yes",QE!C682,1)*IF(Plots!$B$6="Yes",Gratings!D694,1)*IF(Plots!$B$4="Yes",Dichroics!E682*Dichroics!I682*Dichroics!L682,1)*IF(Plots!$B$9="Yes",'Detectors and demag'!J705,1)</f>
        <v>0</v>
      </c>
      <c r="E692">
        <f>IF(Plots!$B$2="Yes",Atmosphere!B680,1)*IF(Plots!$B$3="Yes",Telescope!B682,1)*IF(Plots!$B$5="Yes",Collimator_optics!B682,1)*IF(Plots!$B$7="Yes",Camera_optics!B682,1)*IF(Plots!$B$8="Yes",QE!C682,1)*IF(Plots!$B$6="Yes",Gratings!E694,1)*IF(Plots!$B$4="Yes",Dichroics!E682*Dichroics!I682*Dichroics!M682*Dichroics!P682,1)*IF(Plots!$B$9="Yes",'Detectors and demag'!K705,1)</f>
        <v>0.43686054441503502</v>
      </c>
      <c r="F692">
        <f t="shared" si="21"/>
        <v>0.43686054441503502</v>
      </c>
      <c r="G692">
        <f t="shared" si="20"/>
        <v>0.43686054441503502</v>
      </c>
    </row>
    <row r="693" spans="1:7" x14ac:dyDescent="0.2">
      <c r="A693">
        <v>989</v>
      </c>
      <c r="B693">
        <f>IF(Plots!$B$2="Yes",Atmosphere!B681,1)*IF(Plots!$B$3="Yes",Telescope!B683,1)*IF(Plots!$B$5="Yes",Collimator_optics!B683,1)*IF(Plots!$B$7="Yes",Camera_optics!B683,1)*IF(Plots!$B$8="Yes",QE!B683,1)*IF(Plots!$B$6="Yes",Gratings!B695,1)*IF(Plots!$B$4="Yes",Dichroics!D683,1)*IF(Plots!$B$9="Yes",'Detectors and demag'!H706,1)</f>
        <v>0</v>
      </c>
      <c r="C693">
        <f>IF(Plots!$B$2="Yes",Atmosphere!B681,1)*IF(Plots!$B$3="Yes",Telescope!B683,1)*IF(Plots!$B$5="Yes",Collimator_optics!B683,1)*IF(Plots!$B$7="Yes",Camera_optics!B683,1)*IF(Plots!$B$8="Yes",QE!C683,1)*IF(Plots!$B$6="Yes",Gratings!C695,1)*IF(Plots!$B$4="Yes",Dichroics!E683*Dichroics!H683,1)*IF(Plots!$B$9="Yes",'Detectors and demag'!I706,1)</f>
        <v>0</v>
      </c>
      <c r="D693">
        <f>IF(Plots!$B$2="Yes",Atmosphere!B681,1)*IF(Plots!$B$3="Yes",Telescope!B683,1)*IF(Plots!$B$5="Yes",Collimator_optics!B683,1)*IF(Plots!$B$7="Yes",Camera_optics!B683,1)*IF(Plots!$B$8="Yes",QE!C683,1)*IF(Plots!$B$6="Yes",Gratings!D695,1)*IF(Plots!$B$4="Yes",Dichroics!E683*Dichroics!I683*Dichroics!L683,1)*IF(Plots!$B$9="Yes",'Detectors and demag'!J706,1)</f>
        <v>0</v>
      </c>
      <c r="E693">
        <f>IF(Plots!$B$2="Yes",Atmosphere!B681,1)*IF(Plots!$B$3="Yes",Telescope!B683,1)*IF(Plots!$B$5="Yes",Collimator_optics!B683,1)*IF(Plots!$B$7="Yes",Camera_optics!B683,1)*IF(Plots!$B$8="Yes",QE!C683,1)*IF(Plots!$B$6="Yes",Gratings!E695,1)*IF(Plots!$B$4="Yes",Dichroics!E683*Dichroics!I683*Dichroics!M683*Dichroics!P683,1)*IF(Plots!$B$9="Yes",'Detectors and demag'!K706,1)</f>
        <v>0.42906814611312699</v>
      </c>
      <c r="F693">
        <f t="shared" si="21"/>
        <v>0.42906814611312699</v>
      </c>
      <c r="G693">
        <f t="shared" si="20"/>
        <v>0.42906814611312699</v>
      </c>
    </row>
    <row r="694" spans="1:7" x14ac:dyDescent="0.2">
      <c r="A694">
        <v>990</v>
      </c>
      <c r="B694">
        <f>IF(Plots!$B$2="Yes",Atmosphere!B682,1)*IF(Plots!$B$3="Yes",Telescope!B684,1)*IF(Plots!$B$5="Yes",Collimator_optics!B684,1)*IF(Plots!$B$7="Yes",Camera_optics!B684,1)*IF(Plots!$B$8="Yes",QE!B684,1)*IF(Plots!$B$6="Yes",Gratings!B696,1)*IF(Plots!$B$4="Yes",Dichroics!D684,1)*IF(Plots!$B$9="Yes",'Detectors and demag'!H707,1)</f>
        <v>0</v>
      </c>
      <c r="C694">
        <f>IF(Plots!$B$2="Yes",Atmosphere!B682,1)*IF(Plots!$B$3="Yes",Telescope!B684,1)*IF(Plots!$B$5="Yes",Collimator_optics!B684,1)*IF(Plots!$B$7="Yes",Camera_optics!B684,1)*IF(Plots!$B$8="Yes",QE!C684,1)*IF(Plots!$B$6="Yes",Gratings!C696,1)*IF(Plots!$B$4="Yes",Dichroics!E684*Dichroics!H684,1)*IF(Plots!$B$9="Yes",'Detectors and demag'!I707,1)</f>
        <v>0</v>
      </c>
      <c r="D694">
        <f>IF(Plots!$B$2="Yes",Atmosphere!B682,1)*IF(Plots!$B$3="Yes",Telescope!B684,1)*IF(Plots!$B$5="Yes",Collimator_optics!B684,1)*IF(Plots!$B$7="Yes",Camera_optics!B684,1)*IF(Plots!$B$8="Yes",QE!C684,1)*IF(Plots!$B$6="Yes",Gratings!D696,1)*IF(Plots!$B$4="Yes",Dichroics!E684*Dichroics!I684*Dichroics!L684,1)*IF(Plots!$B$9="Yes",'Detectors and demag'!J707,1)</f>
        <v>0</v>
      </c>
      <c r="E694">
        <f>IF(Plots!$B$2="Yes",Atmosphere!B682,1)*IF(Plots!$B$3="Yes",Telescope!B684,1)*IF(Plots!$B$5="Yes",Collimator_optics!B684,1)*IF(Plots!$B$7="Yes",Camera_optics!B684,1)*IF(Plots!$B$8="Yes",QE!C684,1)*IF(Plots!$B$6="Yes",Gratings!E696,1)*IF(Plots!$B$4="Yes",Dichroics!E684*Dichroics!I684*Dichroics!M684*Dichroics!P684,1)*IF(Plots!$B$9="Yes",'Detectors and demag'!K707,1)</f>
        <v>0.42134721752827059</v>
      </c>
      <c r="F694">
        <f t="shared" si="21"/>
        <v>0.42134721752827059</v>
      </c>
      <c r="G694">
        <f t="shared" si="20"/>
        <v>0.42134721752827059</v>
      </c>
    </row>
    <row r="695" spans="1:7" x14ac:dyDescent="0.2">
      <c r="A695">
        <v>991</v>
      </c>
      <c r="B695">
        <f>IF(Plots!$B$2="Yes",Atmosphere!B683,1)*IF(Plots!$B$3="Yes",Telescope!B685,1)*IF(Plots!$B$5="Yes",Collimator_optics!B685,1)*IF(Plots!$B$7="Yes",Camera_optics!B685,1)*IF(Plots!$B$8="Yes",QE!B685,1)*IF(Plots!$B$6="Yes",Gratings!B697,1)*IF(Plots!$B$4="Yes",Dichroics!D685,1)*IF(Plots!$B$9="Yes",'Detectors and demag'!H708,1)</f>
        <v>0</v>
      </c>
      <c r="C695">
        <f>IF(Plots!$B$2="Yes",Atmosphere!B683,1)*IF(Plots!$B$3="Yes",Telescope!B685,1)*IF(Plots!$B$5="Yes",Collimator_optics!B685,1)*IF(Plots!$B$7="Yes",Camera_optics!B685,1)*IF(Plots!$B$8="Yes",QE!C685,1)*IF(Plots!$B$6="Yes",Gratings!C697,1)*IF(Plots!$B$4="Yes",Dichroics!E685*Dichroics!H685,1)*IF(Plots!$B$9="Yes",'Detectors and demag'!I708,1)</f>
        <v>0</v>
      </c>
      <c r="D695">
        <f>IF(Plots!$B$2="Yes",Atmosphere!B683,1)*IF(Plots!$B$3="Yes",Telescope!B685,1)*IF(Plots!$B$5="Yes",Collimator_optics!B685,1)*IF(Plots!$B$7="Yes",Camera_optics!B685,1)*IF(Plots!$B$8="Yes",QE!C685,1)*IF(Plots!$B$6="Yes",Gratings!D697,1)*IF(Plots!$B$4="Yes",Dichroics!E685*Dichroics!I685*Dichroics!L685,1)*IF(Plots!$B$9="Yes",'Detectors and demag'!J708,1)</f>
        <v>0</v>
      </c>
      <c r="E695">
        <f>IF(Plots!$B$2="Yes",Atmosphere!B683,1)*IF(Plots!$B$3="Yes",Telescope!B685,1)*IF(Plots!$B$5="Yes",Collimator_optics!B685,1)*IF(Plots!$B$7="Yes",Camera_optics!B685,1)*IF(Plots!$B$8="Yes",QE!C685,1)*IF(Plots!$B$6="Yes",Gratings!E697,1)*IF(Plots!$B$4="Yes",Dichroics!E685*Dichroics!I685*Dichroics!M685*Dichroics!P685,1)*IF(Plots!$B$9="Yes",'Detectors and demag'!K708,1)</f>
        <v>0.41370443385852945</v>
      </c>
      <c r="F695">
        <f t="shared" si="21"/>
        <v>0.41370443385852945</v>
      </c>
      <c r="G695">
        <f t="shared" si="20"/>
        <v>0.41370443385852945</v>
      </c>
    </row>
    <row r="696" spans="1:7" x14ac:dyDescent="0.2">
      <c r="A696">
        <v>992</v>
      </c>
      <c r="B696">
        <f>IF(Plots!$B$2="Yes",Atmosphere!B684,1)*IF(Plots!$B$3="Yes",Telescope!B686,1)*IF(Plots!$B$5="Yes",Collimator_optics!B686,1)*IF(Plots!$B$7="Yes",Camera_optics!B686,1)*IF(Plots!$B$8="Yes",QE!B686,1)*IF(Plots!$B$6="Yes",Gratings!B698,1)*IF(Plots!$B$4="Yes",Dichroics!D686,1)*IF(Plots!$B$9="Yes",'Detectors and demag'!H709,1)</f>
        <v>0</v>
      </c>
      <c r="C696">
        <f>IF(Plots!$B$2="Yes",Atmosphere!B684,1)*IF(Plots!$B$3="Yes",Telescope!B686,1)*IF(Plots!$B$5="Yes",Collimator_optics!B686,1)*IF(Plots!$B$7="Yes",Camera_optics!B686,1)*IF(Plots!$B$8="Yes",QE!C686,1)*IF(Plots!$B$6="Yes",Gratings!C698,1)*IF(Plots!$B$4="Yes",Dichroics!E686*Dichroics!H686,1)*IF(Plots!$B$9="Yes",'Detectors and demag'!I709,1)</f>
        <v>0</v>
      </c>
      <c r="D696">
        <f>IF(Plots!$B$2="Yes",Atmosphere!B684,1)*IF(Plots!$B$3="Yes",Telescope!B686,1)*IF(Plots!$B$5="Yes",Collimator_optics!B686,1)*IF(Plots!$B$7="Yes",Camera_optics!B686,1)*IF(Plots!$B$8="Yes",QE!C686,1)*IF(Plots!$B$6="Yes",Gratings!D698,1)*IF(Plots!$B$4="Yes",Dichroics!E686*Dichroics!I686*Dichroics!L686,1)*IF(Plots!$B$9="Yes",'Detectors and demag'!J709,1)</f>
        <v>0</v>
      </c>
      <c r="E696">
        <f>IF(Plots!$B$2="Yes",Atmosphere!B684,1)*IF(Plots!$B$3="Yes",Telescope!B686,1)*IF(Plots!$B$5="Yes",Collimator_optics!B686,1)*IF(Plots!$B$7="Yes",Camera_optics!B686,1)*IF(Plots!$B$8="Yes",QE!C686,1)*IF(Plots!$B$6="Yes",Gratings!E698,1)*IF(Plots!$B$4="Yes",Dichroics!E686*Dichroics!I686*Dichroics!M686*Dichroics!P686,1)*IF(Plots!$B$9="Yes",'Detectors and demag'!K709,1)</f>
        <v>0.40621580728275292</v>
      </c>
      <c r="F696">
        <f t="shared" si="21"/>
        <v>0.40621580728275292</v>
      </c>
      <c r="G696">
        <f t="shared" si="20"/>
        <v>0.40621580728275292</v>
      </c>
    </row>
    <row r="697" spans="1:7" x14ac:dyDescent="0.2">
      <c r="A697">
        <v>993</v>
      </c>
      <c r="B697">
        <f>IF(Plots!$B$2="Yes",Atmosphere!B685,1)*IF(Plots!$B$3="Yes",Telescope!B687,1)*IF(Plots!$B$5="Yes",Collimator_optics!B687,1)*IF(Plots!$B$7="Yes",Camera_optics!B687,1)*IF(Plots!$B$8="Yes",QE!B687,1)*IF(Plots!$B$6="Yes",Gratings!B699,1)*IF(Plots!$B$4="Yes",Dichroics!D687,1)*IF(Plots!$B$9="Yes",'Detectors and demag'!H710,1)</f>
        <v>0</v>
      </c>
      <c r="C697">
        <f>IF(Plots!$B$2="Yes",Atmosphere!B685,1)*IF(Plots!$B$3="Yes",Telescope!B687,1)*IF(Plots!$B$5="Yes",Collimator_optics!B687,1)*IF(Plots!$B$7="Yes",Camera_optics!B687,1)*IF(Plots!$B$8="Yes",QE!C687,1)*IF(Plots!$B$6="Yes",Gratings!C699,1)*IF(Plots!$B$4="Yes",Dichroics!E687*Dichroics!H687,1)*IF(Plots!$B$9="Yes",'Detectors and demag'!I710,1)</f>
        <v>0</v>
      </c>
      <c r="D697">
        <f>IF(Plots!$B$2="Yes",Atmosphere!B685,1)*IF(Plots!$B$3="Yes",Telescope!B687,1)*IF(Plots!$B$5="Yes",Collimator_optics!B687,1)*IF(Plots!$B$7="Yes",Camera_optics!B687,1)*IF(Plots!$B$8="Yes",QE!C687,1)*IF(Plots!$B$6="Yes",Gratings!D699,1)*IF(Plots!$B$4="Yes",Dichroics!E687*Dichroics!I687*Dichroics!L687,1)*IF(Plots!$B$9="Yes",'Detectors and demag'!J710,1)</f>
        <v>0</v>
      </c>
      <c r="E697">
        <f>IF(Plots!$B$2="Yes",Atmosphere!B685,1)*IF(Plots!$B$3="Yes",Telescope!B687,1)*IF(Plots!$B$5="Yes",Collimator_optics!B687,1)*IF(Plots!$B$7="Yes",Camera_optics!B687,1)*IF(Plots!$B$8="Yes",QE!C687,1)*IF(Plots!$B$6="Yes",Gratings!E699,1)*IF(Plots!$B$4="Yes",Dichroics!E687*Dichroics!I687*Dichroics!M687*Dichroics!P687,1)*IF(Plots!$B$9="Yes",'Detectors and demag'!K710,1)</f>
        <v>0.39874125474729427</v>
      </c>
      <c r="F697">
        <f t="shared" si="21"/>
        <v>0.39874125474729427</v>
      </c>
      <c r="G697">
        <f t="shared" si="20"/>
        <v>0.39874125474729427</v>
      </c>
    </row>
    <row r="698" spans="1:7" x14ac:dyDescent="0.2">
      <c r="A698">
        <v>994</v>
      </c>
      <c r="B698">
        <f>IF(Plots!$B$2="Yes",Atmosphere!B686,1)*IF(Plots!$B$3="Yes",Telescope!B688,1)*IF(Plots!$B$5="Yes",Collimator_optics!B688,1)*IF(Plots!$B$7="Yes",Camera_optics!B688,1)*IF(Plots!$B$8="Yes",QE!B688,1)*IF(Plots!$B$6="Yes",Gratings!B700,1)*IF(Plots!$B$4="Yes",Dichroics!D688,1)*IF(Plots!$B$9="Yes",'Detectors and demag'!H711,1)</f>
        <v>0</v>
      </c>
      <c r="C698">
        <f>IF(Plots!$B$2="Yes",Atmosphere!B686,1)*IF(Plots!$B$3="Yes",Telescope!B688,1)*IF(Plots!$B$5="Yes",Collimator_optics!B688,1)*IF(Plots!$B$7="Yes",Camera_optics!B688,1)*IF(Plots!$B$8="Yes",QE!C688,1)*IF(Plots!$B$6="Yes",Gratings!C700,1)*IF(Plots!$B$4="Yes",Dichroics!E688*Dichroics!H688,1)*IF(Plots!$B$9="Yes",'Detectors and demag'!I711,1)</f>
        <v>0</v>
      </c>
      <c r="D698">
        <f>IF(Plots!$B$2="Yes",Atmosphere!B686,1)*IF(Plots!$B$3="Yes",Telescope!B688,1)*IF(Plots!$B$5="Yes",Collimator_optics!B688,1)*IF(Plots!$B$7="Yes",Camera_optics!B688,1)*IF(Plots!$B$8="Yes",QE!C688,1)*IF(Plots!$B$6="Yes",Gratings!D700,1)*IF(Plots!$B$4="Yes",Dichroics!E688*Dichroics!I688*Dichroics!L688,1)*IF(Plots!$B$9="Yes",'Detectors and demag'!J711,1)</f>
        <v>0</v>
      </c>
      <c r="E698">
        <f>IF(Plots!$B$2="Yes",Atmosphere!B686,1)*IF(Plots!$B$3="Yes",Telescope!B688,1)*IF(Plots!$B$5="Yes",Collimator_optics!B688,1)*IF(Plots!$B$7="Yes",Camera_optics!B688,1)*IF(Plots!$B$8="Yes",QE!C688,1)*IF(Plots!$B$6="Yes",Gratings!E700,1)*IF(Plots!$B$4="Yes",Dichroics!E688*Dichroics!I688*Dichroics!M688*Dichroics!P688,1)*IF(Plots!$B$9="Yes",'Detectors and demag'!K711,1)</f>
        <v>0.39135369917123319</v>
      </c>
      <c r="F698">
        <f t="shared" si="21"/>
        <v>0.39135369917123319</v>
      </c>
      <c r="G698">
        <f t="shared" si="20"/>
        <v>0.39135369917123319</v>
      </c>
    </row>
    <row r="699" spans="1:7" x14ac:dyDescent="0.2">
      <c r="A699">
        <v>995</v>
      </c>
      <c r="B699">
        <f>IF(Plots!$B$2="Yes",Atmosphere!B687,1)*IF(Plots!$B$3="Yes",Telescope!B689,1)*IF(Plots!$B$5="Yes",Collimator_optics!B689,1)*IF(Plots!$B$7="Yes",Camera_optics!B689,1)*IF(Plots!$B$8="Yes",QE!B689,1)*IF(Plots!$B$6="Yes",Gratings!B701,1)*IF(Plots!$B$4="Yes",Dichroics!D689,1)*IF(Plots!$B$9="Yes",'Detectors and demag'!H712,1)</f>
        <v>0</v>
      </c>
      <c r="C699">
        <f>IF(Plots!$B$2="Yes",Atmosphere!B687,1)*IF(Plots!$B$3="Yes",Telescope!B689,1)*IF(Plots!$B$5="Yes",Collimator_optics!B689,1)*IF(Plots!$B$7="Yes",Camera_optics!B689,1)*IF(Plots!$B$8="Yes",QE!C689,1)*IF(Plots!$B$6="Yes",Gratings!C701,1)*IF(Plots!$B$4="Yes",Dichroics!E689*Dichroics!H689,1)*IF(Plots!$B$9="Yes",'Detectors and demag'!I712,1)</f>
        <v>0</v>
      </c>
      <c r="D699">
        <f>IF(Plots!$B$2="Yes",Atmosphere!B687,1)*IF(Plots!$B$3="Yes",Telescope!B689,1)*IF(Plots!$B$5="Yes",Collimator_optics!B689,1)*IF(Plots!$B$7="Yes",Camera_optics!B689,1)*IF(Plots!$B$8="Yes",QE!C689,1)*IF(Plots!$B$6="Yes",Gratings!D701,1)*IF(Plots!$B$4="Yes",Dichroics!E689*Dichroics!I689*Dichroics!L689,1)*IF(Plots!$B$9="Yes",'Detectors and demag'!J712,1)</f>
        <v>0</v>
      </c>
      <c r="E699">
        <f>IF(Plots!$B$2="Yes",Atmosphere!B687,1)*IF(Plots!$B$3="Yes",Telescope!B689,1)*IF(Plots!$B$5="Yes",Collimator_optics!B689,1)*IF(Plots!$B$7="Yes",Camera_optics!B689,1)*IF(Plots!$B$8="Yes",QE!C689,1)*IF(Plots!$B$6="Yes",Gratings!E701,1)*IF(Plots!$B$4="Yes",Dichroics!E689*Dichroics!I689*Dichroics!M689*Dichroics!P689,1)*IF(Plots!$B$9="Yes",'Detectors and demag'!K712,1)</f>
        <v>0.38405316717375465</v>
      </c>
      <c r="F699">
        <f t="shared" si="21"/>
        <v>0.38405316717375465</v>
      </c>
      <c r="G699">
        <f t="shared" si="20"/>
        <v>0.38405316717375465</v>
      </c>
    </row>
    <row r="700" spans="1:7" x14ac:dyDescent="0.2">
      <c r="A700">
        <v>996</v>
      </c>
      <c r="B700">
        <f>IF(Plots!$B$2="Yes",Atmosphere!B688,1)*IF(Plots!$B$3="Yes",Telescope!B690,1)*IF(Plots!$B$5="Yes",Collimator_optics!B690,1)*IF(Plots!$B$7="Yes",Camera_optics!B690,1)*IF(Plots!$B$8="Yes",QE!B690,1)*IF(Plots!$B$6="Yes",Gratings!B702,1)*IF(Plots!$B$4="Yes",Dichroics!D690,1)*IF(Plots!$B$9="Yes",'Detectors and demag'!H713,1)</f>
        <v>0</v>
      </c>
      <c r="C700">
        <f>IF(Plots!$B$2="Yes",Atmosphere!B688,1)*IF(Plots!$B$3="Yes",Telescope!B690,1)*IF(Plots!$B$5="Yes",Collimator_optics!B690,1)*IF(Plots!$B$7="Yes",Camera_optics!B690,1)*IF(Plots!$B$8="Yes",QE!C690,1)*IF(Plots!$B$6="Yes",Gratings!C702,1)*IF(Plots!$B$4="Yes",Dichroics!E690*Dichroics!H690,1)*IF(Plots!$B$9="Yes",'Detectors and demag'!I713,1)</f>
        <v>0</v>
      </c>
      <c r="D700">
        <f>IF(Plots!$B$2="Yes",Atmosphere!B688,1)*IF(Plots!$B$3="Yes",Telescope!B690,1)*IF(Plots!$B$5="Yes",Collimator_optics!B690,1)*IF(Plots!$B$7="Yes",Camera_optics!B690,1)*IF(Plots!$B$8="Yes",QE!C690,1)*IF(Plots!$B$6="Yes",Gratings!D702,1)*IF(Plots!$B$4="Yes",Dichroics!E690*Dichroics!I690*Dichroics!L690,1)*IF(Plots!$B$9="Yes",'Detectors and demag'!J713,1)</f>
        <v>0</v>
      </c>
      <c r="E700">
        <f>IF(Plots!$B$2="Yes",Atmosphere!B688,1)*IF(Plots!$B$3="Yes",Telescope!B690,1)*IF(Plots!$B$5="Yes",Collimator_optics!B690,1)*IF(Plots!$B$7="Yes",Camera_optics!B690,1)*IF(Plots!$B$8="Yes",QE!C690,1)*IF(Plots!$B$6="Yes",Gratings!E702,1)*IF(Plots!$B$4="Yes",Dichroics!E690*Dichroics!I690*Dichroics!M690*Dichroics!P690,1)*IF(Plots!$B$9="Yes",'Detectors and demag'!K713,1)</f>
        <v>0.37683826040000823</v>
      </c>
      <c r="F700">
        <f t="shared" si="21"/>
        <v>0.37683826040000823</v>
      </c>
      <c r="G700">
        <f t="shared" si="20"/>
        <v>0.37683826040000823</v>
      </c>
    </row>
    <row r="701" spans="1:7" x14ac:dyDescent="0.2">
      <c r="A701">
        <v>997</v>
      </c>
      <c r="B701">
        <f>IF(Plots!$B$2="Yes",Atmosphere!B689,1)*IF(Plots!$B$3="Yes",Telescope!B691,1)*IF(Plots!$B$5="Yes",Collimator_optics!B691,1)*IF(Plots!$B$7="Yes",Camera_optics!B691,1)*IF(Plots!$B$8="Yes",QE!B691,1)*IF(Plots!$B$6="Yes",Gratings!B703,1)*IF(Plots!$B$4="Yes",Dichroics!D691,1)*IF(Plots!$B$9="Yes",'Detectors and demag'!H714,1)</f>
        <v>0</v>
      </c>
      <c r="C701">
        <f>IF(Plots!$B$2="Yes",Atmosphere!B689,1)*IF(Plots!$B$3="Yes",Telescope!B691,1)*IF(Plots!$B$5="Yes",Collimator_optics!B691,1)*IF(Plots!$B$7="Yes",Camera_optics!B691,1)*IF(Plots!$B$8="Yes",QE!C691,1)*IF(Plots!$B$6="Yes",Gratings!C703,1)*IF(Plots!$B$4="Yes",Dichroics!E691*Dichroics!H691,1)*IF(Plots!$B$9="Yes",'Detectors and demag'!I714,1)</f>
        <v>0</v>
      </c>
      <c r="D701">
        <f>IF(Plots!$B$2="Yes",Atmosphere!B689,1)*IF(Plots!$B$3="Yes",Telescope!B691,1)*IF(Plots!$B$5="Yes",Collimator_optics!B691,1)*IF(Plots!$B$7="Yes",Camera_optics!B691,1)*IF(Plots!$B$8="Yes",QE!C691,1)*IF(Plots!$B$6="Yes",Gratings!D703,1)*IF(Plots!$B$4="Yes",Dichroics!E691*Dichroics!I691*Dichroics!L691,1)*IF(Plots!$B$9="Yes",'Detectors and demag'!J714,1)</f>
        <v>0</v>
      </c>
      <c r="E701">
        <f>IF(Plots!$B$2="Yes",Atmosphere!B689,1)*IF(Plots!$B$3="Yes",Telescope!B691,1)*IF(Plots!$B$5="Yes",Collimator_optics!B691,1)*IF(Plots!$B$7="Yes",Camera_optics!B691,1)*IF(Plots!$B$8="Yes",QE!C691,1)*IF(Plots!$B$6="Yes",Gratings!E703,1)*IF(Plots!$B$4="Yes",Dichroics!E691*Dichroics!I691*Dichroics!M691*Dichroics!P691,1)*IF(Plots!$B$9="Yes",'Detectors and demag'!K714,1)</f>
        <v>0.36970641466480042</v>
      </c>
      <c r="F701">
        <f t="shared" si="21"/>
        <v>0.36970641466480042</v>
      </c>
      <c r="G701">
        <f t="shared" si="20"/>
        <v>0.36970641466480042</v>
      </c>
    </row>
    <row r="702" spans="1:7" x14ac:dyDescent="0.2">
      <c r="A702">
        <v>998</v>
      </c>
      <c r="B702">
        <f>IF(Plots!$B$2="Yes",Atmosphere!B690,1)*IF(Plots!$B$3="Yes",Telescope!B692,1)*IF(Plots!$B$5="Yes",Collimator_optics!B692,1)*IF(Plots!$B$7="Yes",Camera_optics!B692,1)*IF(Plots!$B$8="Yes",QE!B692,1)*IF(Plots!$B$6="Yes",Gratings!B704,1)*IF(Plots!$B$4="Yes",Dichroics!D692,1)*IF(Plots!$B$9="Yes",'Detectors and demag'!H715,1)</f>
        <v>0</v>
      </c>
      <c r="C702">
        <f>IF(Plots!$B$2="Yes",Atmosphere!B690,1)*IF(Plots!$B$3="Yes",Telescope!B692,1)*IF(Plots!$B$5="Yes",Collimator_optics!B692,1)*IF(Plots!$B$7="Yes",Camera_optics!B692,1)*IF(Plots!$B$8="Yes",QE!C692,1)*IF(Plots!$B$6="Yes",Gratings!C704,1)*IF(Plots!$B$4="Yes",Dichroics!E692*Dichroics!H692,1)*IF(Plots!$B$9="Yes",'Detectors and demag'!I715,1)</f>
        <v>0</v>
      </c>
      <c r="D702">
        <f>IF(Plots!$B$2="Yes",Atmosphere!B690,1)*IF(Plots!$B$3="Yes",Telescope!B692,1)*IF(Plots!$B$5="Yes",Collimator_optics!B692,1)*IF(Plots!$B$7="Yes",Camera_optics!B692,1)*IF(Plots!$B$8="Yes",QE!C692,1)*IF(Plots!$B$6="Yes",Gratings!D704,1)*IF(Plots!$B$4="Yes",Dichroics!E692*Dichroics!I692*Dichroics!L692,1)*IF(Plots!$B$9="Yes",'Detectors and demag'!J715,1)</f>
        <v>0</v>
      </c>
      <c r="E702">
        <f>IF(Plots!$B$2="Yes",Atmosphere!B690,1)*IF(Plots!$B$3="Yes",Telescope!B692,1)*IF(Plots!$B$5="Yes",Collimator_optics!B692,1)*IF(Plots!$B$7="Yes",Camera_optics!B692,1)*IF(Plots!$B$8="Yes",QE!C692,1)*IF(Plots!$B$6="Yes",Gratings!E704,1)*IF(Plots!$B$4="Yes",Dichroics!E692*Dichroics!I692*Dichroics!M692*Dichroics!P692,1)*IF(Plots!$B$9="Yes",'Detectors and demag'!K715,1)</f>
        <v>0.36265389146742522</v>
      </c>
      <c r="F702">
        <f t="shared" si="21"/>
        <v>0.36265389146742522</v>
      </c>
      <c r="G702">
        <f t="shared" si="20"/>
        <v>0.36265389146742522</v>
      </c>
    </row>
    <row r="703" spans="1:7" x14ac:dyDescent="0.2">
      <c r="A703">
        <v>999</v>
      </c>
      <c r="B703">
        <f>IF(Plots!$B$2="Yes",Atmosphere!B691,1)*IF(Plots!$B$3="Yes",Telescope!B693,1)*IF(Plots!$B$5="Yes",Collimator_optics!B693,1)*IF(Plots!$B$7="Yes",Camera_optics!B693,1)*IF(Plots!$B$8="Yes",QE!B693,1)*IF(Plots!$B$6="Yes",Gratings!B705,1)*IF(Plots!$B$4="Yes",Dichroics!D693,1)*IF(Plots!$B$9="Yes",'Detectors and demag'!H716,1)</f>
        <v>0</v>
      </c>
      <c r="C703">
        <f>IF(Plots!$B$2="Yes",Atmosphere!B691,1)*IF(Plots!$B$3="Yes",Telescope!B693,1)*IF(Plots!$B$5="Yes",Collimator_optics!B693,1)*IF(Plots!$B$7="Yes",Camera_optics!B693,1)*IF(Plots!$B$8="Yes",QE!C693,1)*IF(Plots!$B$6="Yes",Gratings!C705,1)*IF(Plots!$B$4="Yes",Dichroics!E693*Dichroics!H693,1)*IF(Plots!$B$9="Yes",'Detectors and demag'!I716,1)</f>
        <v>0</v>
      </c>
      <c r="D703">
        <f>IF(Plots!$B$2="Yes",Atmosphere!B691,1)*IF(Plots!$B$3="Yes",Telescope!B693,1)*IF(Plots!$B$5="Yes",Collimator_optics!B693,1)*IF(Plots!$B$7="Yes",Camera_optics!B693,1)*IF(Plots!$B$8="Yes",QE!C693,1)*IF(Plots!$B$6="Yes",Gratings!D705,1)*IF(Plots!$B$4="Yes",Dichroics!E693*Dichroics!I693*Dichroics!L693,1)*IF(Plots!$B$9="Yes",'Detectors and demag'!J716,1)</f>
        <v>0</v>
      </c>
      <c r="E703">
        <f>IF(Plots!$B$2="Yes",Atmosphere!B691,1)*IF(Plots!$B$3="Yes",Telescope!B693,1)*IF(Plots!$B$5="Yes",Collimator_optics!B693,1)*IF(Plots!$B$7="Yes",Camera_optics!B693,1)*IF(Plots!$B$8="Yes",QE!C693,1)*IF(Plots!$B$6="Yes",Gratings!E705,1)*IF(Plots!$B$4="Yes",Dichroics!E693*Dichroics!I693*Dichroics!M693*Dichroics!P693,1)*IF(Plots!$B$9="Yes",'Detectors and demag'!K716,1)</f>
        <v>0.35567609782770215</v>
      </c>
      <c r="F703">
        <f t="shared" si="21"/>
        <v>0.35567609782770215</v>
      </c>
      <c r="G703">
        <f>F703</f>
        <v>0.35567609782770215</v>
      </c>
    </row>
    <row r="704" spans="1:7" x14ac:dyDescent="0.2">
      <c r="A704">
        <v>1000</v>
      </c>
      <c r="B704">
        <f>IF(Plots!$B$2="Yes",Atmosphere!B692,1)*IF(Plots!$B$3="Yes",Telescope!B694,1)*IF(Plots!$B$5="Yes",Collimator_optics!B694,1)*IF(Plots!$B$7="Yes",Camera_optics!B694,1)*IF(Plots!$B$8="Yes",QE!B694,1)*IF(Plots!$B$6="Yes",Gratings!B706,1)*IF(Plots!$B$4="Yes",Dichroics!D694,1)*IF(Plots!$B$9="Yes",'Detectors and demag'!H717,1)</f>
        <v>0</v>
      </c>
      <c r="C704">
        <f>IF(Plots!$B$2="Yes",Atmosphere!B692,1)*IF(Plots!$B$3="Yes",Telescope!B694,1)*IF(Plots!$B$5="Yes",Collimator_optics!B694,1)*IF(Plots!$B$7="Yes",Camera_optics!B694,1)*IF(Plots!$B$8="Yes",QE!C694,1)*IF(Plots!$B$6="Yes",Gratings!C706,1)*IF(Plots!$B$4="Yes",Dichroics!E694*Dichroics!H694,1)*IF(Plots!$B$9="Yes",'Detectors and demag'!I717,1)</f>
        <v>0</v>
      </c>
      <c r="D704">
        <f>IF(Plots!$B$2="Yes",Atmosphere!B692,1)*IF(Plots!$B$3="Yes",Telescope!B694,1)*IF(Plots!$B$5="Yes",Collimator_optics!B694,1)*IF(Plots!$B$7="Yes",Camera_optics!B694,1)*IF(Plots!$B$8="Yes",QE!C694,1)*IF(Plots!$B$6="Yes",Gratings!D706,1)*IF(Plots!$B$4="Yes",Dichroics!E694*Dichroics!I694*Dichroics!L694,1)*IF(Plots!$B$9="Yes",'Detectors and demag'!J717,1)</f>
        <v>0</v>
      </c>
      <c r="E704">
        <f>IF(Plots!$B$2="Yes",Atmosphere!B692,1)*IF(Plots!$B$3="Yes",Telescope!B694,1)*IF(Plots!$B$5="Yes",Collimator_optics!B694,1)*IF(Plots!$B$7="Yes",Camera_optics!B694,1)*IF(Plots!$B$8="Yes",QE!C694,1)*IF(Plots!$B$6="Yes",Gratings!E706,1)*IF(Plots!$B$4="Yes",Dichroics!E694*Dichroics!I694*Dichroics!M694*Dichroics!P694,1)*IF(Plots!$B$9="Yes",'Detectors and demag'!K717,1)</f>
        <v>0.34869723889575321</v>
      </c>
      <c r="F704">
        <f t="shared" si="21"/>
        <v>0.34869723889575321</v>
      </c>
      <c r="G704">
        <f t="shared" si="20"/>
        <v>0.34869723889575321</v>
      </c>
    </row>
    <row r="705" spans="1:6" x14ac:dyDescent="0.2">
      <c r="A705">
        <v>1001</v>
      </c>
      <c r="B705">
        <f>IF(Plots!$B$2="Yes",Atmosphere!B693,1)*IF(Plots!$B$3="Yes",Telescope!B695,1)*IF(Plots!$B$5="Yes",Collimator_optics!B695,1)*IF(Plots!$B$7="Yes",Camera_optics!B695,1)*IF(Plots!$B$8="Yes",QE!B695,1)*IF(Plots!$B$6="Yes",Gratings!B707,1)*IF(Plots!$B$4="Yes",Dichroics!D695,1)*IF(Plots!$B$9="Yes",'Detectors and demag'!H718,1)</f>
        <v>0</v>
      </c>
      <c r="C705">
        <f>IF(Plots!$B$2="Yes",Atmosphere!B693,1)*IF(Plots!$B$3="Yes",Telescope!B695,1)*IF(Plots!$B$5="Yes",Collimator_optics!B695,1)*IF(Plots!$B$7="Yes",Camera_optics!B695,1)*IF(Plots!$B$8="Yes",QE!C695,1)*IF(Plots!$B$6="Yes",Gratings!C707,1)*IF(Plots!$B$4="Yes",Dichroics!E695*Dichroics!H695,1)*IF(Plots!$B$9="Yes",'Detectors and demag'!I718,1)</f>
        <v>0</v>
      </c>
      <c r="D705">
        <f>IF(Plots!$B$2="Yes",Atmosphere!B693,1)*IF(Plots!$B$3="Yes",Telescope!B695,1)*IF(Plots!$B$5="Yes",Collimator_optics!B695,1)*IF(Plots!$B$7="Yes",Camera_optics!B695,1)*IF(Plots!$B$8="Yes",QE!C695,1)*IF(Plots!$B$6="Yes",Gratings!D707,1)*IF(Plots!$B$4="Yes",Dichroics!E695*Dichroics!I695*Dichroics!L695,1)*IF(Plots!$B$9="Yes",'Detectors and demag'!J718,1)</f>
        <v>0</v>
      </c>
      <c r="E705">
        <f>IF(Plots!$B$2="Yes",Atmosphere!B693,1)*IF(Plots!$B$3="Yes",Telescope!B695,1)*IF(Plots!$B$5="Yes",Collimator_optics!B695,1)*IF(Plots!$B$7="Yes",Camera_optics!B695,1)*IF(Plots!$B$8="Yes",QE!C695,1)*IF(Plots!$B$6="Yes",Gratings!E707,1)*IF(Plots!$B$4="Yes",Dichroics!E695*Dichroics!I695*Dichroics!M695*Dichroics!P695,1)*IF(Plots!$B$9="Yes",'Detectors and demag'!K718,1)</f>
        <v>0.34072380230599825</v>
      </c>
      <c r="F705">
        <f t="shared" si="21"/>
        <v>0.34072380230599825</v>
      </c>
    </row>
    <row r="706" spans="1:6" x14ac:dyDescent="0.2">
      <c r="A706">
        <v>1002</v>
      </c>
      <c r="B706">
        <f>IF(Plots!$B$2="Yes",Atmosphere!B694,1)*IF(Plots!$B$3="Yes",Telescope!B696,1)*IF(Plots!$B$5="Yes",Collimator_optics!B696,1)*IF(Plots!$B$7="Yes",Camera_optics!B696,1)*IF(Plots!$B$8="Yes",QE!B696,1)*IF(Plots!$B$6="Yes",Gratings!B708,1)*IF(Plots!$B$4="Yes",Dichroics!D696,1)*IF(Plots!$B$9="Yes",'Detectors and demag'!H719,1)</f>
        <v>0</v>
      </c>
      <c r="C706">
        <f>IF(Plots!$B$2="Yes",Atmosphere!B694,1)*IF(Plots!$B$3="Yes",Telescope!B696,1)*IF(Plots!$B$5="Yes",Collimator_optics!B696,1)*IF(Plots!$B$7="Yes",Camera_optics!B696,1)*IF(Plots!$B$8="Yes",QE!C696,1)*IF(Plots!$B$6="Yes",Gratings!C708,1)*IF(Plots!$B$4="Yes",Dichroics!E696*Dichroics!H696,1)*IF(Plots!$B$9="Yes",'Detectors and demag'!I719,1)</f>
        <v>0</v>
      </c>
      <c r="D706">
        <f>IF(Plots!$B$2="Yes",Atmosphere!B694,1)*IF(Plots!$B$3="Yes",Telescope!B696,1)*IF(Plots!$B$5="Yes",Collimator_optics!B696,1)*IF(Plots!$B$7="Yes",Camera_optics!B696,1)*IF(Plots!$B$8="Yes",QE!C696,1)*IF(Plots!$B$6="Yes",Gratings!D708,1)*IF(Plots!$B$4="Yes",Dichroics!E696*Dichroics!I696*Dichroics!L696,1)*IF(Plots!$B$9="Yes",'Detectors and demag'!J719,1)</f>
        <v>0</v>
      </c>
      <c r="E706">
        <f>IF(Plots!$B$2="Yes",Atmosphere!B694,1)*IF(Plots!$B$3="Yes",Telescope!B696,1)*IF(Plots!$B$5="Yes",Collimator_optics!B696,1)*IF(Plots!$B$7="Yes",Camera_optics!B696,1)*IF(Plots!$B$8="Yes",QE!C696,1)*IF(Plots!$B$6="Yes",Gratings!E708,1)*IF(Plots!$B$4="Yes",Dichroics!E696*Dichroics!I696*Dichroics!M696*Dichroics!P696,1)*IF(Plots!$B$9="Yes",'Detectors and demag'!K719,1)</f>
        <v>0.33287752972972579</v>
      </c>
      <c r="F706">
        <f t="shared" si="21"/>
        <v>0.33287752972972579</v>
      </c>
    </row>
    <row r="707" spans="1:6" x14ac:dyDescent="0.2">
      <c r="A707">
        <v>1003</v>
      </c>
      <c r="B707">
        <f>IF(Plots!$B$2="Yes",Atmosphere!B695,1)*IF(Plots!$B$3="Yes",Telescope!B697,1)*IF(Plots!$B$5="Yes",Collimator_optics!B697,1)*IF(Plots!$B$7="Yes",Camera_optics!B697,1)*IF(Plots!$B$8="Yes",QE!B697,1)*IF(Plots!$B$6="Yes",Gratings!B709,1)*IF(Plots!$B$4="Yes",Dichroics!D697,1)*IF(Plots!$B$9="Yes",'Detectors and demag'!H720,1)</f>
        <v>0</v>
      </c>
      <c r="C707">
        <f>IF(Plots!$B$2="Yes",Atmosphere!B695,1)*IF(Plots!$B$3="Yes",Telescope!B697,1)*IF(Plots!$B$5="Yes",Collimator_optics!B697,1)*IF(Plots!$B$7="Yes",Camera_optics!B697,1)*IF(Plots!$B$8="Yes",QE!C697,1)*IF(Plots!$B$6="Yes",Gratings!C709,1)*IF(Plots!$B$4="Yes",Dichroics!E697*Dichroics!H697,1)*IF(Plots!$B$9="Yes",'Detectors and demag'!I720,1)</f>
        <v>0</v>
      </c>
      <c r="D707">
        <f>IF(Plots!$B$2="Yes",Atmosphere!B695,1)*IF(Plots!$B$3="Yes",Telescope!B697,1)*IF(Plots!$B$5="Yes",Collimator_optics!B697,1)*IF(Plots!$B$7="Yes",Camera_optics!B697,1)*IF(Plots!$B$8="Yes",QE!C697,1)*IF(Plots!$B$6="Yes",Gratings!D709,1)*IF(Plots!$B$4="Yes",Dichroics!E697*Dichroics!I697*Dichroics!L697,1)*IF(Plots!$B$9="Yes",'Detectors and demag'!J720,1)</f>
        <v>0</v>
      </c>
      <c r="E707">
        <f>IF(Plots!$B$2="Yes",Atmosphere!B695,1)*IF(Plots!$B$3="Yes",Telescope!B697,1)*IF(Plots!$B$5="Yes",Collimator_optics!B697,1)*IF(Plots!$B$7="Yes",Camera_optics!B697,1)*IF(Plots!$B$8="Yes",QE!C697,1)*IF(Plots!$B$6="Yes",Gratings!E709,1)*IF(Plots!$B$4="Yes",Dichroics!E697*Dichroics!I697*Dichroics!M697*Dichroics!P697,1)*IF(Plots!$B$9="Yes",'Detectors and demag'!K720,1)</f>
        <v>0.32508137509891</v>
      </c>
      <c r="F707">
        <f t="shared" si="21"/>
        <v>0.32508137509891</v>
      </c>
    </row>
    <row r="708" spans="1:6" x14ac:dyDescent="0.2">
      <c r="A708">
        <v>1004</v>
      </c>
      <c r="B708">
        <f>IF(Plots!$B$2="Yes",Atmosphere!B696,1)*IF(Plots!$B$3="Yes",Telescope!B698,1)*IF(Plots!$B$5="Yes",Collimator_optics!B698,1)*IF(Plots!$B$7="Yes",Camera_optics!B698,1)*IF(Plots!$B$8="Yes",QE!B698,1)*IF(Plots!$B$6="Yes",Gratings!B710,1)*IF(Plots!$B$4="Yes",Dichroics!D698,1)*IF(Plots!$B$9="Yes",'Detectors and demag'!H721,1)</f>
        <v>0</v>
      </c>
      <c r="C708">
        <f>IF(Plots!$B$2="Yes",Atmosphere!B696,1)*IF(Plots!$B$3="Yes",Telescope!B698,1)*IF(Plots!$B$5="Yes",Collimator_optics!B698,1)*IF(Plots!$B$7="Yes",Camera_optics!B698,1)*IF(Plots!$B$8="Yes",QE!C698,1)*IF(Plots!$B$6="Yes",Gratings!C710,1)*IF(Plots!$B$4="Yes",Dichroics!E698*Dichroics!H698,1)*IF(Plots!$B$9="Yes",'Detectors and demag'!I721,1)</f>
        <v>0</v>
      </c>
      <c r="D708">
        <f>IF(Plots!$B$2="Yes",Atmosphere!B696,1)*IF(Plots!$B$3="Yes",Telescope!B698,1)*IF(Plots!$B$5="Yes",Collimator_optics!B698,1)*IF(Plots!$B$7="Yes",Camera_optics!B698,1)*IF(Plots!$B$8="Yes",QE!C698,1)*IF(Plots!$B$6="Yes",Gratings!D710,1)*IF(Plots!$B$4="Yes",Dichroics!E698*Dichroics!I698*Dichroics!L698,1)*IF(Plots!$B$9="Yes",'Detectors and demag'!J721,1)</f>
        <v>0</v>
      </c>
      <c r="E708">
        <f>IF(Plots!$B$2="Yes",Atmosphere!B696,1)*IF(Plots!$B$3="Yes",Telescope!B698,1)*IF(Plots!$B$5="Yes",Collimator_optics!B698,1)*IF(Plots!$B$7="Yes",Camera_optics!B698,1)*IF(Plots!$B$8="Yes",QE!C698,1)*IF(Plots!$B$6="Yes",Gratings!E710,1)*IF(Plots!$B$4="Yes",Dichroics!E698*Dichroics!I698*Dichroics!M698*Dichroics!P698,1)*IF(Plots!$B$9="Yes",'Detectors and demag'!K721,1)</f>
        <v>0.31732847848582207</v>
      </c>
      <c r="F708">
        <f t="shared" si="21"/>
        <v>0.31732847848582207</v>
      </c>
    </row>
    <row r="709" spans="1:6" x14ac:dyDescent="0.2">
      <c r="A709">
        <v>1005</v>
      </c>
      <c r="B709">
        <f>IF(Plots!$B$2="Yes",Atmosphere!B697,1)*IF(Plots!$B$3="Yes",Telescope!B699,1)*IF(Plots!$B$5="Yes",Collimator_optics!B699,1)*IF(Plots!$B$7="Yes",Camera_optics!B699,1)*IF(Plots!$B$8="Yes",QE!B699,1)*IF(Plots!$B$6="Yes",Gratings!B711,1)*IF(Plots!$B$4="Yes",Dichroics!D699,1)*IF(Plots!$B$9="Yes",'Detectors and demag'!H722,1)</f>
        <v>0</v>
      </c>
      <c r="C709">
        <f>IF(Plots!$B$2="Yes",Atmosphere!B697,1)*IF(Plots!$B$3="Yes",Telescope!B699,1)*IF(Plots!$B$5="Yes",Collimator_optics!B699,1)*IF(Plots!$B$7="Yes",Camera_optics!B699,1)*IF(Plots!$B$8="Yes",QE!C699,1)*IF(Plots!$B$6="Yes",Gratings!C711,1)*IF(Plots!$B$4="Yes",Dichroics!E699*Dichroics!H699,1)*IF(Plots!$B$9="Yes",'Detectors and demag'!I722,1)</f>
        <v>0</v>
      </c>
      <c r="D709">
        <f>IF(Plots!$B$2="Yes",Atmosphere!B697,1)*IF(Plots!$B$3="Yes",Telescope!B699,1)*IF(Plots!$B$5="Yes",Collimator_optics!B699,1)*IF(Plots!$B$7="Yes",Camera_optics!B699,1)*IF(Plots!$B$8="Yes",QE!C699,1)*IF(Plots!$B$6="Yes",Gratings!D711,1)*IF(Plots!$B$4="Yes",Dichroics!E699*Dichroics!I699*Dichroics!L699,1)*IF(Plots!$B$9="Yes",'Detectors and demag'!J722,1)</f>
        <v>0</v>
      </c>
      <c r="E709">
        <f>IF(Plots!$B$2="Yes",Atmosphere!B697,1)*IF(Plots!$B$3="Yes",Telescope!B699,1)*IF(Plots!$B$5="Yes",Collimator_optics!B699,1)*IF(Plots!$B$7="Yes",Camera_optics!B699,1)*IF(Plots!$B$8="Yes",QE!C699,1)*IF(Plots!$B$6="Yes",Gratings!E711,1)*IF(Plots!$B$4="Yes",Dichroics!E699*Dichroics!I699*Dichroics!M699*Dichroics!P699,1)*IF(Plots!$B$9="Yes",'Detectors and demag'!K722,1)</f>
        <v>0.30961203772493046</v>
      </c>
      <c r="F709">
        <f t="shared" si="21"/>
        <v>0.30961203772493046</v>
      </c>
    </row>
    <row r="710" spans="1:6" x14ac:dyDescent="0.2">
      <c r="A710">
        <v>1006</v>
      </c>
      <c r="B710">
        <f>IF(Plots!$B$2="Yes",Atmosphere!B698,1)*IF(Plots!$B$3="Yes",Telescope!B700,1)*IF(Plots!$B$5="Yes",Collimator_optics!B700,1)*IF(Plots!$B$7="Yes",Camera_optics!B700,1)*IF(Plots!$B$8="Yes",QE!B700,1)*IF(Plots!$B$6="Yes",Gratings!B712,1)*IF(Plots!$B$4="Yes",Dichroics!D700,1)*IF(Plots!$B$9="Yes",'Detectors and demag'!H723,1)</f>
        <v>0</v>
      </c>
      <c r="C710">
        <f>IF(Plots!$B$2="Yes",Atmosphere!B698,1)*IF(Plots!$B$3="Yes",Telescope!B700,1)*IF(Plots!$B$5="Yes",Collimator_optics!B700,1)*IF(Plots!$B$7="Yes",Camera_optics!B700,1)*IF(Plots!$B$8="Yes",QE!C700,1)*IF(Plots!$B$6="Yes",Gratings!C712,1)*IF(Plots!$B$4="Yes",Dichroics!E700*Dichroics!H700,1)*IF(Plots!$B$9="Yes",'Detectors and demag'!I723,1)</f>
        <v>0</v>
      </c>
      <c r="D710">
        <f>IF(Plots!$B$2="Yes",Atmosphere!B698,1)*IF(Plots!$B$3="Yes",Telescope!B700,1)*IF(Plots!$B$5="Yes",Collimator_optics!B700,1)*IF(Plots!$B$7="Yes",Camera_optics!B700,1)*IF(Plots!$B$8="Yes",QE!C700,1)*IF(Plots!$B$6="Yes",Gratings!D712,1)*IF(Plots!$B$4="Yes",Dichroics!E700*Dichroics!I700*Dichroics!L700,1)*IF(Plots!$B$9="Yes",'Detectors and demag'!J723,1)</f>
        <v>0</v>
      </c>
      <c r="E710">
        <f>IF(Plots!$B$2="Yes",Atmosphere!B698,1)*IF(Plots!$B$3="Yes",Telescope!B700,1)*IF(Plots!$B$5="Yes",Collimator_optics!B700,1)*IF(Plots!$B$7="Yes",Camera_optics!B700,1)*IF(Plots!$B$8="Yes",QE!C700,1)*IF(Plots!$B$6="Yes",Gratings!E712,1)*IF(Plots!$B$4="Yes",Dichroics!E700*Dichroics!I700*Dichroics!M700*Dichroics!P700,1)*IF(Plots!$B$9="Yes",'Detectors and demag'!K723,1)</f>
        <v>0.30192542047629745</v>
      </c>
      <c r="F710">
        <f t="shared" si="21"/>
        <v>0.30192542047629745</v>
      </c>
    </row>
    <row r="711" spans="1:6" x14ac:dyDescent="0.2">
      <c r="A711">
        <v>1007</v>
      </c>
      <c r="B711">
        <f>IF(Plots!$B$2="Yes",Atmosphere!B699,1)*IF(Plots!$B$3="Yes",Telescope!B701,1)*IF(Plots!$B$5="Yes",Collimator_optics!B701,1)*IF(Plots!$B$7="Yes",Camera_optics!B701,1)*IF(Plots!$B$8="Yes",QE!B701,1)*IF(Plots!$B$6="Yes",Gratings!B713,1)*IF(Plots!$B$4="Yes",Dichroics!D701,1)*IF(Plots!$B$9="Yes",'Detectors and demag'!H724,1)</f>
        <v>0</v>
      </c>
      <c r="C711">
        <f>IF(Plots!$B$2="Yes",Atmosphere!B699,1)*IF(Plots!$B$3="Yes",Telescope!B701,1)*IF(Plots!$B$5="Yes",Collimator_optics!B701,1)*IF(Plots!$B$7="Yes",Camera_optics!B701,1)*IF(Plots!$B$8="Yes",QE!C701,1)*IF(Plots!$B$6="Yes",Gratings!C713,1)*IF(Plots!$B$4="Yes",Dichroics!E701*Dichroics!H701,1)*IF(Plots!$B$9="Yes",'Detectors and demag'!I724,1)</f>
        <v>0</v>
      </c>
      <c r="D711">
        <f>IF(Plots!$B$2="Yes",Atmosphere!B699,1)*IF(Plots!$B$3="Yes",Telescope!B701,1)*IF(Plots!$B$5="Yes",Collimator_optics!B701,1)*IF(Plots!$B$7="Yes",Camera_optics!B701,1)*IF(Plots!$B$8="Yes",QE!C701,1)*IF(Plots!$B$6="Yes",Gratings!D713,1)*IF(Plots!$B$4="Yes",Dichroics!E701*Dichroics!I701*Dichroics!L701,1)*IF(Plots!$B$9="Yes",'Detectors and demag'!J724,1)</f>
        <v>0</v>
      </c>
      <c r="E711">
        <f>IF(Plots!$B$2="Yes",Atmosphere!B699,1)*IF(Plots!$B$3="Yes",Telescope!B701,1)*IF(Plots!$B$5="Yes",Collimator_optics!B701,1)*IF(Plots!$B$7="Yes",Camera_optics!B701,1)*IF(Plots!$B$8="Yes",QE!C701,1)*IF(Plots!$B$6="Yes",Gratings!E713,1)*IF(Plots!$B$4="Yes",Dichroics!E701*Dichroics!I701*Dichroics!M701*Dichroics!P701,1)*IF(Plots!$B$9="Yes",'Detectors and demag'!K724,1)</f>
        <v>0.29426236322008531</v>
      </c>
      <c r="F711">
        <f t="shared" si="21"/>
        <v>0.29426236322008531</v>
      </c>
    </row>
    <row r="712" spans="1:6" x14ac:dyDescent="0.2">
      <c r="A712">
        <v>1008</v>
      </c>
      <c r="B712">
        <f>IF(Plots!$B$2="Yes",Atmosphere!B700,1)*IF(Plots!$B$3="Yes",Telescope!B702,1)*IF(Plots!$B$5="Yes",Collimator_optics!B702,1)*IF(Plots!$B$7="Yes",Camera_optics!B702,1)*IF(Plots!$B$8="Yes",QE!B702,1)*IF(Plots!$B$6="Yes",Gratings!B714,1)*IF(Plots!$B$4="Yes",Dichroics!D702,1)*IF(Plots!$B$9="Yes",'Detectors and demag'!H725,1)</f>
        <v>0</v>
      </c>
      <c r="C712">
        <f>IF(Plots!$B$2="Yes",Atmosphere!B700,1)*IF(Plots!$B$3="Yes",Telescope!B702,1)*IF(Plots!$B$5="Yes",Collimator_optics!B702,1)*IF(Plots!$B$7="Yes",Camera_optics!B702,1)*IF(Plots!$B$8="Yes",QE!C702,1)*IF(Plots!$B$6="Yes",Gratings!C714,1)*IF(Plots!$B$4="Yes",Dichroics!E702*Dichroics!H702,1)*IF(Plots!$B$9="Yes",'Detectors and demag'!I725,1)</f>
        <v>0</v>
      </c>
      <c r="D712">
        <f>IF(Plots!$B$2="Yes",Atmosphere!B700,1)*IF(Plots!$B$3="Yes",Telescope!B702,1)*IF(Plots!$B$5="Yes",Collimator_optics!B702,1)*IF(Plots!$B$7="Yes",Camera_optics!B702,1)*IF(Plots!$B$8="Yes",QE!C702,1)*IF(Plots!$B$6="Yes",Gratings!D714,1)*IF(Plots!$B$4="Yes",Dichroics!E702*Dichroics!I702*Dichroics!L702,1)*IF(Plots!$B$9="Yes",'Detectors and demag'!J725,1)</f>
        <v>0</v>
      </c>
      <c r="E712">
        <f>IF(Plots!$B$2="Yes",Atmosphere!B700,1)*IF(Plots!$B$3="Yes",Telescope!B702,1)*IF(Plots!$B$5="Yes",Collimator_optics!B702,1)*IF(Plots!$B$7="Yes",Camera_optics!B702,1)*IF(Plots!$B$8="Yes",QE!C702,1)*IF(Plots!$B$6="Yes",Gratings!E714,1)*IF(Plots!$B$4="Yes",Dichroics!E702*Dichroics!I702*Dichroics!M702*Dichroics!P702,1)*IF(Plots!$B$9="Yes",'Detectors and demag'!K725,1)</f>
        <v>0.28661704427180473</v>
      </c>
      <c r="F712">
        <f t="shared" si="21"/>
        <v>0.28661704427180473</v>
      </c>
    </row>
    <row r="713" spans="1:6" x14ac:dyDescent="0.2">
      <c r="A713">
        <v>1009</v>
      </c>
      <c r="B713">
        <f>IF(Plots!$B$2="Yes",Atmosphere!B701,1)*IF(Plots!$B$3="Yes",Telescope!B703,1)*IF(Plots!$B$5="Yes",Collimator_optics!B703,1)*IF(Plots!$B$7="Yes",Camera_optics!B703,1)*IF(Plots!$B$8="Yes",QE!B703,1)*IF(Plots!$B$6="Yes",Gratings!B715,1)*IF(Plots!$B$4="Yes",Dichroics!D703,1)*IF(Plots!$B$9="Yes",'Detectors and demag'!H726,1)</f>
        <v>0</v>
      </c>
      <c r="C713">
        <f>IF(Plots!$B$2="Yes",Atmosphere!B701,1)*IF(Plots!$B$3="Yes",Telescope!B703,1)*IF(Plots!$B$5="Yes",Collimator_optics!B703,1)*IF(Plots!$B$7="Yes",Camera_optics!B703,1)*IF(Plots!$B$8="Yes",QE!C703,1)*IF(Plots!$B$6="Yes",Gratings!C715,1)*IF(Plots!$B$4="Yes",Dichroics!E703*Dichroics!H703,1)*IF(Plots!$B$9="Yes",'Detectors and demag'!I726,1)</f>
        <v>0</v>
      </c>
      <c r="D713">
        <f>IF(Plots!$B$2="Yes",Atmosphere!B701,1)*IF(Plots!$B$3="Yes",Telescope!B703,1)*IF(Plots!$B$5="Yes",Collimator_optics!B703,1)*IF(Plots!$B$7="Yes",Camera_optics!B703,1)*IF(Plots!$B$8="Yes",QE!C703,1)*IF(Plots!$B$6="Yes",Gratings!D715,1)*IF(Plots!$B$4="Yes",Dichroics!E703*Dichroics!I703*Dichroics!L703,1)*IF(Plots!$B$9="Yes",'Detectors and demag'!J726,1)</f>
        <v>0</v>
      </c>
      <c r="E713">
        <f>IF(Plots!$B$2="Yes",Atmosphere!B701,1)*IF(Plots!$B$3="Yes",Telescope!B703,1)*IF(Plots!$B$5="Yes",Collimator_optics!B703,1)*IF(Plots!$B$7="Yes",Camera_optics!B703,1)*IF(Plots!$B$8="Yes",QE!C703,1)*IF(Plots!$B$6="Yes",Gratings!E715,1)*IF(Plots!$B$4="Yes",Dichroics!E703*Dichroics!I703*Dichroics!M703*Dichroics!P703,1)*IF(Plots!$B$9="Yes",'Detectors and demag'!K726,1)</f>
        <v>0.27898423219428647</v>
      </c>
      <c r="F713">
        <f t="shared" si="21"/>
        <v>0.27898423219428647</v>
      </c>
    </row>
    <row r="714" spans="1:6" x14ac:dyDescent="0.2">
      <c r="A714">
        <v>1010</v>
      </c>
      <c r="B714">
        <f>IF(Plots!$B$2="Yes",Atmosphere!B702,1)*IF(Plots!$B$3="Yes",Telescope!B704,1)*IF(Plots!$B$5="Yes",Collimator_optics!B704,1)*IF(Plots!$B$7="Yes",Camera_optics!B704,1)*IF(Plots!$B$8="Yes",QE!B704,1)*IF(Plots!$B$6="Yes",Gratings!B716,1)*IF(Plots!$B$4="Yes",Dichroics!D704,1)*IF(Plots!$B$9="Yes",'Detectors and demag'!H727,1)</f>
        <v>0</v>
      </c>
      <c r="C714">
        <f>IF(Plots!$B$2="Yes",Atmosphere!B702,1)*IF(Plots!$B$3="Yes",Telescope!B704,1)*IF(Plots!$B$5="Yes",Collimator_optics!B704,1)*IF(Plots!$B$7="Yes",Camera_optics!B704,1)*IF(Plots!$B$8="Yes",QE!C704,1)*IF(Plots!$B$6="Yes",Gratings!C716,1)*IF(Plots!$B$4="Yes",Dichroics!E704*Dichroics!H704,1)*IF(Plots!$B$9="Yes",'Detectors and demag'!I727,1)</f>
        <v>0</v>
      </c>
      <c r="D714">
        <f>IF(Plots!$B$2="Yes",Atmosphere!B702,1)*IF(Plots!$B$3="Yes",Telescope!B704,1)*IF(Plots!$B$5="Yes",Collimator_optics!B704,1)*IF(Plots!$B$7="Yes",Camera_optics!B704,1)*IF(Plots!$B$8="Yes",QE!C704,1)*IF(Plots!$B$6="Yes",Gratings!D716,1)*IF(Plots!$B$4="Yes",Dichroics!E704*Dichroics!I704*Dichroics!L704,1)*IF(Plots!$B$9="Yes",'Detectors and demag'!J727,1)</f>
        <v>0</v>
      </c>
      <c r="E714">
        <f>IF(Plots!$B$2="Yes",Atmosphere!B702,1)*IF(Plots!$B$3="Yes",Telescope!B704,1)*IF(Plots!$B$5="Yes",Collimator_optics!B704,1)*IF(Plots!$B$7="Yes",Camera_optics!B704,1)*IF(Plots!$B$8="Yes",QE!C704,1)*IF(Plots!$B$6="Yes",Gratings!E716,1)*IF(Plots!$B$4="Yes",Dichroics!E704*Dichroics!I704*Dichroics!M704*Dichroics!P704,1)*IF(Plots!$B$9="Yes",'Detectors and demag'!K727,1)</f>
        <v>0.27135939825274619</v>
      </c>
      <c r="F714">
        <f t="shared" si="21"/>
        <v>0.27135939825274619</v>
      </c>
    </row>
    <row r="715" spans="1:6" x14ac:dyDescent="0.2">
      <c r="A715">
        <v>1011</v>
      </c>
      <c r="B715">
        <f>IF(Plots!$B$2="Yes",Atmosphere!B703,1)*IF(Plots!$B$3="Yes",Telescope!B705,1)*IF(Plots!$B$5="Yes",Collimator_optics!B705,1)*IF(Plots!$B$7="Yes",Camera_optics!B705,1)*IF(Plots!$B$8="Yes",QE!B705,1)*IF(Plots!$B$6="Yes",Gratings!B717,1)*IF(Plots!$B$4="Yes",Dichroics!D705,1)*IF(Plots!$B$9="Yes",'Detectors and demag'!H728,1)</f>
        <v>0</v>
      </c>
      <c r="C715">
        <f>IF(Plots!$B$2="Yes",Atmosphere!B703,1)*IF(Plots!$B$3="Yes",Telescope!B705,1)*IF(Plots!$B$5="Yes",Collimator_optics!B705,1)*IF(Plots!$B$7="Yes",Camera_optics!B705,1)*IF(Plots!$B$8="Yes",QE!C705,1)*IF(Plots!$B$6="Yes",Gratings!C717,1)*IF(Plots!$B$4="Yes",Dichroics!E705*Dichroics!H705,1)*IF(Plots!$B$9="Yes",'Detectors and demag'!I728,1)</f>
        <v>0</v>
      </c>
      <c r="D715">
        <f>IF(Plots!$B$2="Yes",Atmosphere!B703,1)*IF(Plots!$B$3="Yes",Telescope!B705,1)*IF(Plots!$B$5="Yes",Collimator_optics!B705,1)*IF(Plots!$B$7="Yes",Camera_optics!B705,1)*IF(Plots!$B$8="Yes",QE!C705,1)*IF(Plots!$B$6="Yes",Gratings!D717,1)*IF(Plots!$B$4="Yes",Dichroics!E705*Dichroics!I705*Dichroics!L705,1)*IF(Plots!$B$9="Yes",'Detectors and demag'!J728,1)</f>
        <v>0</v>
      </c>
      <c r="E715">
        <f>IF(Plots!$B$2="Yes",Atmosphere!B703,1)*IF(Plots!$B$3="Yes",Telescope!B705,1)*IF(Plots!$B$5="Yes",Collimator_optics!B705,1)*IF(Plots!$B$7="Yes",Camera_optics!B705,1)*IF(Plots!$B$8="Yes",QE!C705,1)*IF(Plots!$B$6="Yes",Gratings!E717,1)*IF(Plots!$B$4="Yes",Dichroics!E705*Dichroics!I705*Dichroics!M705*Dichroics!P705,1)*IF(Plots!$B$9="Yes",'Detectors and demag'!K728,1)</f>
        <v>0.26366946367771232</v>
      </c>
      <c r="F715">
        <f t="shared" si="21"/>
        <v>0.26366946367771232</v>
      </c>
    </row>
    <row r="716" spans="1:6" x14ac:dyDescent="0.2">
      <c r="A716">
        <v>1012</v>
      </c>
      <c r="B716">
        <f>IF(Plots!$B$2="Yes",Atmosphere!B704,1)*IF(Plots!$B$3="Yes",Telescope!B706,1)*IF(Plots!$B$5="Yes",Collimator_optics!B706,1)*IF(Plots!$B$7="Yes",Camera_optics!B706,1)*IF(Plots!$B$8="Yes",QE!B706,1)*IF(Plots!$B$6="Yes",Gratings!B718,1)*IF(Plots!$B$4="Yes",Dichroics!D706,1)*IF(Plots!$B$9="Yes",'Detectors and demag'!H729,1)</f>
        <v>0</v>
      </c>
      <c r="C716">
        <f>IF(Plots!$B$2="Yes",Atmosphere!B704,1)*IF(Plots!$B$3="Yes",Telescope!B706,1)*IF(Plots!$B$5="Yes",Collimator_optics!B706,1)*IF(Plots!$B$7="Yes",Camera_optics!B706,1)*IF(Plots!$B$8="Yes",QE!C706,1)*IF(Plots!$B$6="Yes",Gratings!C718,1)*IF(Plots!$B$4="Yes",Dichroics!E706*Dichroics!H706,1)*IF(Plots!$B$9="Yes",'Detectors and demag'!I729,1)</f>
        <v>0</v>
      </c>
      <c r="D716">
        <f>IF(Plots!$B$2="Yes",Atmosphere!B704,1)*IF(Plots!$B$3="Yes",Telescope!B706,1)*IF(Plots!$B$5="Yes",Collimator_optics!B706,1)*IF(Plots!$B$7="Yes",Camera_optics!B706,1)*IF(Plots!$B$8="Yes",QE!C706,1)*IF(Plots!$B$6="Yes",Gratings!D718,1)*IF(Plots!$B$4="Yes",Dichroics!E706*Dichroics!I706*Dichroics!L706,1)*IF(Plots!$B$9="Yes",'Detectors and demag'!J729,1)</f>
        <v>0</v>
      </c>
      <c r="E716">
        <f>IF(Plots!$B$2="Yes",Atmosphere!B704,1)*IF(Plots!$B$3="Yes",Telescope!B706,1)*IF(Plots!$B$5="Yes",Collimator_optics!B706,1)*IF(Plots!$B$7="Yes",Camera_optics!B706,1)*IF(Plots!$B$8="Yes",QE!C706,1)*IF(Plots!$B$6="Yes",Gratings!E718,1)*IF(Plots!$B$4="Yes",Dichroics!E706*Dichroics!I706*Dichroics!M706*Dichroics!P706,1)*IF(Plots!$B$9="Yes",'Detectors and demag'!K729,1)</f>
        <v>0.25605012464595905</v>
      </c>
      <c r="F716">
        <f t="shared" si="21"/>
        <v>0.25605012464595905</v>
      </c>
    </row>
    <row r="717" spans="1:6" x14ac:dyDescent="0.2">
      <c r="A717">
        <v>1013</v>
      </c>
      <c r="B717">
        <f>IF(Plots!$B$2="Yes",Atmosphere!B705,1)*IF(Plots!$B$3="Yes",Telescope!B707,1)*IF(Plots!$B$5="Yes",Collimator_optics!B707,1)*IF(Plots!$B$7="Yes",Camera_optics!B707,1)*IF(Plots!$B$8="Yes",QE!B707,1)*IF(Plots!$B$6="Yes",Gratings!B719,1)*IF(Plots!$B$4="Yes",Dichroics!D707,1)*IF(Plots!$B$9="Yes",'Detectors and demag'!H730,1)</f>
        <v>0</v>
      </c>
      <c r="C717">
        <f>IF(Plots!$B$2="Yes",Atmosphere!B705,1)*IF(Plots!$B$3="Yes",Telescope!B707,1)*IF(Plots!$B$5="Yes",Collimator_optics!B707,1)*IF(Plots!$B$7="Yes",Camera_optics!B707,1)*IF(Plots!$B$8="Yes",QE!C707,1)*IF(Plots!$B$6="Yes",Gratings!C719,1)*IF(Plots!$B$4="Yes",Dichroics!E707*Dichroics!H707,1)*IF(Plots!$B$9="Yes",'Detectors and demag'!I730,1)</f>
        <v>0</v>
      </c>
      <c r="D717">
        <f>IF(Plots!$B$2="Yes",Atmosphere!B705,1)*IF(Plots!$B$3="Yes",Telescope!B707,1)*IF(Plots!$B$5="Yes",Collimator_optics!B707,1)*IF(Plots!$B$7="Yes",Camera_optics!B707,1)*IF(Plots!$B$8="Yes",QE!C707,1)*IF(Plots!$B$6="Yes",Gratings!D719,1)*IF(Plots!$B$4="Yes",Dichroics!E707*Dichroics!I707*Dichroics!L707,1)*IF(Plots!$B$9="Yes",'Detectors and demag'!J730,1)</f>
        <v>0</v>
      </c>
      <c r="E717">
        <f>IF(Plots!$B$2="Yes",Atmosphere!B705,1)*IF(Plots!$B$3="Yes",Telescope!B707,1)*IF(Plots!$B$5="Yes",Collimator_optics!B707,1)*IF(Plots!$B$7="Yes",Camera_optics!B707,1)*IF(Plots!$B$8="Yes",QE!C707,1)*IF(Plots!$B$6="Yes",Gratings!E719,1)*IF(Plots!$B$4="Yes",Dichroics!E707*Dichroics!I707*Dichroics!M707*Dichroics!P707,1)*IF(Plots!$B$9="Yes",'Detectors and demag'!K730,1)</f>
        <v>0.24842983508914637</v>
      </c>
      <c r="F717">
        <f t="shared" si="21"/>
        <v>0.24842983508914637</v>
      </c>
    </row>
    <row r="718" spans="1:6" x14ac:dyDescent="0.2">
      <c r="A718">
        <v>1014</v>
      </c>
      <c r="B718">
        <f>IF(Plots!$B$2="Yes",Atmosphere!B706,1)*IF(Plots!$B$3="Yes",Telescope!B708,1)*IF(Plots!$B$5="Yes",Collimator_optics!B708,1)*IF(Plots!$B$7="Yes",Camera_optics!B708,1)*IF(Plots!$B$8="Yes",QE!B708,1)*IF(Plots!$B$6="Yes",Gratings!B720,1)*IF(Plots!$B$4="Yes",Dichroics!D708,1)*IF(Plots!$B$9="Yes",'Detectors and demag'!H731,1)</f>
        <v>0</v>
      </c>
      <c r="C718">
        <f>IF(Plots!$B$2="Yes",Atmosphere!B706,1)*IF(Plots!$B$3="Yes",Telescope!B708,1)*IF(Plots!$B$5="Yes",Collimator_optics!B708,1)*IF(Plots!$B$7="Yes",Camera_optics!B708,1)*IF(Plots!$B$8="Yes",QE!C708,1)*IF(Plots!$B$6="Yes",Gratings!C720,1)*IF(Plots!$B$4="Yes",Dichroics!E708*Dichroics!H708,1)*IF(Plots!$B$9="Yes",'Detectors and demag'!I731,1)</f>
        <v>0</v>
      </c>
      <c r="D718">
        <f>IF(Plots!$B$2="Yes",Atmosphere!B706,1)*IF(Plots!$B$3="Yes",Telescope!B708,1)*IF(Plots!$B$5="Yes",Collimator_optics!B708,1)*IF(Plots!$B$7="Yes",Camera_optics!B708,1)*IF(Plots!$B$8="Yes",QE!C708,1)*IF(Plots!$B$6="Yes",Gratings!D720,1)*IF(Plots!$B$4="Yes",Dichroics!E708*Dichroics!I708*Dichroics!L708,1)*IF(Plots!$B$9="Yes",'Detectors and demag'!J731,1)</f>
        <v>0</v>
      </c>
      <c r="E718">
        <f>IF(Plots!$B$2="Yes",Atmosphere!B706,1)*IF(Plots!$B$3="Yes",Telescope!B708,1)*IF(Plots!$B$5="Yes",Collimator_optics!B708,1)*IF(Plots!$B$7="Yes",Camera_optics!B708,1)*IF(Plots!$B$8="Yes",QE!C708,1)*IF(Plots!$B$6="Yes",Gratings!E720,1)*IF(Plots!$B$4="Yes",Dichroics!E708*Dichroics!I708*Dichroics!M708*Dichroics!P708,1)*IF(Plots!$B$9="Yes",'Detectors and demag'!K731,1)</f>
        <v>0.24080741199187217</v>
      </c>
      <c r="F718">
        <f t="shared" si="21"/>
        <v>0.24080741199187217</v>
      </c>
    </row>
    <row r="719" spans="1:6" x14ac:dyDescent="0.2">
      <c r="A719">
        <v>1015</v>
      </c>
      <c r="B719">
        <f>IF(Plots!$B$2="Yes",Atmosphere!B707,1)*IF(Plots!$B$3="Yes",Telescope!B709,1)*IF(Plots!$B$5="Yes",Collimator_optics!B709,1)*IF(Plots!$B$7="Yes",Camera_optics!B709,1)*IF(Plots!$B$8="Yes",QE!B709,1)*IF(Plots!$B$6="Yes",Gratings!B721,1)*IF(Plots!$B$4="Yes",Dichroics!D709,1)*IF(Plots!$B$9="Yes",'Detectors and demag'!H732,1)</f>
        <v>0</v>
      </c>
      <c r="C719">
        <f>IF(Plots!$B$2="Yes",Atmosphere!B707,1)*IF(Plots!$B$3="Yes",Telescope!B709,1)*IF(Plots!$B$5="Yes",Collimator_optics!B709,1)*IF(Plots!$B$7="Yes",Camera_optics!B709,1)*IF(Plots!$B$8="Yes",QE!C709,1)*IF(Plots!$B$6="Yes",Gratings!C721,1)*IF(Plots!$B$4="Yes",Dichroics!E709*Dichroics!H709,1)*IF(Plots!$B$9="Yes",'Detectors and demag'!I732,1)</f>
        <v>0</v>
      </c>
      <c r="D719">
        <f>IF(Plots!$B$2="Yes",Atmosphere!B707,1)*IF(Plots!$B$3="Yes",Telescope!B709,1)*IF(Plots!$B$5="Yes",Collimator_optics!B709,1)*IF(Plots!$B$7="Yes",Camera_optics!B709,1)*IF(Plots!$B$8="Yes",QE!C709,1)*IF(Plots!$B$6="Yes",Gratings!D721,1)*IF(Plots!$B$4="Yes",Dichroics!E709*Dichroics!I709*Dichroics!L709,1)*IF(Plots!$B$9="Yes",'Detectors and demag'!J732,1)</f>
        <v>0</v>
      </c>
      <c r="E719">
        <f>IF(Plots!$B$2="Yes",Atmosphere!B707,1)*IF(Plots!$B$3="Yes",Telescope!B709,1)*IF(Plots!$B$5="Yes",Collimator_optics!B709,1)*IF(Plots!$B$7="Yes",Camera_optics!B709,1)*IF(Plots!$B$8="Yes",QE!C709,1)*IF(Plots!$B$6="Yes",Gratings!E721,1)*IF(Plots!$B$4="Yes",Dichroics!E709*Dichroics!I709*Dichroics!M709*Dichroics!P709,1)*IF(Plots!$B$9="Yes",'Detectors and demag'!K732,1)</f>
        <v>0.23318250973749904</v>
      </c>
      <c r="F719">
        <f t="shared" ref="F719:F754" si="22">SUM(B719:E719)</f>
        <v>0.23318250973749904</v>
      </c>
    </row>
    <row r="720" spans="1:6" x14ac:dyDescent="0.2">
      <c r="A720">
        <v>1016</v>
      </c>
      <c r="B720">
        <f>IF(Plots!$B$2="Yes",Atmosphere!B708,1)*IF(Plots!$B$3="Yes",Telescope!B710,1)*IF(Plots!$B$5="Yes",Collimator_optics!B710,1)*IF(Plots!$B$7="Yes",Camera_optics!B710,1)*IF(Plots!$B$8="Yes",QE!B710,1)*IF(Plots!$B$6="Yes",Gratings!B722,1)*IF(Plots!$B$4="Yes",Dichroics!D710,1)*IF(Plots!$B$9="Yes",'Detectors and demag'!H733,1)</f>
        <v>0</v>
      </c>
      <c r="C720">
        <f>IF(Plots!$B$2="Yes",Atmosphere!B708,1)*IF(Plots!$B$3="Yes",Telescope!B710,1)*IF(Plots!$B$5="Yes",Collimator_optics!B710,1)*IF(Plots!$B$7="Yes",Camera_optics!B710,1)*IF(Plots!$B$8="Yes",QE!C710,1)*IF(Plots!$B$6="Yes",Gratings!C722,1)*IF(Plots!$B$4="Yes",Dichroics!E710*Dichroics!H710,1)*IF(Plots!$B$9="Yes",'Detectors and demag'!I733,1)</f>
        <v>0</v>
      </c>
      <c r="D720">
        <f>IF(Plots!$B$2="Yes",Atmosphere!B708,1)*IF(Plots!$B$3="Yes",Telescope!B710,1)*IF(Plots!$B$5="Yes",Collimator_optics!B710,1)*IF(Plots!$B$7="Yes",Camera_optics!B710,1)*IF(Plots!$B$8="Yes",QE!C710,1)*IF(Plots!$B$6="Yes",Gratings!D722,1)*IF(Plots!$B$4="Yes",Dichroics!E710*Dichroics!I710*Dichroics!L710,1)*IF(Plots!$B$9="Yes",'Detectors and demag'!J733,1)</f>
        <v>0</v>
      </c>
      <c r="E720">
        <f>IF(Plots!$B$2="Yes",Atmosphere!B708,1)*IF(Plots!$B$3="Yes",Telescope!B710,1)*IF(Plots!$B$5="Yes",Collimator_optics!B710,1)*IF(Plots!$B$7="Yes",Camera_optics!B710,1)*IF(Plots!$B$8="Yes",QE!C710,1)*IF(Plots!$B$6="Yes",Gratings!E722,1)*IF(Plots!$B$4="Yes",Dichroics!E710*Dichroics!I710*Dichroics!M710*Dichroics!P710,1)*IF(Plots!$B$9="Yes",'Detectors and demag'!K733,1)</f>
        <v>0.22555532891952282</v>
      </c>
      <c r="F720">
        <f t="shared" si="22"/>
        <v>0.22555532891952282</v>
      </c>
    </row>
    <row r="721" spans="1:6" x14ac:dyDescent="0.2">
      <c r="A721">
        <v>1017</v>
      </c>
      <c r="B721">
        <f>IF(Plots!$B$2="Yes",Atmosphere!B709,1)*IF(Plots!$B$3="Yes",Telescope!B711,1)*IF(Plots!$B$5="Yes",Collimator_optics!B711,1)*IF(Plots!$B$7="Yes",Camera_optics!B711,1)*IF(Plots!$B$8="Yes",QE!B711,1)*IF(Plots!$B$6="Yes",Gratings!B723,1)*IF(Plots!$B$4="Yes",Dichroics!D711,1)*IF(Plots!$B$9="Yes",'Detectors and demag'!H734,1)</f>
        <v>0</v>
      </c>
      <c r="C721">
        <f>IF(Plots!$B$2="Yes",Atmosphere!B709,1)*IF(Plots!$B$3="Yes",Telescope!B711,1)*IF(Plots!$B$5="Yes",Collimator_optics!B711,1)*IF(Plots!$B$7="Yes",Camera_optics!B711,1)*IF(Plots!$B$8="Yes",QE!C711,1)*IF(Plots!$B$6="Yes",Gratings!C723,1)*IF(Plots!$B$4="Yes",Dichroics!E711*Dichroics!H711,1)*IF(Plots!$B$9="Yes",'Detectors and demag'!I734,1)</f>
        <v>0</v>
      </c>
      <c r="D721">
        <f>IF(Plots!$B$2="Yes",Atmosphere!B709,1)*IF(Plots!$B$3="Yes",Telescope!B711,1)*IF(Plots!$B$5="Yes",Collimator_optics!B711,1)*IF(Plots!$B$7="Yes",Camera_optics!B711,1)*IF(Plots!$B$8="Yes",QE!C711,1)*IF(Plots!$B$6="Yes",Gratings!D723,1)*IF(Plots!$B$4="Yes",Dichroics!E711*Dichroics!I711*Dichroics!L711,1)*IF(Plots!$B$9="Yes",'Detectors and demag'!J734,1)</f>
        <v>0</v>
      </c>
      <c r="E721">
        <f>IF(Plots!$B$2="Yes",Atmosphere!B709,1)*IF(Plots!$B$3="Yes",Telescope!B711,1)*IF(Plots!$B$5="Yes",Collimator_optics!B711,1)*IF(Plots!$B$7="Yes",Camera_optics!B711,1)*IF(Plots!$B$8="Yes",QE!C711,1)*IF(Plots!$B$6="Yes",Gratings!E723,1)*IF(Plots!$B$4="Yes",Dichroics!E711*Dichroics!I711*Dichroics!M711*Dichroics!P711,1)*IF(Plots!$B$9="Yes",'Detectors and demag'!K734,1)</f>
        <v>0.217926928959841</v>
      </c>
      <c r="F721">
        <f t="shared" si="22"/>
        <v>0.217926928959841</v>
      </c>
    </row>
    <row r="722" spans="1:6" x14ac:dyDescent="0.2">
      <c r="A722">
        <v>1018</v>
      </c>
      <c r="B722">
        <f>IF(Plots!$B$2="Yes",Atmosphere!B710,1)*IF(Plots!$B$3="Yes",Telescope!B712,1)*IF(Plots!$B$5="Yes",Collimator_optics!B712,1)*IF(Plots!$B$7="Yes",Camera_optics!B712,1)*IF(Plots!$B$8="Yes",QE!B712,1)*IF(Plots!$B$6="Yes",Gratings!B724,1)*IF(Plots!$B$4="Yes",Dichroics!D712,1)*IF(Plots!$B$9="Yes",'Detectors and demag'!H735,1)</f>
        <v>0</v>
      </c>
      <c r="C722">
        <f>IF(Plots!$B$2="Yes",Atmosphere!B710,1)*IF(Plots!$B$3="Yes",Telescope!B712,1)*IF(Plots!$B$5="Yes",Collimator_optics!B712,1)*IF(Plots!$B$7="Yes",Camera_optics!B712,1)*IF(Plots!$B$8="Yes",QE!C712,1)*IF(Plots!$B$6="Yes",Gratings!C724,1)*IF(Plots!$B$4="Yes",Dichroics!E712*Dichroics!H712,1)*IF(Plots!$B$9="Yes",'Detectors and demag'!I735,1)</f>
        <v>0</v>
      </c>
      <c r="D722">
        <f>IF(Plots!$B$2="Yes",Atmosphere!B710,1)*IF(Plots!$B$3="Yes",Telescope!B712,1)*IF(Plots!$B$5="Yes",Collimator_optics!B712,1)*IF(Plots!$B$7="Yes",Camera_optics!B712,1)*IF(Plots!$B$8="Yes",QE!C712,1)*IF(Plots!$B$6="Yes",Gratings!D724,1)*IF(Plots!$B$4="Yes",Dichroics!E712*Dichroics!I712*Dichroics!L712,1)*IF(Plots!$B$9="Yes",'Detectors and demag'!J735,1)</f>
        <v>0</v>
      </c>
      <c r="E722">
        <f>IF(Plots!$B$2="Yes",Atmosphere!B710,1)*IF(Plots!$B$3="Yes",Telescope!B712,1)*IF(Plots!$B$5="Yes",Collimator_optics!B712,1)*IF(Plots!$B$7="Yes",Camera_optics!B712,1)*IF(Plots!$B$8="Yes",QE!C712,1)*IF(Plots!$B$6="Yes",Gratings!E724,1)*IF(Plots!$B$4="Yes",Dichroics!E712*Dichroics!I712*Dichroics!M712*Dichroics!P712,1)*IF(Plots!$B$9="Yes",'Detectors and demag'!K735,1)</f>
        <v>0.21029894884188807</v>
      </c>
      <c r="F722">
        <f t="shared" si="22"/>
        <v>0.21029894884188807</v>
      </c>
    </row>
    <row r="723" spans="1:6" x14ac:dyDescent="0.2">
      <c r="A723">
        <v>1019</v>
      </c>
      <c r="B723">
        <f>IF(Plots!$B$2="Yes",Atmosphere!B711,1)*IF(Plots!$B$3="Yes",Telescope!B713,1)*IF(Plots!$B$5="Yes",Collimator_optics!B713,1)*IF(Plots!$B$7="Yes",Camera_optics!B713,1)*IF(Plots!$B$8="Yes",QE!B713,1)*IF(Plots!$B$6="Yes",Gratings!B725,1)*IF(Plots!$B$4="Yes",Dichroics!D713,1)*IF(Plots!$B$9="Yes",'Detectors and demag'!H736,1)</f>
        <v>0</v>
      </c>
      <c r="C723">
        <f>IF(Plots!$B$2="Yes",Atmosphere!B711,1)*IF(Plots!$B$3="Yes",Telescope!B713,1)*IF(Plots!$B$5="Yes",Collimator_optics!B713,1)*IF(Plots!$B$7="Yes",Camera_optics!B713,1)*IF(Plots!$B$8="Yes",QE!C713,1)*IF(Plots!$B$6="Yes",Gratings!C725,1)*IF(Plots!$B$4="Yes",Dichroics!E713*Dichroics!H713,1)*IF(Plots!$B$9="Yes",'Detectors and demag'!I736,1)</f>
        <v>0</v>
      </c>
      <c r="D723">
        <f>IF(Plots!$B$2="Yes",Atmosphere!B711,1)*IF(Plots!$B$3="Yes",Telescope!B713,1)*IF(Plots!$B$5="Yes",Collimator_optics!B713,1)*IF(Plots!$B$7="Yes",Camera_optics!B713,1)*IF(Plots!$B$8="Yes",QE!C713,1)*IF(Plots!$B$6="Yes",Gratings!D725,1)*IF(Plots!$B$4="Yes",Dichroics!E713*Dichroics!I713*Dichroics!L713,1)*IF(Plots!$B$9="Yes",'Detectors and demag'!J736,1)</f>
        <v>0</v>
      </c>
      <c r="E723">
        <f>IF(Plots!$B$2="Yes",Atmosphere!B711,1)*IF(Plots!$B$3="Yes",Telescope!B713,1)*IF(Plots!$B$5="Yes",Collimator_optics!B713,1)*IF(Plots!$B$7="Yes",Camera_optics!B713,1)*IF(Plots!$B$8="Yes",QE!C713,1)*IF(Plots!$B$6="Yes",Gratings!E725,1)*IF(Plots!$B$4="Yes",Dichroics!E713*Dichroics!I713*Dichroics!M713*Dichroics!P713,1)*IF(Plots!$B$9="Yes",'Detectors and demag'!K736,1)</f>
        <v>0.20267356620273189</v>
      </c>
      <c r="F723">
        <f t="shared" si="22"/>
        <v>0.20267356620273189</v>
      </c>
    </row>
    <row r="724" spans="1:6" x14ac:dyDescent="0.2">
      <c r="A724">
        <v>1020</v>
      </c>
      <c r="B724">
        <f>IF(Plots!$B$2="Yes",Atmosphere!B712,1)*IF(Plots!$B$3="Yes",Telescope!B714,1)*IF(Plots!$B$5="Yes",Collimator_optics!B714,1)*IF(Plots!$B$7="Yes",Camera_optics!B714,1)*IF(Plots!$B$8="Yes",QE!B714,1)*IF(Plots!$B$6="Yes",Gratings!B726,1)*IF(Plots!$B$4="Yes",Dichroics!D714,1)*IF(Plots!$B$9="Yes",'Detectors and demag'!H737,1)</f>
        <v>0</v>
      </c>
      <c r="C724">
        <f>IF(Plots!$B$2="Yes",Atmosphere!B712,1)*IF(Plots!$B$3="Yes",Telescope!B714,1)*IF(Plots!$B$5="Yes",Collimator_optics!B714,1)*IF(Plots!$B$7="Yes",Camera_optics!B714,1)*IF(Plots!$B$8="Yes",QE!C714,1)*IF(Plots!$B$6="Yes",Gratings!C726,1)*IF(Plots!$B$4="Yes",Dichroics!E714*Dichroics!H714,1)*IF(Plots!$B$9="Yes",'Detectors and demag'!I737,1)</f>
        <v>0</v>
      </c>
      <c r="D724">
        <f>IF(Plots!$B$2="Yes",Atmosphere!B712,1)*IF(Plots!$B$3="Yes",Telescope!B714,1)*IF(Plots!$B$5="Yes",Collimator_optics!B714,1)*IF(Plots!$B$7="Yes",Camera_optics!B714,1)*IF(Plots!$B$8="Yes",QE!C714,1)*IF(Plots!$B$6="Yes",Gratings!D726,1)*IF(Plots!$B$4="Yes",Dichroics!E714*Dichroics!I714*Dichroics!L714,1)*IF(Plots!$B$9="Yes",'Detectors and demag'!J737,1)</f>
        <v>0</v>
      </c>
      <c r="E724">
        <f>IF(Plots!$B$2="Yes",Atmosphere!B712,1)*IF(Plots!$B$3="Yes",Telescope!B714,1)*IF(Plots!$B$5="Yes",Collimator_optics!B714,1)*IF(Plots!$B$7="Yes",Camera_optics!B714,1)*IF(Plots!$B$8="Yes",QE!C714,1)*IF(Plots!$B$6="Yes",Gratings!E726,1)*IF(Plots!$B$4="Yes",Dichroics!E714*Dichroics!I714*Dichroics!M714*Dichroics!P714,1)*IF(Plots!$B$9="Yes",'Detectors and demag'!K737,1)</f>
        <v>0.19498521834021326</v>
      </c>
      <c r="F724">
        <f t="shared" si="22"/>
        <v>0.19498521834021326</v>
      </c>
    </row>
    <row r="725" spans="1:6" x14ac:dyDescent="0.2">
      <c r="A725">
        <v>1021</v>
      </c>
      <c r="B725">
        <f>IF(Plots!$B$2="Yes",Atmosphere!B713,1)*IF(Plots!$B$3="Yes",Telescope!B715,1)*IF(Plots!$B$5="Yes",Collimator_optics!B715,1)*IF(Plots!$B$7="Yes",Camera_optics!B715,1)*IF(Plots!$B$8="Yes",QE!B715,1)*IF(Plots!$B$6="Yes",Gratings!B727,1)*IF(Plots!$B$4="Yes",Dichroics!D715,1)*IF(Plots!$B$9="Yes",'Detectors and demag'!H738,1)</f>
        <v>0</v>
      </c>
      <c r="C725">
        <f>IF(Plots!$B$2="Yes",Atmosphere!B713,1)*IF(Plots!$B$3="Yes",Telescope!B715,1)*IF(Plots!$B$5="Yes",Collimator_optics!B715,1)*IF(Plots!$B$7="Yes",Camera_optics!B715,1)*IF(Plots!$B$8="Yes",QE!C715,1)*IF(Plots!$B$6="Yes",Gratings!C727,1)*IF(Plots!$B$4="Yes",Dichroics!E715*Dichroics!H715,1)*IF(Plots!$B$9="Yes",'Detectors and demag'!I738,1)</f>
        <v>0</v>
      </c>
      <c r="D725">
        <f>IF(Plots!$B$2="Yes",Atmosphere!B713,1)*IF(Plots!$B$3="Yes",Telescope!B715,1)*IF(Plots!$B$5="Yes",Collimator_optics!B715,1)*IF(Plots!$B$7="Yes",Camera_optics!B715,1)*IF(Plots!$B$8="Yes",QE!C715,1)*IF(Plots!$B$6="Yes",Gratings!D727,1)*IF(Plots!$B$4="Yes",Dichroics!E715*Dichroics!I715*Dichroics!L715,1)*IF(Plots!$B$9="Yes",'Detectors and demag'!J738,1)</f>
        <v>0</v>
      </c>
      <c r="E725">
        <f>IF(Plots!$B$2="Yes",Atmosphere!B713,1)*IF(Plots!$B$3="Yes",Telescope!B715,1)*IF(Plots!$B$5="Yes",Collimator_optics!B715,1)*IF(Plots!$B$7="Yes",Camera_optics!B715,1)*IF(Plots!$B$8="Yes",QE!C715,1)*IF(Plots!$B$6="Yes",Gratings!E727,1)*IF(Plots!$B$4="Yes",Dichroics!E715*Dichroics!I715*Dichroics!M715*Dichroics!P715,1)*IF(Plots!$B$9="Yes",'Detectors and demag'!K738,1)</f>
        <v>0.18784921194881038</v>
      </c>
      <c r="F725">
        <f t="shared" si="22"/>
        <v>0.18784921194881038</v>
      </c>
    </row>
    <row r="726" spans="1:6" x14ac:dyDescent="0.2">
      <c r="A726">
        <v>1022</v>
      </c>
      <c r="B726">
        <f>IF(Plots!$B$2="Yes",Atmosphere!B714,1)*IF(Plots!$B$3="Yes",Telescope!B716,1)*IF(Plots!$B$5="Yes",Collimator_optics!B716,1)*IF(Plots!$B$7="Yes",Camera_optics!B716,1)*IF(Plots!$B$8="Yes",QE!B716,1)*IF(Plots!$B$6="Yes",Gratings!B728,1)*IF(Plots!$B$4="Yes",Dichroics!D716,1)*IF(Plots!$B$9="Yes",'Detectors and demag'!H739,1)</f>
        <v>0</v>
      </c>
      <c r="C726">
        <f>IF(Plots!$B$2="Yes",Atmosphere!B714,1)*IF(Plots!$B$3="Yes",Telescope!B716,1)*IF(Plots!$B$5="Yes",Collimator_optics!B716,1)*IF(Plots!$B$7="Yes",Camera_optics!B716,1)*IF(Plots!$B$8="Yes",QE!C716,1)*IF(Plots!$B$6="Yes",Gratings!C728,1)*IF(Plots!$B$4="Yes",Dichroics!E716*Dichroics!H716,1)*IF(Plots!$B$9="Yes",'Detectors and demag'!I739,1)</f>
        <v>0</v>
      </c>
      <c r="D726">
        <f>IF(Plots!$B$2="Yes",Atmosphere!B714,1)*IF(Plots!$B$3="Yes",Telescope!B716,1)*IF(Plots!$B$5="Yes",Collimator_optics!B716,1)*IF(Plots!$B$7="Yes",Camera_optics!B716,1)*IF(Plots!$B$8="Yes",QE!C716,1)*IF(Plots!$B$6="Yes",Gratings!D728,1)*IF(Plots!$B$4="Yes",Dichroics!E716*Dichroics!I716*Dichroics!L716,1)*IF(Plots!$B$9="Yes",'Detectors and demag'!J739,1)</f>
        <v>0</v>
      </c>
      <c r="E726">
        <f>IF(Plots!$B$2="Yes",Atmosphere!B714,1)*IF(Plots!$B$3="Yes",Telescope!B716,1)*IF(Plots!$B$5="Yes",Collimator_optics!B716,1)*IF(Plots!$B$7="Yes",Camera_optics!B716,1)*IF(Plots!$B$8="Yes",QE!C716,1)*IF(Plots!$B$6="Yes",Gratings!E728,1)*IF(Plots!$B$4="Yes",Dichroics!E716*Dichroics!I716*Dichroics!M716*Dichroics!P716,1)*IF(Plots!$B$9="Yes",'Detectors and demag'!K739,1)</f>
        <v>0.18099322030444187</v>
      </c>
      <c r="F726">
        <f t="shared" si="22"/>
        <v>0.18099322030444187</v>
      </c>
    </row>
    <row r="727" spans="1:6" x14ac:dyDescent="0.2">
      <c r="A727">
        <v>1023</v>
      </c>
      <c r="B727">
        <f>IF(Plots!$B$2="Yes",Atmosphere!B715,1)*IF(Plots!$B$3="Yes",Telescope!B717,1)*IF(Plots!$B$5="Yes",Collimator_optics!B717,1)*IF(Plots!$B$7="Yes",Camera_optics!B717,1)*IF(Plots!$B$8="Yes",QE!B717,1)*IF(Plots!$B$6="Yes",Gratings!B729,1)*IF(Plots!$B$4="Yes",Dichroics!D717,1)*IF(Plots!$B$9="Yes",'Detectors and demag'!H740,1)</f>
        <v>0</v>
      </c>
      <c r="C727">
        <f>IF(Plots!$B$2="Yes",Atmosphere!B715,1)*IF(Plots!$B$3="Yes",Telescope!B717,1)*IF(Plots!$B$5="Yes",Collimator_optics!B717,1)*IF(Plots!$B$7="Yes",Camera_optics!B717,1)*IF(Plots!$B$8="Yes",QE!C717,1)*IF(Plots!$B$6="Yes",Gratings!C729,1)*IF(Plots!$B$4="Yes",Dichroics!E717*Dichroics!H717,1)*IF(Plots!$B$9="Yes",'Detectors and demag'!I740,1)</f>
        <v>0</v>
      </c>
      <c r="D727">
        <f>IF(Plots!$B$2="Yes",Atmosphere!B715,1)*IF(Plots!$B$3="Yes",Telescope!B717,1)*IF(Plots!$B$5="Yes",Collimator_optics!B717,1)*IF(Plots!$B$7="Yes",Camera_optics!B717,1)*IF(Plots!$B$8="Yes",QE!C717,1)*IF(Plots!$B$6="Yes",Gratings!D729,1)*IF(Plots!$B$4="Yes",Dichroics!E717*Dichroics!I717*Dichroics!L717,1)*IF(Plots!$B$9="Yes",'Detectors and demag'!J740,1)</f>
        <v>0</v>
      </c>
      <c r="E727">
        <f>IF(Plots!$B$2="Yes",Atmosphere!B715,1)*IF(Plots!$B$3="Yes",Telescope!B717,1)*IF(Plots!$B$5="Yes",Collimator_optics!B717,1)*IF(Plots!$B$7="Yes",Camera_optics!B717,1)*IF(Plots!$B$8="Yes",QE!C717,1)*IF(Plots!$B$6="Yes",Gratings!E729,1)*IF(Plots!$B$4="Yes",Dichroics!E717*Dichroics!I717*Dichroics!M717*Dichroics!P717,1)*IF(Plots!$B$9="Yes",'Detectors and demag'!K740,1)</f>
        <v>0.17421519346804384</v>
      </c>
      <c r="F727">
        <f t="shared" si="22"/>
        <v>0.17421519346804384</v>
      </c>
    </row>
    <row r="728" spans="1:6" x14ac:dyDescent="0.2">
      <c r="A728">
        <v>1024</v>
      </c>
      <c r="B728">
        <f>IF(Plots!$B$2="Yes",Atmosphere!B716,1)*IF(Plots!$B$3="Yes",Telescope!B718,1)*IF(Plots!$B$5="Yes",Collimator_optics!B718,1)*IF(Plots!$B$7="Yes",Camera_optics!B718,1)*IF(Plots!$B$8="Yes",QE!B718,1)*IF(Plots!$B$6="Yes",Gratings!B730,1)*IF(Plots!$B$4="Yes",Dichroics!D718,1)*IF(Plots!$B$9="Yes",'Detectors and demag'!H741,1)</f>
        <v>0</v>
      </c>
      <c r="C728">
        <f>IF(Plots!$B$2="Yes",Atmosphere!B716,1)*IF(Plots!$B$3="Yes",Telescope!B718,1)*IF(Plots!$B$5="Yes",Collimator_optics!B718,1)*IF(Plots!$B$7="Yes",Camera_optics!B718,1)*IF(Plots!$B$8="Yes",QE!C718,1)*IF(Plots!$B$6="Yes",Gratings!C730,1)*IF(Plots!$B$4="Yes",Dichroics!E718*Dichroics!H718,1)*IF(Plots!$B$9="Yes",'Detectors and demag'!I741,1)</f>
        <v>0</v>
      </c>
      <c r="D728">
        <f>IF(Plots!$B$2="Yes",Atmosphere!B716,1)*IF(Plots!$B$3="Yes",Telescope!B718,1)*IF(Plots!$B$5="Yes",Collimator_optics!B718,1)*IF(Plots!$B$7="Yes",Camera_optics!B718,1)*IF(Plots!$B$8="Yes",QE!C718,1)*IF(Plots!$B$6="Yes",Gratings!D730,1)*IF(Plots!$B$4="Yes",Dichroics!E718*Dichroics!I718*Dichroics!L718,1)*IF(Plots!$B$9="Yes",'Detectors and demag'!J741,1)</f>
        <v>0</v>
      </c>
      <c r="E728">
        <f>IF(Plots!$B$2="Yes",Atmosphere!B716,1)*IF(Plots!$B$3="Yes",Telescope!B718,1)*IF(Plots!$B$5="Yes",Collimator_optics!B718,1)*IF(Plots!$B$7="Yes",Camera_optics!B718,1)*IF(Plots!$B$8="Yes",QE!C718,1)*IF(Plots!$B$6="Yes",Gratings!E730,1)*IF(Plots!$B$4="Yes",Dichroics!E718*Dichroics!I718*Dichroics!M718*Dichroics!P718,1)*IF(Plots!$B$9="Yes",'Detectors and demag'!K741,1)</f>
        <v>0.16745010703673843</v>
      </c>
      <c r="F728">
        <f t="shared" si="22"/>
        <v>0.16745010703673843</v>
      </c>
    </row>
    <row r="729" spans="1:6" x14ac:dyDescent="0.2">
      <c r="A729">
        <v>1025</v>
      </c>
      <c r="B729">
        <f>IF(Plots!$B$2="Yes",Atmosphere!B717,1)*IF(Plots!$B$3="Yes",Telescope!B719,1)*IF(Plots!$B$5="Yes",Collimator_optics!B719,1)*IF(Plots!$B$7="Yes",Camera_optics!B719,1)*IF(Plots!$B$8="Yes",QE!B719,1)*IF(Plots!$B$6="Yes",Gratings!B731,1)*IF(Plots!$B$4="Yes",Dichroics!D719,1)*IF(Plots!$B$9="Yes",'Detectors and demag'!H742,1)</f>
        <v>0</v>
      </c>
      <c r="C729">
        <f>IF(Plots!$B$2="Yes",Atmosphere!B717,1)*IF(Plots!$B$3="Yes",Telescope!B719,1)*IF(Plots!$B$5="Yes",Collimator_optics!B719,1)*IF(Plots!$B$7="Yes",Camera_optics!B719,1)*IF(Plots!$B$8="Yes",QE!C719,1)*IF(Plots!$B$6="Yes",Gratings!C731,1)*IF(Plots!$B$4="Yes",Dichroics!E719*Dichroics!H719,1)*IF(Plots!$B$9="Yes",'Detectors and demag'!I742,1)</f>
        <v>0</v>
      </c>
      <c r="D729">
        <f>IF(Plots!$B$2="Yes",Atmosphere!B717,1)*IF(Plots!$B$3="Yes",Telescope!B719,1)*IF(Plots!$B$5="Yes",Collimator_optics!B719,1)*IF(Plots!$B$7="Yes",Camera_optics!B719,1)*IF(Plots!$B$8="Yes",QE!C719,1)*IF(Plots!$B$6="Yes",Gratings!D731,1)*IF(Plots!$B$4="Yes",Dichroics!E719*Dichroics!I719*Dichroics!L719,1)*IF(Plots!$B$9="Yes",'Detectors and demag'!J742,1)</f>
        <v>0</v>
      </c>
      <c r="E729">
        <f>IF(Plots!$B$2="Yes",Atmosphere!B717,1)*IF(Plots!$B$3="Yes",Telescope!B719,1)*IF(Plots!$B$5="Yes",Collimator_optics!B719,1)*IF(Plots!$B$7="Yes",Camera_optics!B719,1)*IF(Plots!$B$8="Yes",QE!C719,1)*IF(Plots!$B$6="Yes",Gratings!E731,1)*IF(Plots!$B$4="Yes",Dichroics!E719*Dichroics!I719*Dichroics!M719*Dichroics!P719,1)*IF(Plots!$B$9="Yes",'Detectors and demag'!K742,1)</f>
        <v>0.16063366315706945</v>
      </c>
      <c r="F729">
        <f t="shared" si="22"/>
        <v>0.16063366315706945</v>
      </c>
    </row>
    <row r="730" spans="1:6" x14ac:dyDescent="0.2">
      <c r="A730">
        <v>1026</v>
      </c>
      <c r="B730">
        <f>IF(Plots!$B$2="Yes",Atmosphere!B718,1)*IF(Plots!$B$3="Yes",Telescope!B720,1)*IF(Plots!$B$5="Yes",Collimator_optics!B720,1)*IF(Plots!$B$7="Yes",Camera_optics!B720,1)*IF(Plots!$B$8="Yes",QE!B720,1)*IF(Plots!$B$6="Yes",Gratings!B732,1)*IF(Plots!$B$4="Yes",Dichroics!D720,1)*IF(Plots!$B$9="Yes",'Detectors and demag'!H743,1)</f>
        <v>0</v>
      </c>
      <c r="C730">
        <f>IF(Plots!$B$2="Yes",Atmosphere!B718,1)*IF(Plots!$B$3="Yes",Telescope!B720,1)*IF(Plots!$B$5="Yes",Collimator_optics!B720,1)*IF(Plots!$B$7="Yes",Camera_optics!B720,1)*IF(Plots!$B$8="Yes",QE!C720,1)*IF(Plots!$B$6="Yes",Gratings!C732,1)*IF(Plots!$B$4="Yes",Dichroics!E720*Dichroics!H720,1)*IF(Plots!$B$9="Yes",'Detectors and demag'!I743,1)</f>
        <v>0</v>
      </c>
      <c r="D730">
        <f>IF(Plots!$B$2="Yes",Atmosphere!B718,1)*IF(Plots!$B$3="Yes",Telescope!B720,1)*IF(Plots!$B$5="Yes",Collimator_optics!B720,1)*IF(Plots!$B$7="Yes",Camera_optics!B720,1)*IF(Plots!$B$8="Yes",QE!C720,1)*IF(Plots!$B$6="Yes",Gratings!D732,1)*IF(Plots!$B$4="Yes",Dichroics!E720*Dichroics!I720*Dichroics!L720,1)*IF(Plots!$B$9="Yes",'Detectors and demag'!J743,1)</f>
        <v>0</v>
      </c>
      <c r="E730">
        <f>IF(Plots!$B$2="Yes",Atmosphere!B718,1)*IF(Plots!$B$3="Yes",Telescope!B720,1)*IF(Plots!$B$5="Yes",Collimator_optics!B720,1)*IF(Plots!$B$7="Yes",Camera_optics!B720,1)*IF(Plots!$B$8="Yes",QE!C720,1)*IF(Plots!$B$6="Yes",Gratings!E732,1)*IF(Plots!$B$4="Yes",Dichroics!E720*Dichroics!I720*Dichroics!M720*Dichroics!P720,1)*IF(Plots!$B$9="Yes",'Detectors and demag'!K743,1)</f>
        <v>0.15390345204084829</v>
      </c>
      <c r="F730">
        <f t="shared" si="22"/>
        <v>0.15390345204084829</v>
      </c>
    </row>
    <row r="731" spans="1:6" x14ac:dyDescent="0.2">
      <c r="A731">
        <v>1027</v>
      </c>
      <c r="B731">
        <f>IF(Plots!$B$2="Yes",Atmosphere!B719,1)*IF(Plots!$B$3="Yes",Telescope!B721,1)*IF(Plots!$B$5="Yes",Collimator_optics!B721,1)*IF(Plots!$B$7="Yes",Camera_optics!B721,1)*IF(Plots!$B$8="Yes",QE!B721,1)*IF(Plots!$B$6="Yes",Gratings!B733,1)*IF(Plots!$B$4="Yes",Dichroics!D721,1)*IF(Plots!$B$9="Yes",'Detectors and demag'!H744,1)</f>
        <v>0</v>
      </c>
      <c r="C731">
        <f>IF(Plots!$B$2="Yes",Atmosphere!B719,1)*IF(Plots!$B$3="Yes",Telescope!B721,1)*IF(Plots!$B$5="Yes",Collimator_optics!B721,1)*IF(Plots!$B$7="Yes",Camera_optics!B721,1)*IF(Plots!$B$8="Yes",QE!C721,1)*IF(Plots!$B$6="Yes",Gratings!C733,1)*IF(Plots!$B$4="Yes",Dichroics!E721*Dichroics!H721,1)*IF(Plots!$B$9="Yes",'Detectors and demag'!I744,1)</f>
        <v>0</v>
      </c>
      <c r="D731">
        <f>IF(Plots!$B$2="Yes",Atmosphere!B719,1)*IF(Plots!$B$3="Yes",Telescope!B721,1)*IF(Plots!$B$5="Yes",Collimator_optics!B721,1)*IF(Plots!$B$7="Yes",Camera_optics!B721,1)*IF(Plots!$B$8="Yes",QE!C721,1)*IF(Plots!$B$6="Yes",Gratings!D733,1)*IF(Plots!$B$4="Yes",Dichroics!E721*Dichroics!I721*Dichroics!L721,1)*IF(Plots!$B$9="Yes",'Detectors and demag'!J744,1)</f>
        <v>0</v>
      </c>
      <c r="E731">
        <f>IF(Plots!$B$2="Yes",Atmosphere!B719,1)*IF(Plots!$B$3="Yes",Telescope!B721,1)*IF(Plots!$B$5="Yes",Collimator_optics!B721,1)*IF(Plots!$B$7="Yes",Camera_optics!B721,1)*IF(Plots!$B$8="Yes",QE!C721,1)*IF(Plots!$B$6="Yes",Gratings!E733,1)*IF(Plots!$B$4="Yes",Dichroics!E721*Dichroics!I721*Dichroics!M721*Dichroics!P721,1)*IF(Plots!$B$9="Yes",'Detectors and demag'!K744,1)</f>
        <v>0.14719478264129818</v>
      </c>
      <c r="F731">
        <f t="shared" si="22"/>
        <v>0.14719478264129818</v>
      </c>
    </row>
    <row r="732" spans="1:6" x14ac:dyDescent="0.2">
      <c r="A732">
        <v>1028</v>
      </c>
      <c r="B732">
        <f>IF(Plots!$B$2="Yes",Atmosphere!B720,1)*IF(Plots!$B$3="Yes",Telescope!B722,1)*IF(Plots!$B$5="Yes",Collimator_optics!B722,1)*IF(Plots!$B$7="Yes",Camera_optics!B722,1)*IF(Plots!$B$8="Yes",QE!B722,1)*IF(Plots!$B$6="Yes",Gratings!B734,1)*IF(Plots!$B$4="Yes",Dichroics!D722,1)*IF(Plots!$B$9="Yes",'Detectors and demag'!H745,1)</f>
        <v>0</v>
      </c>
      <c r="C732">
        <f>IF(Plots!$B$2="Yes",Atmosphere!B720,1)*IF(Plots!$B$3="Yes",Telescope!B722,1)*IF(Plots!$B$5="Yes",Collimator_optics!B722,1)*IF(Plots!$B$7="Yes",Camera_optics!B722,1)*IF(Plots!$B$8="Yes",QE!C722,1)*IF(Plots!$B$6="Yes",Gratings!C734,1)*IF(Plots!$B$4="Yes",Dichroics!E722*Dichroics!H722,1)*IF(Plots!$B$9="Yes",'Detectors and demag'!I745,1)</f>
        <v>0</v>
      </c>
      <c r="D732">
        <f>IF(Plots!$B$2="Yes",Atmosphere!B720,1)*IF(Plots!$B$3="Yes",Telescope!B722,1)*IF(Plots!$B$5="Yes",Collimator_optics!B722,1)*IF(Plots!$B$7="Yes",Camera_optics!B722,1)*IF(Plots!$B$8="Yes",QE!C722,1)*IF(Plots!$B$6="Yes",Gratings!D734,1)*IF(Plots!$B$4="Yes",Dichroics!E722*Dichroics!I722*Dichroics!L722,1)*IF(Plots!$B$9="Yes",'Detectors and demag'!J745,1)</f>
        <v>0</v>
      </c>
      <c r="E732">
        <f>IF(Plots!$B$2="Yes",Atmosphere!B720,1)*IF(Plots!$B$3="Yes",Telescope!B722,1)*IF(Plots!$B$5="Yes",Collimator_optics!B722,1)*IF(Plots!$B$7="Yes",Camera_optics!B722,1)*IF(Plots!$B$8="Yes",QE!C722,1)*IF(Plots!$B$6="Yes",Gratings!E734,1)*IF(Plots!$B$4="Yes",Dichroics!E722*Dichroics!I722*Dichroics!M722*Dichroics!P722,1)*IF(Plots!$B$9="Yes",'Detectors and demag'!K745,1)</f>
        <v>0.14051031116353258</v>
      </c>
      <c r="F732">
        <f t="shared" si="22"/>
        <v>0.14051031116353258</v>
      </c>
    </row>
    <row r="733" spans="1:6" x14ac:dyDescent="0.2">
      <c r="A733">
        <v>1029</v>
      </c>
      <c r="B733">
        <f>IF(Plots!$B$2="Yes",Atmosphere!B721,1)*IF(Plots!$B$3="Yes",Telescope!B723,1)*IF(Plots!$B$5="Yes",Collimator_optics!B723,1)*IF(Plots!$B$7="Yes",Camera_optics!B723,1)*IF(Plots!$B$8="Yes",QE!B723,1)*IF(Plots!$B$6="Yes",Gratings!B735,1)*IF(Plots!$B$4="Yes",Dichroics!D723,1)*IF(Plots!$B$9="Yes",'Detectors and demag'!H746,1)</f>
        <v>0</v>
      </c>
      <c r="C733">
        <f>IF(Plots!$B$2="Yes",Atmosphere!B721,1)*IF(Plots!$B$3="Yes",Telescope!B723,1)*IF(Plots!$B$5="Yes",Collimator_optics!B723,1)*IF(Plots!$B$7="Yes",Camera_optics!B723,1)*IF(Plots!$B$8="Yes",QE!C723,1)*IF(Plots!$B$6="Yes",Gratings!C735,1)*IF(Plots!$B$4="Yes",Dichroics!E723*Dichroics!H723,1)*IF(Plots!$B$9="Yes",'Detectors and demag'!I746,1)</f>
        <v>0</v>
      </c>
      <c r="D733">
        <f>IF(Plots!$B$2="Yes",Atmosphere!B721,1)*IF(Plots!$B$3="Yes",Telescope!B723,1)*IF(Plots!$B$5="Yes",Collimator_optics!B723,1)*IF(Plots!$B$7="Yes",Camera_optics!B723,1)*IF(Plots!$B$8="Yes",QE!C723,1)*IF(Plots!$B$6="Yes",Gratings!D735,1)*IF(Plots!$B$4="Yes",Dichroics!E723*Dichroics!I723*Dichroics!L723,1)*IF(Plots!$B$9="Yes",'Detectors and demag'!J746,1)</f>
        <v>0</v>
      </c>
      <c r="E733">
        <f>IF(Plots!$B$2="Yes",Atmosphere!B721,1)*IF(Plots!$B$3="Yes",Telescope!B723,1)*IF(Plots!$B$5="Yes",Collimator_optics!B723,1)*IF(Plots!$B$7="Yes",Camera_optics!B723,1)*IF(Plots!$B$8="Yes",QE!C723,1)*IF(Plots!$B$6="Yes",Gratings!E735,1)*IF(Plots!$B$4="Yes",Dichroics!E723*Dichroics!I723*Dichroics!M723*Dichroics!P723,1)*IF(Plots!$B$9="Yes",'Detectors and demag'!K746,1)</f>
        <v>0.13378614353665744</v>
      </c>
      <c r="F733">
        <f t="shared" si="22"/>
        <v>0.13378614353665744</v>
      </c>
    </row>
    <row r="734" spans="1:6" x14ac:dyDescent="0.2">
      <c r="A734">
        <v>1030</v>
      </c>
      <c r="B734">
        <f>IF(Plots!$B$2="Yes",Atmosphere!B722,1)*IF(Plots!$B$3="Yes",Telescope!B724,1)*IF(Plots!$B$5="Yes",Collimator_optics!B724,1)*IF(Plots!$B$7="Yes",Camera_optics!B724,1)*IF(Plots!$B$8="Yes",QE!B724,1)*IF(Plots!$B$6="Yes",Gratings!B736,1)*IF(Plots!$B$4="Yes",Dichroics!D724,1)*IF(Plots!$B$9="Yes",'Detectors and demag'!H747,1)</f>
        <v>0</v>
      </c>
      <c r="C734">
        <f>IF(Plots!$B$2="Yes",Atmosphere!B722,1)*IF(Plots!$B$3="Yes",Telescope!B724,1)*IF(Plots!$B$5="Yes",Collimator_optics!B724,1)*IF(Plots!$B$7="Yes",Camera_optics!B724,1)*IF(Plots!$B$8="Yes",QE!C724,1)*IF(Plots!$B$6="Yes",Gratings!C736,1)*IF(Plots!$B$4="Yes",Dichroics!E724*Dichroics!H724,1)*IF(Plots!$B$9="Yes",'Detectors and demag'!I747,1)</f>
        <v>0</v>
      </c>
      <c r="D734">
        <f>IF(Plots!$B$2="Yes",Atmosphere!B722,1)*IF(Plots!$B$3="Yes",Telescope!B724,1)*IF(Plots!$B$5="Yes",Collimator_optics!B724,1)*IF(Plots!$B$7="Yes",Camera_optics!B724,1)*IF(Plots!$B$8="Yes",QE!C724,1)*IF(Plots!$B$6="Yes",Gratings!D736,1)*IF(Plots!$B$4="Yes",Dichroics!E724*Dichroics!I724*Dichroics!L724,1)*IF(Plots!$B$9="Yes",'Detectors and demag'!J747,1)</f>
        <v>0</v>
      </c>
      <c r="E734">
        <f>IF(Plots!$B$2="Yes",Atmosphere!B722,1)*IF(Plots!$B$3="Yes",Telescope!B724,1)*IF(Plots!$B$5="Yes",Collimator_optics!B724,1)*IF(Plots!$B$7="Yes",Camera_optics!B724,1)*IF(Plots!$B$8="Yes",QE!C724,1)*IF(Plots!$B$6="Yes",Gratings!E736,1)*IF(Plots!$B$4="Yes",Dichroics!E724*Dichroics!I724*Dichroics!M724*Dichroics!P724,1)*IF(Plots!$B$9="Yes",'Detectors and demag'!K747,1)</f>
        <v>0.12715755235789736</v>
      </c>
      <c r="F734">
        <f t="shared" si="22"/>
        <v>0.12715755235789736</v>
      </c>
    </row>
    <row r="735" spans="1:6" x14ac:dyDescent="0.2">
      <c r="A735">
        <v>1031</v>
      </c>
      <c r="B735">
        <f>IF(Plots!$B$2="Yes",Atmosphere!B723,1)*IF(Plots!$B$3="Yes",Telescope!B725,1)*IF(Plots!$B$5="Yes",Collimator_optics!B725,1)*IF(Plots!$B$7="Yes",Camera_optics!B725,1)*IF(Plots!$B$8="Yes",QE!B725,1)*IF(Plots!$B$6="Yes",Gratings!B737,1)*IF(Plots!$B$4="Yes",Dichroics!D725,1)*IF(Plots!$B$9="Yes",'Detectors and demag'!H748,1)</f>
        <v>0</v>
      </c>
      <c r="C735">
        <f>IF(Plots!$B$2="Yes",Atmosphere!B723,1)*IF(Plots!$B$3="Yes",Telescope!B725,1)*IF(Plots!$B$5="Yes",Collimator_optics!B725,1)*IF(Plots!$B$7="Yes",Camera_optics!B725,1)*IF(Plots!$B$8="Yes",QE!C725,1)*IF(Plots!$B$6="Yes",Gratings!C737,1)*IF(Plots!$B$4="Yes",Dichroics!E725*Dichroics!H725,1)*IF(Plots!$B$9="Yes",'Detectors and demag'!I748,1)</f>
        <v>0</v>
      </c>
      <c r="D735">
        <f>IF(Plots!$B$2="Yes",Atmosphere!B723,1)*IF(Plots!$B$3="Yes",Telescope!B725,1)*IF(Plots!$B$5="Yes",Collimator_optics!B725,1)*IF(Plots!$B$7="Yes",Camera_optics!B725,1)*IF(Plots!$B$8="Yes",QE!C725,1)*IF(Plots!$B$6="Yes",Gratings!D737,1)*IF(Plots!$B$4="Yes",Dichroics!E725*Dichroics!I725*Dichroics!L725,1)*IF(Plots!$B$9="Yes",'Detectors and demag'!J748,1)</f>
        <v>0</v>
      </c>
      <c r="E735">
        <f>IF(Plots!$B$2="Yes",Atmosphere!B723,1)*IF(Plots!$B$3="Yes",Telescope!B725,1)*IF(Plots!$B$5="Yes",Collimator_optics!B725,1)*IF(Plots!$B$7="Yes",Camera_optics!B725,1)*IF(Plots!$B$8="Yes",QE!C725,1)*IF(Plots!$B$6="Yes",Gratings!E737,1)*IF(Plots!$B$4="Yes",Dichroics!E725*Dichroics!I725*Dichroics!M725*Dichroics!P725,1)*IF(Plots!$B$9="Yes",'Detectors and demag'!K748,1)</f>
        <v>0.12056003739331117</v>
      </c>
      <c r="F735">
        <f t="shared" si="22"/>
        <v>0.12056003739331117</v>
      </c>
    </row>
    <row r="736" spans="1:6" x14ac:dyDescent="0.2">
      <c r="A736">
        <v>1032</v>
      </c>
      <c r="B736">
        <f>IF(Plots!$B$2="Yes",Atmosphere!B724,1)*IF(Plots!$B$3="Yes",Telescope!B726,1)*IF(Plots!$B$5="Yes",Collimator_optics!B726,1)*IF(Plots!$B$7="Yes",Camera_optics!B726,1)*IF(Plots!$B$8="Yes",QE!B726,1)*IF(Plots!$B$6="Yes",Gratings!B738,1)*IF(Plots!$B$4="Yes",Dichroics!D726,1)*IF(Plots!$B$9="Yes",'Detectors and demag'!H749,1)</f>
        <v>0</v>
      </c>
      <c r="C736">
        <f>IF(Plots!$B$2="Yes",Atmosphere!B724,1)*IF(Plots!$B$3="Yes",Telescope!B726,1)*IF(Plots!$B$5="Yes",Collimator_optics!B726,1)*IF(Plots!$B$7="Yes",Camera_optics!B726,1)*IF(Plots!$B$8="Yes",QE!C726,1)*IF(Plots!$B$6="Yes",Gratings!C738,1)*IF(Plots!$B$4="Yes",Dichroics!E726*Dichroics!H726,1)*IF(Plots!$B$9="Yes",'Detectors and demag'!I749,1)</f>
        <v>0</v>
      </c>
      <c r="D736">
        <f>IF(Plots!$B$2="Yes",Atmosphere!B724,1)*IF(Plots!$B$3="Yes",Telescope!B726,1)*IF(Plots!$B$5="Yes",Collimator_optics!B726,1)*IF(Plots!$B$7="Yes",Camera_optics!B726,1)*IF(Plots!$B$8="Yes",QE!C726,1)*IF(Plots!$B$6="Yes",Gratings!D738,1)*IF(Plots!$B$4="Yes",Dichroics!E726*Dichroics!I726*Dichroics!L726,1)*IF(Plots!$B$9="Yes",'Detectors and demag'!J749,1)</f>
        <v>0</v>
      </c>
      <c r="E736">
        <f>IF(Plots!$B$2="Yes",Atmosphere!B724,1)*IF(Plots!$B$3="Yes",Telescope!B726,1)*IF(Plots!$B$5="Yes",Collimator_optics!B726,1)*IF(Plots!$B$7="Yes",Camera_optics!B726,1)*IF(Plots!$B$8="Yes",QE!C726,1)*IF(Plots!$B$6="Yes",Gratings!E738,1)*IF(Plots!$B$4="Yes",Dichroics!E726*Dichroics!I726*Dichroics!M726*Dichroics!P726,1)*IF(Plots!$B$9="Yes",'Detectors and demag'!K749,1)</f>
        <v>0.11399553822006007</v>
      </c>
      <c r="F736">
        <f t="shared" si="22"/>
        <v>0.11399553822006007</v>
      </c>
    </row>
    <row r="737" spans="1:6" x14ac:dyDescent="0.2">
      <c r="A737">
        <v>1033</v>
      </c>
      <c r="B737">
        <f>IF(Plots!$B$2="Yes",Atmosphere!B725,1)*IF(Plots!$B$3="Yes",Telescope!B727,1)*IF(Plots!$B$5="Yes",Collimator_optics!B727,1)*IF(Plots!$B$7="Yes",Camera_optics!B727,1)*IF(Plots!$B$8="Yes",QE!B727,1)*IF(Plots!$B$6="Yes",Gratings!B739,1)*IF(Plots!$B$4="Yes",Dichroics!D727,1)*IF(Plots!$B$9="Yes",'Detectors and demag'!H750,1)</f>
        <v>0</v>
      </c>
      <c r="C737">
        <f>IF(Plots!$B$2="Yes",Atmosphere!B725,1)*IF(Plots!$B$3="Yes",Telescope!B727,1)*IF(Plots!$B$5="Yes",Collimator_optics!B727,1)*IF(Plots!$B$7="Yes",Camera_optics!B727,1)*IF(Plots!$B$8="Yes",QE!C727,1)*IF(Plots!$B$6="Yes",Gratings!C739,1)*IF(Plots!$B$4="Yes",Dichroics!E727*Dichroics!H727,1)*IF(Plots!$B$9="Yes",'Detectors and demag'!I750,1)</f>
        <v>0</v>
      </c>
      <c r="D737">
        <f>IF(Plots!$B$2="Yes",Atmosphere!B725,1)*IF(Plots!$B$3="Yes",Telescope!B727,1)*IF(Plots!$B$5="Yes",Collimator_optics!B727,1)*IF(Plots!$B$7="Yes",Camera_optics!B727,1)*IF(Plots!$B$8="Yes",QE!C727,1)*IF(Plots!$B$6="Yes",Gratings!D739,1)*IF(Plots!$B$4="Yes",Dichroics!E727*Dichroics!I727*Dichroics!L727,1)*IF(Plots!$B$9="Yes",'Detectors and demag'!J750,1)</f>
        <v>0</v>
      </c>
      <c r="E737">
        <f>IF(Plots!$B$2="Yes",Atmosphere!B725,1)*IF(Plots!$B$3="Yes",Telescope!B727,1)*IF(Plots!$B$5="Yes",Collimator_optics!B727,1)*IF(Plots!$B$7="Yes",Camera_optics!B727,1)*IF(Plots!$B$8="Yes",QE!C727,1)*IF(Plots!$B$6="Yes",Gratings!E739,1)*IF(Plots!$B$4="Yes",Dichroics!E727*Dichroics!I727*Dichroics!M727*Dichroics!P727,1)*IF(Plots!$B$9="Yes",'Detectors and demag'!K750,1)</f>
        <v>0.10740044892837618</v>
      </c>
      <c r="F737">
        <f t="shared" si="22"/>
        <v>0.10740044892837618</v>
      </c>
    </row>
    <row r="738" spans="1:6" x14ac:dyDescent="0.2">
      <c r="A738">
        <v>1034</v>
      </c>
      <c r="B738">
        <f>IF(Plots!$B$2="Yes",Atmosphere!B726,1)*IF(Plots!$B$3="Yes",Telescope!B728,1)*IF(Plots!$B$5="Yes",Collimator_optics!B728,1)*IF(Plots!$B$7="Yes",Camera_optics!B728,1)*IF(Plots!$B$8="Yes",QE!B728,1)*IF(Plots!$B$6="Yes",Gratings!B740,1)*IF(Plots!$B$4="Yes",Dichroics!D728,1)*IF(Plots!$B$9="Yes",'Detectors and demag'!H751,1)</f>
        <v>0</v>
      </c>
      <c r="C738">
        <f>IF(Plots!$B$2="Yes",Atmosphere!B726,1)*IF(Plots!$B$3="Yes",Telescope!B728,1)*IF(Plots!$B$5="Yes",Collimator_optics!B728,1)*IF(Plots!$B$7="Yes",Camera_optics!B728,1)*IF(Plots!$B$8="Yes",QE!C728,1)*IF(Plots!$B$6="Yes",Gratings!C740,1)*IF(Plots!$B$4="Yes",Dichroics!E728*Dichroics!H728,1)*IF(Plots!$B$9="Yes",'Detectors and demag'!I751,1)</f>
        <v>0</v>
      </c>
      <c r="D738">
        <f>IF(Plots!$B$2="Yes",Atmosphere!B726,1)*IF(Plots!$B$3="Yes",Telescope!B728,1)*IF(Plots!$B$5="Yes",Collimator_optics!B728,1)*IF(Plots!$B$7="Yes",Camera_optics!B728,1)*IF(Plots!$B$8="Yes",QE!C728,1)*IF(Plots!$B$6="Yes",Gratings!D740,1)*IF(Plots!$B$4="Yes",Dichroics!E728*Dichroics!I728*Dichroics!L728,1)*IF(Plots!$B$9="Yes",'Detectors and demag'!J751,1)</f>
        <v>0</v>
      </c>
      <c r="E738">
        <f>IF(Plots!$B$2="Yes",Atmosphere!B726,1)*IF(Plots!$B$3="Yes",Telescope!B728,1)*IF(Plots!$B$5="Yes",Collimator_optics!B728,1)*IF(Plots!$B$7="Yes",Camera_optics!B728,1)*IF(Plots!$B$8="Yes",QE!C728,1)*IF(Plots!$B$6="Yes",Gratings!E740,1)*IF(Plots!$B$4="Yes",Dichroics!E728*Dichroics!I728*Dichroics!M728*Dichroics!P728,1)*IF(Plots!$B$9="Yes",'Detectors and demag'!K751,1)</f>
        <v>0.10090737515092749</v>
      </c>
      <c r="F738">
        <f t="shared" si="22"/>
        <v>0.10090737515092749</v>
      </c>
    </row>
    <row r="739" spans="1:6" x14ac:dyDescent="0.2">
      <c r="A739">
        <v>1035</v>
      </c>
      <c r="B739">
        <f>IF(Plots!$B$2="Yes",Atmosphere!B727,1)*IF(Plots!$B$3="Yes",Telescope!B729,1)*IF(Plots!$B$5="Yes",Collimator_optics!B729,1)*IF(Plots!$B$7="Yes",Camera_optics!B729,1)*IF(Plots!$B$8="Yes",QE!B729,1)*IF(Plots!$B$6="Yes",Gratings!B741,1)*IF(Plots!$B$4="Yes",Dichroics!D729,1)*IF(Plots!$B$9="Yes",'Detectors and demag'!H752,1)</f>
        <v>0</v>
      </c>
      <c r="C739">
        <f>IF(Plots!$B$2="Yes",Atmosphere!B727,1)*IF(Plots!$B$3="Yes",Telescope!B729,1)*IF(Plots!$B$5="Yes",Collimator_optics!B729,1)*IF(Plots!$B$7="Yes",Camera_optics!B729,1)*IF(Plots!$B$8="Yes",QE!C729,1)*IF(Plots!$B$6="Yes",Gratings!C741,1)*IF(Plots!$B$4="Yes",Dichroics!E729*Dichroics!H729,1)*IF(Plots!$B$9="Yes",'Detectors and demag'!I752,1)</f>
        <v>0</v>
      </c>
      <c r="D739">
        <f>IF(Plots!$B$2="Yes",Atmosphere!B727,1)*IF(Plots!$B$3="Yes",Telescope!B729,1)*IF(Plots!$B$5="Yes",Collimator_optics!B729,1)*IF(Plots!$B$7="Yes",Camera_optics!B729,1)*IF(Plots!$B$8="Yes",QE!C729,1)*IF(Plots!$B$6="Yes",Gratings!D741,1)*IF(Plots!$B$4="Yes",Dichroics!E729*Dichroics!I729*Dichroics!L729,1)*IF(Plots!$B$9="Yes",'Detectors and demag'!J752,1)</f>
        <v>0</v>
      </c>
      <c r="E739">
        <f>IF(Plots!$B$2="Yes",Atmosphere!B727,1)*IF(Plots!$B$3="Yes",Telescope!B729,1)*IF(Plots!$B$5="Yes",Collimator_optics!B729,1)*IF(Plots!$B$7="Yes",Camera_optics!B729,1)*IF(Plots!$B$8="Yes",QE!C729,1)*IF(Plots!$B$6="Yes",Gratings!E741,1)*IF(Plots!$B$4="Yes",Dichroics!E729*Dichroics!I729*Dichroics!M729*Dichroics!P729,1)*IF(Plots!$B$9="Yes",'Detectors and demag'!K752,1)</f>
        <v>9.4452207308851094E-2</v>
      </c>
      <c r="F739">
        <f t="shared" si="22"/>
        <v>9.4452207308851094E-2</v>
      </c>
    </row>
    <row r="740" spans="1:6" x14ac:dyDescent="0.2">
      <c r="A740">
        <v>1036</v>
      </c>
      <c r="B740">
        <f>IF(Plots!$B$2="Yes",Atmosphere!B728,1)*IF(Plots!$B$3="Yes",Telescope!B730,1)*IF(Plots!$B$5="Yes",Collimator_optics!B730,1)*IF(Plots!$B$7="Yes",Camera_optics!B730,1)*IF(Plots!$B$8="Yes",QE!B730,1)*IF(Plots!$B$6="Yes",Gratings!B742,1)*IF(Plots!$B$4="Yes",Dichroics!D730,1)*IF(Plots!$B$9="Yes",'Detectors and demag'!H753,1)</f>
        <v>0</v>
      </c>
      <c r="C740">
        <f>IF(Plots!$B$2="Yes",Atmosphere!B728,1)*IF(Plots!$B$3="Yes",Telescope!B730,1)*IF(Plots!$B$5="Yes",Collimator_optics!B730,1)*IF(Plots!$B$7="Yes",Camera_optics!B730,1)*IF(Plots!$B$8="Yes",QE!C730,1)*IF(Plots!$B$6="Yes",Gratings!C742,1)*IF(Plots!$B$4="Yes",Dichroics!E730*Dichroics!H730,1)*IF(Plots!$B$9="Yes",'Detectors and demag'!I753,1)</f>
        <v>0</v>
      </c>
      <c r="D740">
        <f>IF(Plots!$B$2="Yes",Atmosphere!B728,1)*IF(Plots!$B$3="Yes",Telescope!B730,1)*IF(Plots!$B$5="Yes",Collimator_optics!B730,1)*IF(Plots!$B$7="Yes",Camera_optics!B730,1)*IF(Plots!$B$8="Yes",QE!C730,1)*IF(Plots!$B$6="Yes",Gratings!D742,1)*IF(Plots!$B$4="Yes",Dichroics!E730*Dichroics!I730*Dichroics!L730,1)*IF(Plots!$B$9="Yes",'Detectors and demag'!J753,1)</f>
        <v>0</v>
      </c>
      <c r="E740">
        <f>IF(Plots!$B$2="Yes",Atmosphere!B728,1)*IF(Plots!$B$3="Yes",Telescope!B730,1)*IF(Plots!$B$5="Yes",Collimator_optics!B730,1)*IF(Plots!$B$7="Yes",Camera_optics!B730,1)*IF(Plots!$B$8="Yes",QE!C730,1)*IF(Plots!$B$6="Yes",Gratings!E742,1)*IF(Plots!$B$4="Yes",Dichroics!E730*Dichroics!I730*Dichroics!M730*Dichroics!P730,1)*IF(Plots!$B$9="Yes",'Detectors and demag'!K753,1)</f>
        <v>8.8036407792116286E-2</v>
      </c>
      <c r="F740">
        <f t="shared" si="22"/>
        <v>8.8036407792116286E-2</v>
      </c>
    </row>
    <row r="741" spans="1:6" x14ac:dyDescent="0.2">
      <c r="A741">
        <v>1037</v>
      </c>
      <c r="B741">
        <f>IF(Plots!$B$2="Yes",Atmosphere!B729,1)*IF(Plots!$B$3="Yes",Telescope!B731,1)*IF(Plots!$B$5="Yes",Collimator_optics!B731,1)*IF(Plots!$B$7="Yes",Camera_optics!B731,1)*IF(Plots!$B$8="Yes",QE!B731,1)*IF(Plots!$B$6="Yes",Gratings!B743,1)*IF(Plots!$B$4="Yes",Dichroics!D731,1)*IF(Plots!$B$9="Yes",'Detectors and demag'!H754,1)</f>
        <v>0</v>
      </c>
      <c r="C741">
        <f>IF(Plots!$B$2="Yes",Atmosphere!B729,1)*IF(Plots!$B$3="Yes",Telescope!B731,1)*IF(Plots!$B$5="Yes",Collimator_optics!B731,1)*IF(Plots!$B$7="Yes",Camera_optics!B731,1)*IF(Plots!$B$8="Yes",QE!C731,1)*IF(Plots!$B$6="Yes",Gratings!C743,1)*IF(Plots!$B$4="Yes",Dichroics!E731*Dichroics!H731,1)*IF(Plots!$B$9="Yes",'Detectors and demag'!I754,1)</f>
        <v>0</v>
      </c>
      <c r="D741">
        <f>IF(Plots!$B$2="Yes",Atmosphere!B729,1)*IF(Plots!$B$3="Yes",Telescope!B731,1)*IF(Plots!$B$5="Yes",Collimator_optics!B731,1)*IF(Plots!$B$7="Yes",Camera_optics!B731,1)*IF(Plots!$B$8="Yes",QE!C731,1)*IF(Plots!$B$6="Yes",Gratings!D743,1)*IF(Plots!$B$4="Yes",Dichroics!E731*Dichroics!I731*Dichroics!L731,1)*IF(Plots!$B$9="Yes",'Detectors and demag'!J754,1)</f>
        <v>0</v>
      </c>
      <c r="E741">
        <f>IF(Plots!$B$2="Yes",Atmosphere!B729,1)*IF(Plots!$B$3="Yes",Telescope!B731,1)*IF(Plots!$B$5="Yes",Collimator_optics!B731,1)*IF(Plots!$B$7="Yes",Camera_optics!B731,1)*IF(Plots!$B$8="Yes",QE!C731,1)*IF(Plots!$B$6="Yes",Gratings!E743,1)*IF(Plots!$B$4="Yes",Dichroics!E731*Dichroics!I731*Dichroics!M731*Dichroics!P731,1)*IF(Plots!$B$9="Yes",'Detectors and demag'!K754,1)</f>
        <v>8.1597161209212038E-2</v>
      </c>
      <c r="F741">
        <f t="shared" si="22"/>
        <v>8.1597161209212038E-2</v>
      </c>
    </row>
    <row r="742" spans="1:6" x14ac:dyDescent="0.2">
      <c r="A742">
        <v>1038</v>
      </c>
      <c r="B742">
        <f>IF(Plots!$B$2="Yes",Atmosphere!B730,1)*IF(Plots!$B$3="Yes",Telescope!B732,1)*IF(Plots!$B$5="Yes",Collimator_optics!B732,1)*IF(Plots!$B$7="Yes",Camera_optics!B732,1)*IF(Plots!$B$8="Yes",QE!B732,1)*IF(Plots!$B$6="Yes",Gratings!B744,1)*IF(Plots!$B$4="Yes",Dichroics!D732,1)*IF(Plots!$B$9="Yes",'Detectors and demag'!H755,1)</f>
        <v>0</v>
      </c>
      <c r="C742">
        <f>IF(Plots!$B$2="Yes",Atmosphere!B730,1)*IF(Plots!$B$3="Yes",Telescope!B732,1)*IF(Plots!$B$5="Yes",Collimator_optics!B732,1)*IF(Plots!$B$7="Yes",Camera_optics!B732,1)*IF(Plots!$B$8="Yes",QE!C732,1)*IF(Plots!$B$6="Yes",Gratings!C744,1)*IF(Plots!$B$4="Yes",Dichroics!E732*Dichroics!H732,1)*IF(Plots!$B$9="Yes",'Detectors and demag'!I755,1)</f>
        <v>0</v>
      </c>
      <c r="D742">
        <f>IF(Plots!$B$2="Yes",Atmosphere!B730,1)*IF(Plots!$B$3="Yes",Telescope!B732,1)*IF(Plots!$B$5="Yes",Collimator_optics!B732,1)*IF(Plots!$B$7="Yes",Camera_optics!B732,1)*IF(Plots!$B$8="Yes",QE!C732,1)*IF(Plots!$B$6="Yes",Gratings!D744,1)*IF(Plots!$B$4="Yes",Dichroics!E732*Dichroics!I732*Dichroics!L732,1)*IF(Plots!$B$9="Yes",'Detectors and demag'!J755,1)</f>
        <v>0</v>
      </c>
      <c r="E742">
        <f>IF(Plots!$B$2="Yes",Atmosphere!B730,1)*IF(Plots!$B$3="Yes",Telescope!B732,1)*IF(Plots!$B$5="Yes",Collimator_optics!B732,1)*IF(Plots!$B$7="Yes",Camera_optics!B732,1)*IF(Plots!$B$8="Yes",QE!C732,1)*IF(Plots!$B$6="Yes",Gratings!E744,1)*IF(Plots!$B$4="Yes",Dichroics!E732*Dichroics!I732*Dichroics!M732*Dichroics!P732,1)*IF(Plots!$B$9="Yes",'Detectors and demag'!K755,1)</f>
        <v>7.5264799714997027E-2</v>
      </c>
      <c r="F742">
        <f t="shared" si="22"/>
        <v>7.5264799714997027E-2</v>
      </c>
    </row>
    <row r="743" spans="1:6" x14ac:dyDescent="0.2">
      <c r="A743">
        <v>1039</v>
      </c>
      <c r="B743">
        <f>IF(Plots!$B$2="Yes",Atmosphere!B731,1)*IF(Plots!$B$3="Yes",Telescope!B733,1)*IF(Plots!$B$5="Yes",Collimator_optics!B733,1)*IF(Plots!$B$7="Yes",Camera_optics!B733,1)*IF(Plots!$B$8="Yes",QE!B733,1)*IF(Plots!$B$6="Yes",Gratings!B745,1)*IF(Plots!$B$4="Yes",Dichroics!D733,1)*IF(Plots!$B$9="Yes",'Detectors and demag'!H756,1)</f>
        <v>0</v>
      </c>
      <c r="C743">
        <f>IF(Plots!$B$2="Yes",Atmosphere!B731,1)*IF(Plots!$B$3="Yes",Telescope!B733,1)*IF(Plots!$B$5="Yes",Collimator_optics!B733,1)*IF(Plots!$B$7="Yes",Camera_optics!B733,1)*IF(Plots!$B$8="Yes",QE!C733,1)*IF(Plots!$B$6="Yes",Gratings!C745,1)*IF(Plots!$B$4="Yes",Dichroics!E733*Dichroics!H733,1)*IF(Plots!$B$9="Yes",'Detectors and demag'!I756,1)</f>
        <v>0</v>
      </c>
      <c r="D743">
        <f>IF(Plots!$B$2="Yes",Atmosphere!B731,1)*IF(Plots!$B$3="Yes",Telescope!B733,1)*IF(Plots!$B$5="Yes",Collimator_optics!B733,1)*IF(Plots!$B$7="Yes",Camera_optics!B733,1)*IF(Plots!$B$8="Yes",QE!C733,1)*IF(Plots!$B$6="Yes",Gratings!D745,1)*IF(Plots!$B$4="Yes",Dichroics!E733*Dichroics!I733*Dichroics!L733,1)*IF(Plots!$B$9="Yes",'Detectors and demag'!J756,1)</f>
        <v>0</v>
      </c>
      <c r="E743">
        <f>IF(Plots!$B$2="Yes",Atmosphere!B731,1)*IF(Plots!$B$3="Yes",Telescope!B733,1)*IF(Plots!$B$5="Yes",Collimator_optics!B733,1)*IF(Plots!$B$7="Yes",Camera_optics!B733,1)*IF(Plots!$B$8="Yes",QE!C733,1)*IF(Plots!$B$6="Yes",Gratings!E745,1)*IF(Plots!$B$4="Yes",Dichroics!E733*Dichroics!I733*Dichroics!M733*Dichroics!P733,1)*IF(Plots!$B$9="Yes",'Detectors and demag'!K756,1)</f>
        <v>6.8976440372777462E-2</v>
      </c>
      <c r="F743">
        <f t="shared" si="22"/>
        <v>6.8976440372777462E-2</v>
      </c>
    </row>
    <row r="744" spans="1:6" x14ac:dyDescent="0.2">
      <c r="A744">
        <v>1040</v>
      </c>
      <c r="B744">
        <f>IF(Plots!$B$2="Yes",Atmosphere!B732,1)*IF(Plots!$B$3="Yes",Telescope!B734,1)*IF(Plots!$B$5="Yes",Collimator_optics!B734,1)*IF(Plots!$B$7="Yes",Camera_optics!B734,1)*IF(Plots!$B$8="Yes",QE!B734,1)*IF(Plots!$B$6="Yes",Gratings!B746,1)*IF(Plots!$B$4="Yes",Dichroics!D734,1)*IF(Plots!$B$9="Yes",'Detectors and demag'!H757,1)</f>
        <v>0</v>
      </c>
      <c r="C744">
        <f>IF(Plots!$B$2="Yes",Atmosphere!B732,1)*IF(Plots!$B$3="Yes",Telescope!B734,1)*IF(Plots!$B$5="Yes",Collimator_optics!B734,1)*IF(Plots!$B$7="Yes",Camera_optics!B734,1)*IF(Plots!$B$8="Yes",QE!C734,1)*IF(Plots!$B$6="Yes",Gratings!C746,1)*IF(Plots!$B$4="Yes",Dichroics!E734*Dichroics!H734,1)*IF(Plots!$B$9="Yes",'Detectors and demag'!I757,1)</f>
        <v>0</v>
      </c>
      <c r="D744">
        <f>IF(Plots!$B$2="Yes",Atmosphere!B732,1)*IF(Plots!$B$3="Yes",Telescope!B734,1)*IF(Plots!$B$5="Yes",Collimator_optics!B734,1)*IF(Plots!$B$7="Yes",Camera_optics!B734,1)*IF(Plots!$B$8="Yes",QE!C734,1)*IF(Plots!$B$6="Yes",Gratings!D746,1)*IF(Plots!$B$4="Yes",Dichroics!E734*Dichroics!I734*Dichroics!L734,1)*IF(Plots!$B$9="Yes",'Detectors and demag'!J757,1)</f>
        <v>0</v>
      </c>
      <c r="E744">
        <f>IF(Plots!$B$2="Yes",Atmosphere!B732,1)*IF(Plots!$B$3="Yes",Telescope!B734,1)*IF(Plots!$B$5="Yes",Collimator_optics!B734,1)*IF(Plots!$B$7="Yes",Camera_optics!B734,1)*IF(Plots!$B$8="Yes",QE!C734,1)*IF(Plots!$B$6="Yes",Gratings!E746,1)*IF(Plots!$B$4="Yes",Dichroics!E734*Dichroics!I734*Dichroics!M734*Dichroics!P734,1)*IF(Plots!$B$9="Yes",'Detectors and demag'!K757,1)</f>
        <v>6.3113808512244962E-2</v>
      </c>
      <c r="F744">
        <f t="shared" si="22"/>
        <v>6.3113808512244962E-2</v>
      </c>
    </row>
    <row r="745" spans="1:6" x14ac:dyDescent="0.2">
      <c r="A745">
        <v>1041</v>
      </c>
      <c r="B745">
        <f>IF(Plots!$B$2="Yes",Atmosphere!B733,1)*IF(Plots!$B$3="Yes",Telescope!B735,1)*IF(Plots!$B$5="Yes",Collimator_optics!B735,1)*IF(Plots!$B$7="Yes",Camera_optics!B735,1)*IF(Plots!$B$8="Yes",QE!B735,1)*IF(Plots!$B$6="Yes",Gratings!B747,1)*IF(Plots!$B$4="Yes",Dichroics!D735,1)*IF(Plots!$B$9="Yes",'Detectors and demag'!H758,1)</f>
        <v>0</v>
      </c>
      <c r="C745">
        <f>IF(Plots!$B$2="Yes",Atmosphere!B733,1)*IF(Plots!$B$3="Yes",Telescope!B735,1)*IF(Plots!$B$5="Yes",Collimator_optics!B735,1)*IF(Plots!$B$7="Yes",Camera_optics!B735,1)*IF(Plots!$B$8="Yes",QE!C735,1)*IF(Plots!$B$6="Yes",Gratings!C747,1)*IF(Plots!$B$4="Yes",Dichroics!E735*Dichroics!H735,1)*IF(Plots!$B$9="Yes",'Detectors and demag'!I758,1)</f>
        <v>0</v>
      </c>
      <c r="D745">
        <f>IF(Plots!$B$2="Yes",Atmosphere!B733,1)*IF(Plots!$B$3="Yes",Telescope!B735,1)*IF(Plots!$B$5="Yes",Collimator_optics!B735,1)*IF(Plots!$B$7="Yes",Camera_optics!B735,1)*IF(Plots!$B$8="Yes",QE!C735,1)*IF(Plots!$B$6="Yes",Gratings!D747,1)*IF(Plots!$B$4="Yes",Dichroics!E735*Dichroics!I735*Dichroics!L735,1)*IF(Plots!$B$9="Yes",'Detectors and demag'!J758,1)</f>
        <v>0</v>
      </c>
      <c r="E745">
        <f>IF(Plots!$B$2="Yes",Atmosphere!B733,1)*IF(Plots!$B$3="Yes",Telescope!B735,1)*IF(Plots!$B$5="Yes",Collimator_optics!B735,1)*IF(Plots!$B$7="Yes",Camera_optics!B735,1)*IF(Plots!$B$8="Yes",QE!C735,1)*IF(Plots!$B$6="Yes",Gratings!E747,1)*IF(Plots!$B$4="Yes",Dichroics!E735*Dichroics!I735*Dichroics!M735*Dichroics!P735,1)*IF(Plots!$B$9="Yes",'Detectors and demag'!K758,1)</f>
        <v>0</v>
      </c>
      <c r="F745">
        <f t="shared" si="22"/>
        <v>0</v>
      </c>
    </row>
    <row r="746" spans="1:6" x14ac:dyDescent="0.2">
      <c r="A746">
        <v>1042</v>
      </c>
      <c r="B746">
        <f>IF(Plots!$B$2="Yes",Atmosphere!B734,1)*IF(Plots!$B$3="Yes",Telescope!B736,1)*IF(Plots!$B$5="Yes",Collimator_optics!B736,1)*IF(Plots!$B$7="Yes",Camera_optics!B736,1)*IF(Plots!$B$8="Yes",QE!B736,1)*IF(Plots!$B$6="Yes",Gratings!B748,1)*IF(Plots!$B$4="Yes",Dichroics!D736,1)*IF(Plots!$B$9="Yes",'Detectors and demag'!H759,1)</f>
        <v>0</v>
      </c>
      <c r="C746">
        <f>IF(Plots!$B$2="Yes",Atmosphere!B734,1)*IF(Plots!$B$3="Yes",Telescope!B736,1)*IF(Plots!$B$5="Yes",Collimator_optics!B736,1)*IF(Plots!$B$7="Yes",Camera_optics!B736,1)*IF(Plots!$B$8="Yes",QE!C736,1)*IF(Plots!$B$6="Yes",Gratings!C748,1)*IF(Plots!$B$4="Yes",Dichroics!E736*Dichroics!H736,1)*IF(Plots!$B$9="Yes",'Detectors and demag'!I759,1)</f>
        <v>0</v>
      </c>
      <c r="D746">
        <f>IF(Plots!$B$2="Yes",Atmosphere!B734,1)*IF(Plots!$B$3="Yes",Telescope!B736,1)*IF(Plots!$B$5="Yes",Collimator_optics!B736,1)*IF(Plots!$B$7="Yes",Camera_optics!B736,1)*IF(Plots!$B$8="Yes",QE!C736,1)*IF(Plots!$B$6="Yes",Gratings!D748,1)*IF(Plots!$B$4="Yes",Dichroics!E736*Dichroics!I736*Dichroics!L736,1)*IF(Plots!$B$9="Yes",'Detectors and demag'!J759,1)</f>
        <v>0</v>
      </c>
      <c r="E746">
        <f>IF(Plots!$B$2="Yes",Atmosphere!B734,1)*IF(Plots!$B$3="Yes",Telescope!B736,1)*IF(Plots!$B$5="Yes",Collimator_optics!B736,1)*IF(Plots!$B$7="Yes",Camera_optics!B736,1)*IF(Plots!$B$8="Yes",QE!C736,1)*IF(Plots!$B$6="Yes",Gratings!E748,1)*IF(Plots!$B$4="Yes",Dichroics!E736*Dichroics!I736*Dichroics!M736*Dichroics!P736,1)*IF(Plots!$B$9="Yes",'Detectors and demag'!K759,1)</f>
        <v>0</v>
      </c>
      <c r="F746">
        <f t="shared" si="22"/>
        <v>0</v>
      </c>
    </row>
    <row r="747" spans="1:6" x14ac:dyDescent="0.2">
      <c r="A747">
        <v>1043</v>
      </c>
      <c r="B747">
        <f>IF(Plots!$B$2="Yes",Atmosphere!B735,1)*IF(Plots!$B$3="Yes",Telescope!B737,1)*IF(Plots!$B$5="Yes",Collimator_optics!B737,1)*IF(Plots!$B$7="Yes",Camera_optics!B737,1)*IF(Plots!$B$8="Yes",QE!B737,1)*IF(Plots!$B$6="Yes",Gratings!B749,1)*IF(Plots!$B$4="Yes",Dichroics!D737,1)*IF(Plots!$B$9="Yes",'Detectors and demag'!H760,1)</f>
        <v>0</v>
      </c>
      <c r="C747">
        <f>IF(Plots!$B$2="Yes",Atmosphere!B735,1)*IF(Plots!$B$3="Yes",Telescope!B737,1)*IF(Plots!$B$5="Yes",Collimator_optics!B737,1)*IF(Plots!$B$7="Yes",Camera_optics!B737,1)*IF(Plots!$B$8="Yes",QE!C737,1)*IF(Plots!$B$6="Yes",Gratings!C749,1)*IF(Plots!$B$4="Yes",Dichroics!E737*Dichroics!H737,1)*IF(Plots!$B$9="Yes",'Detectors and demag'!I760,1)</f>
        <v>0</v>
      </c>
      <c r="D747">
        <f>IF(Plots!$B$2="Yes",Atmosphere!B735,1)*IF(Plots!$B$3="Yes",Telescope!B737,1)*IF(Plots!$B$5="Yes",Collimator_optics!B737,1)*IF(Plots!$B$7="Yes",Camera_optics!B737,1)*IF(Plots!$B$8="Yes",QE!C737,1)*IF(Plots!$B$6="Yes",Gratings!D749,1)*IF(Plots!$B$4="Yes",Dichroics!E737*Dichroics!I737*Dichroics!L737,1)*IF(Plots!$B$9="Yes",'Detectors and demag'!J760,1)</f>
        <v>0</v>
      </c>
      <c r="E747">
        <f>IF(Plots!$B$2="Yes",Atmosphere!B735,1)*IF(Plots!$B$3="Yes",Telescope!B737,1)*IF(Plots!$B$5="Yes",Collimator_optics!B737,1)*IF(Plots!$B$7="Yes",Camera_optics!B737,1)*IF(Plots!$B$8="Yes",QE!C737,1)*IF(Plots!$B$6="Yes",Gratings!E749,1)*IF(Plots!$B$4="Yes",Dichroics!E737*Dichroics!I737*Dichroics!M737*Dichroics!P737,1)*IF(Plots!$B$9="Yes",'Detectors and demag'!K760,1)</f>
        <v>0</v>
      </c>
      <c r="F747">
        <f t="shared" si="22"/>
        <v>0</v>
      </c>
    </row>
    <row r="748" spans="1:6" x14ac:dyDescent="0.2">
      <c r="A748">
        <v>1044</v>
      </c>
      <c r="B748">
        <f>IF(Plots!$B$2="Yes",Atmosphere!B736,1)*IF(Plots!$B$3="Yes",Telescope!B738,1)*IF(Plots!$B$5="Yes",Collimator_optics!B738,1)*IF(Plots!$B$7="Yes",Camera_optics!B738,1)*IF(Plots!$B$8="Yes",QE!B738,1)*IF(Plots!$B$6="Yes",Gratings!B750,1)*IF(Plots!$B$4="Yes",Dichroics!D738,1)*IF(Plots!$B$9="Yes",'Detectors and demag'!H761,1)</f>
        <v>0</v>
      </c>
      <c r="C748">
        <f>IF(Plots!$B$2="Yes",Atmosphere!B736,1)*IF(Plots!$B$3="Yes",Telescope!B738,1)*IF(Plots!$B$5="Yes",Collimator_optics!B738,1)*IF(Plots!$B$7="Yes",Camera_optics!B738,1)*IF(Plots!$B$8="Yes",QE!C738,1)*IF(Plots!$B$6="Yes",Gratings!C750,1)*IF(Plots!$B$4="Yes",Dichroics!E738*Dichroics!H738,1)*IF(Plots!$B$9="Yes",'Detectors and demag'!I761,1)</f>
        <v>0</v>
      </c>
      <c r="D748">
        <f>IF(Plots!$B$2="Yes",Atmosphere!B736,1)*IF(Plots!$B$3="Yes",Telescope!B738,1)*IF(Plots!$B$5="Yes",Collimator_optics!B738,1)*IF(Plots!$B$7="Yes",Camera_optics!B738,1)*IF(Plots!$B$8="Yes",QE!C738,1)*IF(Plots!$B$6="Yes",Gratings!D750,1)*IF(Plots!$B$4="Yes",Dichroics!E738*Dichroics!I738*Dichroics!L738,1)*IF(Plots!$B$9="Yes",'Detectors and demag'!J761,1)</f>
        <v>0</v>
      </c>
      <c r="E748">
        <f>IF(Plots!$B$2="Yes",Atmosphere!B736,1)*IF(Plots!$B$3="Yes",Telescope!B738,1)*IF(Plots!$B$5="Yes",Collimator_optics!B738,1)*IF(Plots!$B$7="Yes",Camera_optics!B738,1)*IF(Plots!$B$8="Yes",QE!C738,1)*IF(Plots!$B$6="Yes",Gratings!E750,1)*IF(Plots!$B$4="Yes",Dichroics!E738*Dichroics!I738*Dichroics!M738*Dichroics!P738,1)*IF(Plots!$B$9="Yes",'Detectors and demag'!K761,1)</f>
        <v>0</v>
      </c>
      <c r="F748">
        <f t="shared" si="22"/>
        <v>0</v>
      </c>
    </row>
    <row r="749" spans="1:6" x14ac:dyDescent="0.2">
      <c r="A749">
        <v>1045</v>
      </c>
      <c r="B749">
        <f>IF(Plots!$B$2="Yes",Atmosphere!B737,1)*IF(Plots!$B$3="Yes",Telescope!B739,1)*IF(Plots!$B$5="Yes",Collimator_optics!B739,1)*IF(Plots!$B$7="Yes",Camera_optics!B739,1)*IF(Plots!$B$8="Yes",QE!B739,1)*IF(Plots!$B$6="Yes",Gratings!B751,1)*IF(Plots!$B$4="Yes",Dichroics!D739,1)*IF(Plots!$B$9="Yes",'Detectors and demag'!H762,1)</f>
        <v>0</v>
      </c>
      <c r="C749">
        <f>IF(Plots!$B$2="Yes",Atmosphere!B737,1)*IF(Plots!$B$3="Yes",Telescope!B739,1)*IF(Plots!$B$5="Yes",Collimator_optics!B739,1)*IF(Plots!$B$7="Yes",Camera_optics!B739,1)*IF(Plots!$B$8="Yes",QE!C739,1)*IF(Plots!$B$6="Yes",Gratings!C751,1)*IF(Plots!$B$4="Yes",Dichroics!E739*Dichroics!H739,1)*IF(Plots!$B$9="Yes",'Detectors and demag'!I762,1)</f>
        <v>0</v>
      </c>
      <c r="D749">
        <f>IF(Plots!$B$2="Yes",Atmosphere!B737,1)*IF(Plots!$B$3="Yes",Telescope!B739,1)*IF(Plots!$B$5="Yes",Collimator_optics!B739,1)*IF(Plots!$B$7="Yes",Camera_optics!B739,1)*IF(Plots!$B$8="Yes",QE!C739,1)*IF(Plots!$B$6="Yes",Gratings!D751,1)*IF(Plots!$B$4="Yes",Dichroics!E739*Dichroics!I739*Dichroics!L739,1)*IF(Plots!$B$9="Yes",'Detectors and demag'!J762,1)</f>
        <v>0</v>
      </c>
      <c r="E749">
        <f>IF(Plots!$B$2="Yes",Atmosphere!B737,1)*IF(Plots!$B$3="Yes",Telescope!B739,1)*IF(Plots!$B$5="Yes",Collimator_optics!B739,1)*IF(Plots!$B$7="Yes",Camera_optics!B739,1)*IF(Plots!$B$8="Yes",QE!C739,1)*IF(Plots!$B$6="Yes",Gratings!E751,1)*IF(Plots!$B$4="Yes",Dichroics!E739*Dichroics!I739*Dichroics!M739*Dichroics!P739,1)*IF(Plots!$B$9="Yes",'Detectors and demag'!K762,1)</f>
        <v>0</v>
      </c>
      <c r="F749">
        <f t="shared" si="22"/>
        <v>0</v>
      </c>
    </row>
    <row r="750" spans="1:6" x14ac:dyDescent="0.2">
      <c r="A750">
        <v>1046</v>
      </c>
      <c r="B750">
        <f>IF(Plots!$B$2="Yes",Atmosphere!B738,1)*IF(Plots!$B$3="Yes",Telescope!B740,1)*IF(Plots!$B$5="Yes",Collimator_optics!B740,1)*IF(Plots!$B$7="Yes",Camera_optics!B740,1)*IF(Plots!$B$8="Yes",QE!B740,1)*IF(Plots!$B$6="Yes",Gratings!B752,1)*IF(Plots!$B$4="Yes",Dichroics!D740,1)*IF(Plots!$B$9="Yes",'Detectors and demag'!H763,1)</f>
        <v>0</v>
      </c>
      <c r="C750">
        <f>IF(Plots!$B$2="Yes",Atmosphere!B738,1)*IF(Plots!$B$3="Yes",Telescope!B740,1)*IF(Plots!$B$5="Yes",Collimator_optics!B740,1)*IF(Plots!$B$7="Yes",Camera_optics!B740,1)*IF(Plots!$B$8="Yes",QE!C740,1)*IF(Plots!$B$6="Yes",Gratings!C752,1)*IF(Plots!$B$4="Yes",Dichroics!E740*Dichroics!H740,1)*IF(Plots!$B$9="Yes",'Detectors and demag'!I763,1)</f>
        <v>0</v>
      </c>
      <c r="D750">
        <f>IF(Plots!$B$2="Yes",Atmosphere!B738,1)*IF(Plots!$B$3="Yes",Telescope!B740,1)*IF(Plots!$B$5="Yes",Collimator_optics!B740,1)*IF(Plots!$B$7="Yes",Camera_optics!B740,1)*IF(Plots!$B$8="Yes",QE!C740,1)*IF(Plots!$B$6="Yes",Gratings!D752,1)*IF(Plots!$B$4="Yes",Dichroics!E740*Dichroics!I740*Dichroics!L740,1)*IF(Plots!$B$9="Yes",'Detectors and demag'!J763,1)</f>
        <v>0</v>
      </c>
      <c r="E750">
        <f>IF(Plots!$B$2="Yes",Atmosphere!B738,1)*IF(Plots!$B$3="Yes",Telescope!B740,1)*IF(Plots!$B$5="Yes",Collimator_optics!B740,1)*IF(Plots!$B$7="Yes",Camera_optics!B740,1)*IF(Plots!$B$8="Yes",QE!C740,1)*IF(Plots!$B$6="Yes",Gratings!E752,1)*IF(Plots!$B$4="Yes",Dichroics!E740*Dichroics!I740*Dichroics!M740*Dichroics!P740,1)*IF(Plots!$B$9="Yes",'Detectors and demag'!K763,1)</f>
        <v>0</v>
      </c>
      <c r="F750">
        <f t="shared" si="22"/>
        <v>0</v>
      </c>
    </row>
    <row r="751" spans="1:6" x14ac:dyDescent="0.2">
      <c r="A751">
        <v>1047</v>
      </c>
      <c r="B751">
        <f>IF(Plots!$B$2="Yes",Atmosphere!B739,1)*IF(Plots!$B$3="Yes",Telescope!B741,1)*IF(Plots!$B$5="Yes",Collimator_optics!B741,1)*IF(Plots!$B$7="Yes",Camera_optics!B741,1)*IF(Plots!$B$8="Yes",QE!B741,1)*IF(Plots!$B$6="Yes",Gratings!B753,1)*IF(Plots!$B$4="Yes",Dichroics!D741,1)*IF(Plots!$B$9="Yes",'Detectors and demag'!H764,1)</f>
        <v>0</v>
      </c>
      <c r="C751">
        <f>IF(Plots!$B$2="Yes",Atmosphere!B739,1)*IF(Plots!$B$3="Yes",Telescope!B741,1)*IF(Plots!$B$5="Yes",Collimator_optics!B741,1)*IF(Plots!$B$7="Yes",Camera_optics!B741,1)*IF(Plots!$B$8="Yes",QE!C741,1)*IF(Plots!$B$6="Yes",Gratings!C753,1)*IF(Plots!$B$4="Yes",Dichroics!E741*Dichroics!H741,1)*IF(Plots!$B$9="Yes",'Detectors and demag'!I764,1)</f>
        <v>0</v>
      </c>
      <c r="D751">
        <f>IF(Plots!$B$2="Yes",Atmosphere!B739,1)*IF(Plots!$B$3="Yes",Telescope!B741,1)*IF(Plots!$B$5="Yes",Collimator_optics!B741,1)*IF(Plots!$B$7="Yes",Camera_optics!B741,1)*IF(Plots!$B$8="Yes",QE!C741,1)*IF(Plots!$B$6="Yes",Gratings!D753,1)*IF(Plots!$B$4="Yes",Dichroics!E741*Dichroics!I741*Dichroics!L741,1)*IF(Plots!$B$9="Yes",'Detectors and demag'!J764,1)</f>
        <v>0</v>
      </c>
      <c r="E751">
        <f>IF(Plots!$B$2="Yes",Atmosphere!B739,1)*IF(Plots!$B$3="Yes",Telescope!B741,1)*IF(Plots!$B$5="Yes",Collimator_optics!B741,1)*IF(Plots!$B$7="Yes",Camera_optics!B741,1)*IF(Plots!$B$8="Yes",QE!C741,1)*IF(Plots!$B$6="Yes",Gratings!E753,1)*IF(Plots!$B$4="Yes",Dichroics!E741*Dichroics!I741*Dichroics!M741*Dichroics!P741,1)*IF(Plots!$B$9="Yes",'Detectors and demag'!K764,1)</f>
        <v>0</v>
      </c>
      <c r="F751">
        <f t="shared" si="22"/>
        <v>0</v>
      </c>
    </row>
    <row r="752" spans="1:6" x14ac:dyDescent="0.2">
      <c r="A752">
        <v>1048</v>
      </c>
      <c r="B752">
        <f>IF(Plots!$B$2="Yes",Atmosphere!B740,1)*IF(Plots!$B$3="Yes",Telescope!B742,1)*IF(Plots!$B$5="Yes",Collimator_optics!B742,1)*IF(Plots!$B$7="Yes",Camera_optics!B742,1)*IF(Plots!$B$8="Yes",QE!B742,1)*IF(Plots!$B$6="Yes",Gratings!B754,1)*IF(Plots!$B$4="Yes",Dichroics!D742,1)*IF(Plots!$B$9="Yes",'Detectors and demag'!H765,1)</f>
        <v>0</v>
      </c>
      <c r="C752">
        <f>IF(Plots!$B$2="Yes",Atmosphere!B740,1)*IF(Plots!$B$3="Yes",Telescope!B742,1)*IF(Plots!$B$5="Yes",Collimator_optics!B742,1)*IF(Plots!$B$7="Yes",Camera_optics!B742,1)*IF(Plots!$B$8="Yes",QE!C742,1)*IF(Plots!$B$6="Yes",Gratings!C754,1)*IF(Plots!$B$4="Yes",Dichroics!E742*Dichroics!H742,1)*IF(Plots!$B$9="Yes",'Detectors and demag'!I765,1)</f>
        <v>0</v>
      </c>
      <c r="D752">
        <f>IF(Plots!$B$2="Yes",Atmosphere!B740,1)*IF(Plots!$B$3="Yes",Telescope!B742,1)*IF(Plots!$B$5="Yes",Collimator_optics!B742,1)*IF(Plots!$B$7="Yes",Camera_optics!B742,1)*IF(Plots!$B$8="Yes",QE!C742,1)*IF(Plots!$B$6="Yes",Gratings!D754,1)*IF(Plots!$B$4="Yes",Dichroics!E742*Dichroics!I742*Dichroics!L742,1)*IF(Plots!$B$9="Yes",'Detectors and demag'!J765,1)</f>
        <v>0</v>
      </c>
      <c r="E752">
        <f>IF(Plots!$B$2="Yes",Atmosphere!B740,1)*IF(Plots!$B$3="Yes",Telescope!B742,1)*IF(Plots!$B$5="Yes",Collimator_optics!B742,1)*IF(Plots!$B$7="Yes",Camera_optics!B742,1)*IF(Plots!$B$8="Yes",QE!C742,1)*IF(Plots!$B$6="Yes",Gratings!E754,1)*IF(Plots!$B$4="Yes",Dichroics!E742*Dichroics!I742*Dichroics!M742*Dichroics!P742,1)*IF(Plots!$B$9="Yes",'Detectors and demag'!K765,1)</f>
        <v>0</v>
      </c>
      <c r="F752">
        <f t="shared" si="22"/>
        <v>0</v>
      </c>
    </row>
    <row r="753" spans="1:6" x14ac:dyDescent="0.2">
      <c r="A753">
        <v>1049</v>
      </c>
      <c r="B753">
        <f>IF(Plots!$B$2="Yes",Atmosphere!B741,1)*IF(Plots!$B$3="Yes",Telescope!B743,1)*IF(Plots!$B$5="Yes",Collimator_optics!B743,1)*IF(Plots!$B$7="Yes",Camera_optics!B743,1)*IF(Plots!$B$8="Yes",QE!B743,1)*IF(Plots!$B$6="Yes",Gratings!B755,1)*IF(Plots!$B$4="Yes",Dichroics!D743,1)*IF(Plots!$B$9="Yes",'Detectors and demag'!H766,1)</f>
        <v>0</v>
      </c>
      <c r="C753">
        <f>IF(Plots!$B$2="Yes",Atmosphere!B741,1)*IF(Plots!$B$3="Yes",Telescope!B743,1)*IF(Plots!$B$5="Yes",Collimator_optics!B743,1)*IF(Plots!$B$7="Yes",Camera_optics!B743,1)*IF(Plots!$B$8="Yes",QE!C743,1)*IF(Plots!$B$6="Yes",Gratings!C755,1)*IF(Plots!$B$4="Yes",Dichroics!E743*Dichroics!H743,1)*IF(Plots!$B$9="Yes",'Detectors and demag'!I766,1)</f>
        <v>0</v>
      </c>
      <c r="D753">
        <f>IF(Plots!$B$2="Yes",Atmosphere!B741,1)*IF(Plots!$B$3="Yes",Telescope!B743,1)*IF(Plots!$B$5="Yes",Collimator_optics!B743,1)*IF(Plots!$B$7="Yes",Camera_optics!B743,1)*IF(Plots!$B$8="Yes",QE!C743,1)*IF(Plots!$B$6="Yes",Gratings!D755,1)*IF(Plots!$B$4="Yes",Dichroics!E743*Dichroics!I743*Dichroics!L743,1)*IF(Plots!$B$9="Yes",'Detectors and demag'!J766,1)</f>
        <v>0</v>
      </c>
      <c r="E753">
        <f>IF(Plots!$B$2="Yes",Atmosphere!B741,1)*IF(Plots!$B$3="Yes",Telescope!B743,1)*IF(Plots!$B$5="Yes",Collimator_optics!B743,1)*IF(Plots!$B$7="Yes",Camera_optics!B743,1)*IF(Plots!$B$8="Yes",QE!C743,1)*IF(Plots!$B$6="Yes",Gratings!E755,1)*IF(Plots!$B$4="Yes",Dichroics!E743*Dichroics!I743*Dichroics!M743*Dichroics!P743,1)*IF(Plots!$B$9="Yes",'Detectors and demag'!K766,1)</f>
        <v>0</v>
      </c>
      <c r="F753">
        <f t="shared" si="22"/>
        <v>0</v>
      </c>
    </row>
    <row r="754" spans="1:6" x14ac:dyDescent="0.2">
      <c r="A754">
        <v>1050</v>
      </c>
      <c r="B754">
        <f>IF(Plots!$B$2="Yes",Atmosphere!B742,1)*IF(Plots!$B$3="Yes",Telescope!B744,1)*IF(Plots!$B$5="Yes",Collimator_optics!B744,1)*IF(Plots!$B$7="Yes",Camera_optics!B744,1)*IF(Plots!$B$8="Yes",QE!B744,1)*IF(Plots!$B$6="Yes",Gratings!B756,1)*IF(Plots!$B$4="Yes",Dichroics!D744,1)*IF(Plots!$B$9="Yes",'Detectors and demag'!H767,1)</f>
        <v>0</v>
      </c>
      <c r="C754">
        <f>IF(Plots!$B$2="Yes",Atmosphere!B742,1)*IF(Plots!$B$3="Yes",Telescope!B744,1)*IF(Plots!$B$5="Yes",Collimator_optics!B744,1)*IF(Plots!$B$7="Yes",Camera_optics!B744,1)*IF(Plots!$B$8="Yes",QE!C744,1)*IF(Plots!$B$6="Yes",Gratings!C756,1)*IF(Plots!$B$4="Yes",Dichroics!E744*Dichroics!H744,1)*IF(Plots!$B$9="Yes",'Detectors and demag'!I767,1)</f>
        <v>0</v>
      </c>
      <c r="D754">
        <f>IF(Plots!$B$2="Yes",Atmosphere!B742,1)*IF(Plots!$B$3="Yes",Telescope!B744,1)*IF(Plots!$B$5="Yes",Collimator_optics!B744,1)*IF(Plots!$B$7="Yes",Camera_optics!B744,1)*IF(Plots!$B$8="Yes",QE!C744,1)*IF(Plots!$B$6="Yes",Gratings!D756,1)*IF(Plots!$B$4="Yes",Dichroics!E744*Dichroics!I744*Dichroics!L744,1)*IF(Plots!$B$9="Yes",'Detectors and demag'!J767,1)</f>
        <v>0</v>
      </c>
      <c r="E754">
        <f>IF(Plots!$B$2="Yes",Atmosphere!B742,1)*IF(Plots!$B$3="Yes",Telescope!B744,1)*IF(Plots!$B$5="Yes",Collimator_optics!B744,1)*IF(Plots!$B$7="Yes",Camera_optics!B744,1)*IF(Plots!$B$8="Yes",QE!C744,1)*IF(Plots!$B$6="Yes",Gratings!E756,1)*IF(Plots!$B$4="Yes",Dichroics!E744*Dichroics!I744*Dichroics!M744*Dichroics!P744,1)*IF(Plots!$B$9="Yes",'Detectors and demag'!K767,1)</f>
        <v>0</v>
      </c>
      <c r="F754">
        <f t="shared" si="2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0BA22-547F-4FC6-8597-BC4CB02986AE}">
  <dimension ref="A1:AK801"/>
  <sheetViews>
    <sheetView workbookViewId="0">
      <selection activeCell="Q7" sqref="Q7"/>
    </sheetView>
  </sheetViews>
  <sheetFormatPr baseColWidth="10" defaultColWidth="8.83203125" defaultRowHeight="15" x14ac:dyDescent="0.2"/>
  <cols>
    <col min="1" max="1" width="16.83203125" style="7" customWidth="1"/>
    <col min="2" max="3" width="8.83203125" style="7"/>
    <col min="7" max="7" width="16.33203125" style="10" customWidth="1"/>
    <col min="8" max="9" width="8.83203125" style="10"/>
    <col min="11" max="11" width="17" style="8" customWidth="1"/>
    <col min="12" max="12" width="8.83203125" style="8"/>
    <col min="13" max="13" width="15.33203125" style="8" customWidth="1"/>
    <col min="14" max="14" width="23.33203125" style="8" customWidth="1"/>
    <col min="16" max="16" width="17.6640625" customWidth="1"/>
    <col min="17" max="17" width="12.33203125" customWidth="1"/>
    <col min="34" max="34" width="16.33203125" style="12" customWidth="1"/>
    <col min="35" max="35" width="13.6640625" style="12" customWidth="1"/>
    <col min="36" max="36" width="15.33203125" style="12" customWidth="1"/>
    <col min="37" max="37" width="12.6640625" style="12" customWidth="1"/>
  </cols>
  <sheetData>
    <row r="1" spans="1:37" ht="14.25" customHeight="1" x14ac:dyDescent="0.2">
      <c r="A1" s="7" t="s">
        <v>88</v>
      </c>
      <c r="G1" s="10" t="s">
        <v>89</v>
      </c>
      <c r="K1" s="89" t="s">
        <v>90</v>
      </c>
      <c r="L1" s="89"/>
      <c r="M1" s="85"/>
      <c r="N1" s="85"/>
      <c r="P1" s="88" t="s">
        <v>90</v>
      </c>
      <c r="Q1" s="88"/>
      <c r="AH1" s="90" t="s">
        <v>91</v>
      </c>
      <c r="AI1" s="90"/>
    </row>
    <row r="2" spans="1:37" x14ac:dyDescent="0.2">
      <c r="K2" s="89" t="s">
        <v>92</v>
      </c>
      <c r="L2" s="89"/>
      <c r="M2" s="85"/>
      <c r="N2" s="85"/>
      <c r="P2" s="88" t="s">
        <v>93</v>
      </c>
      <c r="Q2" s="88"/>
      <c r="AH2" s="90" t="s">
        <v>94</v>
      </c>
      <c r="AI2" s="90"/>
    </row>
    <row r="3" spans="1:37" x14ac:dyDescent="0.2">
      <c r="A3" s="7" t="s">
        <v>72</v>
      </c>
      <c r="B3" s="7" t="s">
        <v>95</v>
      </c>
      <c r="C3" s="7" t="s">
        <v>96</v>
      </c>
      <c r="G3" s="10" t="s">
        <v>72</v>
      </c>
      <c r="H3" s="10" t="s">
        <v>95</v>
      </c>
      <c r="I3" s="10" t="s">
        <v>96</v>
      </c>
      <c r="K3" s="8" t="s">
        <v>72</v>
      </c>
      <c r="L3" s="8" t="s">
        <v>96</v>
      </c>
      <c r="M3" s="8" t="s">
        <v>72</v>
      </c>
      <c r="N3" s="8" t="s">
        <v>97</v>
      </c>
      <c r="P3" t="s">
        <v>72</v>
      </c>
      <c r="Q3" t="s">
        <v>98</v>
      </c>
      <c r="AH3" s="90" t="s">
        <v>99</v>
      </c>
      <c r="AI3" s="90"/>
      <c r="AJ3" s="12" t="s">
        <v>97</v>
      </c>
    </row>
    <row r="4" spans="1:37" x14ac:dyDescent="0.2">
      <c r="A4" s="7">
        <v>310</v>
      </c>
      <c r="B4" s="7">
        <v>0.43466760520000003</v>
      </c>
      <c r="G4" s="10">
        <v>310</v>
      </c>
      <c r="H4" s="10">
        <v>0.43466760520000003</v>
      </c>
      <c r="K4" s="9">
        <v>379.88409999999999</v>
      </c>
      <c r="L4" s="9">
        <v>0.370334</v>
      </c>
      <c r="M4" s="8">
        <v>341</v>
      </c>
      <c r="N4" s="8">
        <v>8.3400000000000002E-2</v>
      </c>
      <c r="P4" s="11">
        <v>303.07549999999998</v>
      </c>
      <c r="Q4" s="11">
        <v>0.93710599999999999</v>
      </c>
      <c r="AH4" s="91" t="s">
        <v>100</v>
      </c>
      <c r="AI4" s="91"/>
    </row>
    <row r="5" spans="1:37" x14ac:dyDescent="0.2">
      <c r="A5" s="7">
        <v>311</v>
      </c>
      <c r="B5" s="7">
        <v>0.43789521069999998</v>
      </c>
      <c r="G5" s="10">
        <v>311</v>
      </c>
      <c r="H5" s="10">
        <v>0.43789521069999998</v>
      </c>
      <c r="K5" s="9">
        <v>402.05560000000003</v>
      </c>
      <c r="L5" s="9">
        <v>0.50107599999999997</v>
      </c>
      <c r="M5" s="8">
        <v>342</v>
      </c>
      <c r="N5" s="8">
        <v>8.7599999999999997E-2</v>
      </c>
      <c r="P5" s="11">
        <v>311.78579999999999</v>
      </c>
      <c r="Q5" s="11">
        <v>0.92914300000000005</v>
      </c>
      <c r="AH5" s="13" t="s">
        <v>101</v>
      </c>
      <c r="AI5" s="13" t="s">
        <v>102</v>
      </c>
      <c r="AJ5" s="13" t="s">
        <v>101</v>
      </c>
      <c r="AK5" s="13" t="s">
        <v>33</v>
      </c>
    </row>
    <row r="6" spans="1:37" x14ac:dyDescent="0.2">
      <c r="A6" s="7">
        <v>312</v>
      </c>
      <c r="B6" s="7">
        <v>0.44130021359999999</v>
      </c>
      <c r="G6" s="10">
        <v>312</v>
      </c>
      <c r="H6" s="10">
        <v>0.44130021359999999</v>
      </c>
      <c r="K6" s="9">
        <v>441.64769999999999</v>
      </c>
      <c r="L6" s="9">
        <v>0.63484099999999999</v>
      </c>
      <c r="M6" s="8">
        <v>343</v>
      </c>
      <c r="N6" s="8">
        <v>9.1700000000000004E-2</v>
      </c>
      <c r="P6" s="11">
        <v>320.49599999999998</v>
      </c>
      <c r="Q6" s="11">
        <v>0.92218100000000003</v>
      </c>
      <c r="AH6" s="13">
        <v>303.01127079999998</v>
      </c>
      <c r="AI6" s="13">
        <v>11.472271149999999</v>
      </c>
      <c r="AJ6" s="12">
        <v>304</v>
      </c>
      <c r="AK6" s="12">
        <v>0.119619</v>
      </c>
    </row>
    <row r="7" spans="1:37" x14ac:dyDescent="0.2">
      <c r="A7" s="7">
        <v>313</v>
      </c>
      <c r="B7" s="7">
        <v>0.44479304249999996</v>
      </c>
      <c r="G7" s="10">
        <v>313</v>
      </c>
      <c r="H7" s="10">
        <v>0.44479304249999996</v>
      </c>
      <c r="K7" s="9">
        <v>459.86</v>
      </c>
      <c r="L7" s="9">
        <v>0.67036099999999998</v>
      </c>
      <c r="M7" s="8">
        <v>344</v>
      </c>
      <c r="N7" s="8">
        <v>9.5899999999999999E-2</v>
      </c>
      <c r="P7" s="11">
        <v>329.2063</v>
      </c>
      <c r="Q7" s="11">
        <v>0.913547</v>
      </c>
      <c r="AH7" s="13">
        <v>307.1588668</v>
      </c>
      <c r="AI7" s="13">
        <v>13.52628531</v>
      </c>
      <c r="AJ7" s="12">
        <v>305</v>
      </c>
      <c r="AK7" s="12">
        <v>0.124571</v>
      </c>
    </row>
    <row r="8" spans="1:37" x14ac:dyDescent="0.2">
      <c r="A8" s="7">
        <v>314</v>
      </c>
      <c r="B8" s="7">
        <v>0.44828587149999999</v>
      </c>
      <c r="G8" s="10">
        <v>314</v>
      </c>
      <c r="H8" s="10">
        <v>0.44828587149999999</v>
      </c>
      <c r="K8" s="9">
        <v>482.03149999999999</v>
      </c>
      <c r="L8" s="9">
        <v>0.70059000000000005</v>
      </c>
      <c r="M8" s="8">
        <v>345</v>
      </c>
      <c r="N8" s="8">
        <v>0.1</v>
      </c>
      <c r="P8" s="11">
        <v>337.91649999999998</v>
      </c>
      <c r="Q8" s="11">
        <v>0.90697399999999995</v>
      </c>
      <c r="AH8" s="13">
        <v>310.54737139999997</v>
      </c>
      <c r="AI8" s="13">
        <v>15.18650596</v>
      </c>
      <c r="AJ8" s="12">
        <v>306</v>
      </c>
      <c r="AK8" s="12">
        <v>0.129524</v>
      </c>
    </row>
    <row r="9" spans="1:37" x14ac:dyDescent="0.2">
      <c r="A9" s="7">
        <v>315</v>
      </c>
      <c r="B9" s="7">
        <v>0.45177870040000001</v>
      </c>
      <c r="G9" s="10">
        <v>315</v>
      </c>
      <c r="H9" s="10">
        <v>0.45177870040000001</v>
      </c>
      <c r="K9" s="9">
        <v>520.03989999999999</v>
      </c>
      <c r="L9" s="9">
        <v>0.75500299999999998</v>
      </c>
      <c r="M9" s="8">
        <v>346</v>
      </c>
      <c r="N9" s="8">
        <v>0.1042</v>
      </c>
      <c r="P9" s="11">
        <v>346.6268</v>
      </c>
      <c r="Q9" s="11">
        <v>0.91707399999999994</v>
      </c>
      <c r="AH9" s="13">
        <v>314.05630079999997</v>
      </c>
      <c r="AI9" s="13">
        <v>16.687538239999999</v>
      </c>
      <c r="AJ9" s="12">
        <v>307</v>
      </c>
      <c r="AK9" s="12">
        <v>0.13447599999999998</v>
      </c>
    </row>
    <row r="10" spans="1:37" x14ac:dyDescent="0.2">
      <c r="A10" s="7">
        <v>316</v>
      </c>
      <c r="B10" s="7">
        <v>0.45527152939999999</v>
      </c>
      <c r="G10" s="10">
        <v>316</v>
      </c>
      <c r="H10" s="10">
        <v>0.45527152939999999</v>
      </c>
      <c r="K10" s="9">
        <v>539.83590000000004</v>
      </c>
      <c r="L10" s="9">
        <v>0.78947900000000004</v>
      </c>
      <c r="M10" s="8">
        <v>347</v>
      </c>
      <c r="N10" s="8">
        <v>0.1084</v>
      </c>
      <c r="P10" s="11">
        <v>354.94110000000001</v>
      </c>
      <c r="Q10" s="11">
        <v>0.93318400000000001</v>
      </c>
      <c r="AH10" s="13">
        <v>317.61921369999999</v>
      </c>
      <c r="AI10" s="13">
        <v>18.279831139999999</v>
      </c>
      <c r="AJ10" s="12">
        <v>308</v>
      </c>
      <c r="AK10" s="12">
        <v>0.13938400000000001</v>
      </c>
    </row>
    <row r="11" spans="1:37" x14ac:dyDescent="0.2">
      <c r="A11" s="7">
        <v>317</v>
      </c>
      <c r="B11" s="7">
        <v>0.45876435830000001</v>
      </c>
      <c r="G11" s="10">
        <v>317</v>
      </c>
      <c r="H11" s="10">
        <v>0.45876435830000001</v>
      </c>
      <c r="K11" s="9">
        <v>560.42380000000003</v>
      </c>
      <c r="L11" s="9">
        <v>0.80941600000000002</v>
      </c>
      <c r="M11" s="8">
        <v>348</v>
      </c>
      <c r="N11" s="8">
        <v>0.1125</v>
      </c>
      <c r="P11" s="11">
        <v>363.25540000000001</v>
      </c>
      <c r="Q11" s="11">
        <v>0.94615499999999997</v>
      </c>
      <c r="AH11" s="13">
        <v>320.8852172</v>
      </c>
      <c r="AI11" s="13">
        <v>19.894653340000001</v>
      </c>
      <c r="AJ11" s="12">
        <v>309</v>
      </c>
      <c r="AK11" s="12">
        <v>0.144284</v>
      </c>
    </row>
    <row r="12" spans="1:37" x14ac:dyDescent="0.2">
      <c r="A12" s="7">
        <v>318</v>
      </c>
      <c r="B12" s="7">
        <v>0.46219530710000001</v>
      </c>
      <c r="G12" s="10">
        <v>318</v>
      </c>
      <c r="H12" s="10">
        <v>0.46219530710000001</v>
      </c>
      <c r="K12" s="9">
        <v>599.22400000000005</v>
      </c>
      <c r="L12" s="9">
        <v>0.86080599999999996</v>
      </c>
      <c r="M12" s="8">
        <v>349</v>
      </c>
      <c r="N12" s="8">
        <v>0.1167</v>
      </c>
      <c r="P12" s="11">
        <v>371.96570000000003</v>
      </c>
      <c r="Q12" s="11">
        <v>0.95460500000000004</v>
      </c>
      <c r="AH12" s="13">
        <v>323.85431130000001</v>
      </c>
      <c r="AI12" s="13">
        <v>21.726822240000001</v>
      </c>
      <c r="AJ12" s="12">
        <v>310</v>
      </c>
      <c r="AK12" s="12">
        <v>0.14918300000000001</v>
      </c>
    </row>
    <row r="13" spans="1:37" x14ac:dyDescent="0.2">
      <c r="A13" s="7">
        <v>319</v>
      </c>
      <c r="B13" s="7">
        <v>0.46554325169999999</v>
      </c>
      <c r="G13" s="10">
        <v>319</v>
      </c>
      <c r="H13" s="10">
        <v>0.46554325169999999</v>
      </c>
      <c r="K13" s="9">
        <v>619.81190000000004</v>
      </c>
      <c r="L13" s="9">
        <v>0.880606</v>
      </c>
      <c r="M13" s="8">
        <v>350</v>
      </c>
      <c r="N13" s="8">
        <v>0.1208</v>
      </c>
      <c r="P13" s="11">
        <v>380.67590000000001</v>
      </c>
      <c r="Q13" s="11">
        <v>0.95843299999999998</v>
      </c>
      <c r="AH13" s="13">
        <v>326.82340540000001</v>
      </c>
      <c r="AI13" s="13">
        <v>23.66875413</v>
      </c>
      <c r="AJ13" s="12">
        <v>311</v>
      </c>
      <c r="AK13" s="12">
        <v>0.15380099999999999</v>
      </c>
    </row>
    <row r="14" spans="1:37" x14ac:dyDescent="0.2">
      <c r="A14" s="7">
        <v>320</v>
      </c>
      <c r="B14" s="7">
        <v>0.46889119639999999</v>
      </c>
      <c r="G14" s="10">
        <v>320</v>
      </c>
      <c r="H14" s="10">
        <v>0.46889119639999999</v>
      </c>
      <c r="K14" s="9">
        <v>679.59580000000005</v>
      </c>
      <c r="L14" s="9">
        <v>0.92844400000000005</v>
      </c>
      <c r="M14" s="8">
        <v>351</v>
      </c>
      <c r="N14" s="8">
        <v>0.125</v>
      </c>
      <c r="P14" s="11">
        <v>389.38619999999997</v>
      </c>
      <c r="Q14" s="11">
        <v>0.946017</v>
      </c>
      <c r="AH14" s="13">
        <v>330.03542529999999</v>
      </c>
      <c r="AI14" s="13">
        <v>25.56938027</v>
      </c>
      <c r="AJ14" s="12">
        <v>312</v>
      </c>
      <c r="AK14" s="12">
        <v>0.158079</v>
      </c>
    </row>
    <row r="15" spans="1:37" x14ac:dyDescent="0.2">
      <c r="A15" s="7">
        <v>321</v>
      </c>
      <c r="B15" s="7">
        <v>0.47223914100000003</v>
      </c>
      <c r="G15" s="10">
        <v>321</v>
      </c>
      <c r="H15" s="10">
        <v>0.47223914100000003</v>
      </c>
      <c r="K15" s="9">
        <v>700.18370000000004</v>
      </c>
      <c r="L15" s="9">
        <v>0.93215999999999999</v>
      </c>
      <c r="M15" s="8">
        <v>352</v>
      </c>
      <c r="N15" s="8">
        <v>0.12920000000000001</v>
      </c>
      <c r="P15" s="11">
        <v>398.09640000000002</v>
      </c>
      <c r="Q15" s="11">
        <v>0.93175699999999995</v>
      </c>
      <c r="AH15" s="13">
        <v>332.21019039999999</v>
      </c>
      <c r="AI15" s="13">
        <v>27.504278620000001</v>
      </c>
      <c r="AJ15" s="12">
        <v>313</v>
      </c>
      <c r="AK15" s="12">
        <v>0.162357</v>
      </c>
    </row>
    <row r="16" spans="1:37" x14ac:dyDescent="0.2">
      <c r="A16" s="7">
        <v>322</v>
      </c>
      <c r="B16" s="7">
        <v>0.47558708560000001</v>
      </c>
      <c r="G16" s="10">
        <v>322</v>
      </c>
      <c r="H16" s="10">
        <v>0.47558708560000001</v>
      </c>
      <c r="K16" s="9">
        <v>719.5838</v>
      </c>
      <c r="L16" s="9">
        <v>0.94318100000000005</v>
      </c>
      <c r="M16" s="8">
        <v>353</v>
      </c>
      <c r="N16" s="8">
        <v>0.1333</v>
      </c>
      <c r="P16" s="11">
        <v>406.41070000000002</v>
      </c>
      <c r="Q16" s="11">
        <v>0.91529899999999997</v>
      </c>
      <c r="AH16" s="13">
        <v>334.7739795</v>
      </c>
      <c r="AI16" s="13">
        <v>29.331753039999999</v>
      </c>
      <c r="AJ16" s="12">
        <v>314</v>
      </c>
      <c r="AK16" s="12">
        <v>0.16663499999999998</v>
      </c>
    </row>
    <row r="17" spans="1:37" x14ac:dyDescent="0.2">
      <c r="A17" s="7">
        <v>323</v>
      </c>
      <c r="B17" s="7">
        <v>0.47893503019999994</v>
      </c>
      <c r="G17" s="10">
        <v>323</v>
      </c>
      <c r="H17" s="10">
        <v>0.47893503019999994</v>
      </c>
      <c r="K17" s="9">
        <v>780.15959999999995</v>
      </c>
      <c r="L17" s="9">
        <v>0.95766600000000002</v>
      </c>
      <c r="M17" s="8">
        <v>354</v>
      </c>
      <c r="N17" s="8">
        <v>0.13750000000000001</v>
      </c>
      <c r="P17" s="11">
        <v>413.53730000000002</v>
      </c>
      <c r="Q17" s="11">
        <v>0.89840399999999998</v>
      </c>
      <c r="AH17" s="13">
        <v>337.5121441</v>
      </c>
      <c r="AI17" s="13">
        <v>31.22783926</v>
      </c>
      <c r="AJ17" s="12">
        <v>315</v>
      </c>
      <c r="AK17" s="12">
        <v>0.17109300000000002</v>
      </c>
    </row>
    <row r="18" spans="1:37" x14ac:dyDescent="0.2">
      <c r="A18" s="7">
        <v>324</v>
      </c>
      <c r="B18" s="7">
        <v>0.48228297480000004</v>
      </c>
      <c r="G18" s="10">
        <v>324</v>
      </c>
      <c r="H18" s="10">
        <v>0.48228297480000004</v>
      </c>
      <c r="K18" s="9">
        <v>860.13559999999995</v>
      </c>
      <c r="L18" s="9">
        <v>0.94758900000000001</v>
      </c>
      <c r="M18" s="8">
        <v>355</v>
      </c>
      <c r="N18" s="8">
        <v>0.1416</v>
      </c>
      <c r="P18" s="11">
        <v>418.7833</v>
      </c>
      <c r="Q18" s="11">
        <v>0.88565099999999997</v>
      </c>
      <c r="AH18" s="13">
        <v>339.39257029999999</v>
      </c>
      <c r="AI18" s="13">
        <v>32.848607629999997</v>
      </c>
      <c r="AJ18" s="12">
        <v>316</v>
      </c>
      <c r="AK18" s="12">
        <v>0.175562</v>
      </c>
    </row>
    <row r="19" spans="1:37" x14ac:dyDescent="0.2">
      <c r="A19" s="7">
        <v>325</v>
      </c>
      <c r="B19" s="7">
        <v>0.48573386149999997</v>
      </c>
      <c r="G19" s="10">
        <v>325</v>
      </c>
      <c r="H19" s="10">
        <v>0.48573386149999997</v>
      </c>
      <c r="K19" s="9">
        <v>918.33590000000004</v>
      </c>
      <c r="L19" s="9">
        <v>0.90992899999999999</v>
      </c>
      <c r="M19" s="8">
        <v>356</v>
      </c>
      <c r="N19" s="8">
        <v>0.14580000000000001</v>
      </c>
      <c r="P19" s="11">
        <v>426.20679999999999</v>
      </c>
      <c r="Q19" s="11">
        <v>0.87251999999999996</v>
      </c>
      <c r="AH19" s="13">
        <v>341.07505700000002</v>
      </c>
      <c r="AI19" s="13">
        <v>34.604968489999997</v>
      </c>
      <c r="AJ19" s="12">
        <v>317</v>
      </c>
      <c r="AK19" s="12">
        <v>0.180031</v>
      </c>
    </row>
    <row r="20" spans="1:37" x14ac:dyDescent="0.2">
      <c r="A20" s="7">
        <v>326</v>
      </c>
      <c r="B20" s="7">
        <v>0.48920456369999998</v>
      </c>
      <c r="G20" s="10">
        <v>326</v>
      </c>
      <c r="H20" s="10">
        <v>0.48920456369999998</v>
      </c>
      <c r="K20" s="9">
        <v>939.71559999999999</v>
      </c>
      <c r="L20" s="9">
        <v>0.87149399999999999</v>
      </c>
      <c r="M20" s="8">
        <v>357</v>
      </c>
      <c r="N20" s="8">
        <v>0.15</v>
      </c>
      <c r="P20" s="11">
        <v>434.52109999999999</v>
      </c>
      <c r="Q20" s="11">
        <v>0.856271</v>
      </c>
      <c r="AH20" s="13">
        <v>342.55960399999998</v>
      </c>
      <c r="AI20" s="13">
        <v>36.191034770000002</v>
      </c>
      <c r="AJ20" s="12">
        <v>318</v>
      </c>
      <c r="AK20" s="12">
        <v>0.18468099999999998</v>
      </c>
    </row>
    <row r="21" spans="1:37" x14ac:dyDescent="0.2">
      <c r="A21" s="7">
        <v>327</v>
      </c>
      <c r="B21" s="7">
        <v>0.49267526590000005</v>
      </c>
      <c r="G21" s="10">
        <v>327</v>
      </c>
      <c r="H21" s="10">
        <v>0.49267526590000005</v>
      </c>
      <c r="K21" s="9">
        <v>960.30340000000001</v>
      </c>
      <c r="L21" s="9">
        <v>0.80790399999999996</v>
      </c>
      <c r="M21" s="8">
        <v>358</v>
      </c>
      <c r="N21" s="8">
        <v>0.15409999999999999</v>
      </c>
      <c r="P21" s="11">
        <v>443.23129999999998</v>
      </c>
      <c r="Q21" s="11">
        <v>0.84209599999999996</v>
      </c>
      <c r="AH21" s="13">
        <v>344.04415110000002</v>
      </c>
      <c r="AI21" s="13">
        <v>37.884013039999999</v>
      </c>
      <c r="AJ21" s="12">
        <v>319</v>
      </c>
      <c r="AK21" s="12">
        <v>0.18962499999999999</v>
      </c>
    </row>
    <row r="22" spans="1:37" x14ac:dyDescent="0.2">
      <c r="A22" s="7">
        <v>328</v>
      </c>
      <c r="B22" s="7">
        <v>0.4961459681</v>
      </c>
      <c r="G22" s="10">
        <v>328</v>
      </c>
      <c r="H22" s="10">
        <v>0.4961459681</v>
      </c>
      <c r="K22" s="9">
        <v>1020.4829999999999</v>
      </c>
      <c r="L22" s="9">
        <v>0.28107300000000002</v>
      </c>
      <c r="M22" s="8">
        <v>359</v>
      </c>
      <c r="N22" s="8">
        <v>0.1583</v>
      </c>
      <c r="P22" s="11">
        <v>451.94159999999999</v>
      </c>
      <c r="Q22" s="11">
        <v>0.83208800000000005</v>
      </c>
      <c r="AH22" s="13">
        <v>345.79861579999999</v>
      </c>
      <c r="AI22" s="13">
        <v>39.89776457</v>
      </c>
      <c r="AJ22" s="12">
        <v>320</v>
      </c>
      <c r="AK22" s="12">
        <v>0.19457000000000002</v>
      </c>
    </row>
    <row r="23" spans="1:37" x14ac:dyDescent="0.2">
      <c r="A23" s="7">
        <v>329</v>
      </c>
      <c r="B23" s="7">
        <v>0.49961667030000001</v>
      </c>
      <c r="G23" s="10">
        <v>329</v>
      </c>
      <c r="H23" s="10">
        <v>0.49961667030000001</v>
      </c>
      <c r="K23" s="9">
        <v>1100.4590000000001</v>
      </c>
      <c r="L23" s="9">
        <v>8.3370000000000007E-3</v>
      </c>
      <c r="M23" s="8">
        <v>360</v>
      </c>
      <c r="N23" s="8">
        <v>0.16239999999999999</v>
      </c>
      <c r="P23" s="11">
        <v>460.65179999999998</v>
      </c>
      <c r="Q23" s="11">
        <v>0.82377500000000003</v>
      </c>
      <c r="AH23" s="13">
        <v>348.22787460000001</v>
      </c>
      <c r="AI23" s="13">
        <v>42.178889290000001</v>
      </c>
      <c r="AJ23" s="12">
        <v>321</v>
      </c>
      <c r="AK23" s="12">
        <v>0.199655</v>
      </c>
    </row>
    <row r="24" spans="1:37" x14ac:dyDescent="0.2">
      <c r="A24" s="7">
        <v>330</v>
      </c>
      <c r="B24" s="7">
        <v>0.50308737260000003</v>
      </c>
      <c r="G24" s="10">
        <v>330</v>
      </c>
      <c r="H24" s="10">
        <v>0.50308737260000003</v>
      </c>
      <c r="K24" s="9">
        <v>360.0342</v>
      </c>
      <c r="L24" s="9">
        <v>0.16258600000000001</v>
      </c>
      <c r="M24" s="8">
        <v>361</v>
      </c>
      <c r="N24" s="8">
        <v>0.17269999999999999</v>
      </c>
      <c r="P24" s="11">
        <v>469.3621</v>
      </c>
      <c r="Q24" s="11">
        <v>0.81972100000000003</v>
      </c>
      <c r="AH24" s="13">
        <v>349.83388459999998</v>
      </c>
      <c r="AI24" s="13">
        <v>44.032252319999998</v>
      </c>
      <c r="AJ24" s="12">
        <v>322</v>
      </c>
      <c r="AK24" s="12">
        <v>0.20582599999999998</v>
      </c>
    </row>
    <row r="25" spans="1:37" x14ac:dyDescent="0.2">
      <c r="A25" s="7">
        <v>331</v>
      </c>
      <c r="B25" s="7">
        <v>0.50655807480000004</v>
      </c>
      <c r="G25" s="10">
        <v>331</v>
      </c>
      <c r="H25" s="10">
        <v>0.50655807480000004</v>
      </c>
      <c r="K25" s="9">
        <v>340.02280000000002</v>
      </c>
      <c r="L25" s="9">
        <v>7.9334000000000002E-2</v>
      </c>
      <c r="M25" s="8">
        <v>362</v>
      </c>
      <c r="N25" s="8">
        <v>0.1832</v>
      </c>
      <c r="P25" s="11">
        <v>478.07229999999998</v>
      </c>
      <c r="Q25" s="11">
        <v>0.81635500000000005</v>
      </c>
      <c r="AH25" s="13">
        <v>351.79678569999999</v>
      </c>
      <c r="AI25" s="13">
        <v>45.885664650000002</v>
      </c>
      <c r="AJ25" s="12">
        <v>323</v>
      </c>
      <c r="AK25" s="12">
        <v>0.21199599999999999</v>
      </c>
    </row>
    <row r="26" spans="1:37" x14ac:dyDescent="0.2">
      <c r="A26" s="7">
        <v>332</v>
      </c>
      <c r="B26" s="7">
        <v>0.51002877700000004</v>
      </c>
      <c r="G26" s="10">
        <v>332</v>
      </c>
      <c r="H26" s="10">
        <v>0.51002877700000004</v>
      </c>
      <c r="K26" s="9">
        <v>420.0684</v>
      </c>
      <c r="L26" s="9">
        <v>0.58472100000000005</v>
      </c>
      <c r="M26" s="8">
        <v>363</v>
      </c>
      <c r="N26" s="8">
        <v>0.19359999999999999</v>
      </c>
      <c r="P26" s="11">
        <v>486.7826</v>
      </c>
      <c r="Q26" s="11">
        <v>0.81662999999999997</v>
      </c>
      <c r="AH26" s="13">
        <v>354.73288980000001</v>
      </c>
      <c r="AI26" s="13">
        <v>47.881760730000003</v>
      </c>
      <c r="AJ26" s="12">
        <v>324</v>
      </c>
      <c r="AK26" s="12">
        <v>0.218221</v>
      </c>
    </row>
    <row r="27" spans="1:37" x14ac:dyDescent="0.2">
      <c r="A27" s="7">
        <v>333</v>
      </c>
      <c r="B27" s="7">
        <v>0.51349947919999994</v>
      </c>
      <c r="G27" s="10">
        <v>333</v>
      </c>
      <c r="H27" s="10">
        <v>0.51349947919999994</v>
      </c>
      <c r="K27" s="9">
        <v>499.60090000000002</v>
      </c>
      <c r="L27" s="9">
        <v>0.73261500000000002</v>
      </c>
      <c r="M27" s="8">
        <v>364</v>
      </c>
      <c r="N27" s="8">
        <v>0.2041</v>
      </c>
      <c r="P27" s="11">
        <v>495.49279999999999</v>
      </c>
      <c r="Q27" s="11">
        <v>0.81804500000000002</v>
      </c>
      <c r="AH27" s="13">
        <v>357.15058069999998</v>
      </c>
      <c r="AI27" s="13">
        <v>49.674143309999998</v>
      </c>
      <c r="AJ27" s="12">
        <v>325</v>
      </c>
      <c r="AK27" s="12">
        <v>0.22476199999999999</v>
      </c>
    </row>
    <row r="28" spans="1:37" x14ac:dyDescent="0.2">
      <c r="A28" s="7">
        <v>334</v>
      </c>
      <c r="B28" s="7">
        <v>0.51734960070000002</v>
      </c>
      <c r="G28" s="10">
        <v>334</v>
      </c>
      <c r="H28" s="10">
        <v>0.51734960070000002</v>
      </c>
      <c r="K28" s="9">
        <v>580.15959999999995</v>
      </c>
      <c r="L28" s="9">
        <v>0.84133199999999997</v>
      </c>
      <c r="M28" s="8">
        <v>365</v>
      </c>
      <c r="N28" s="8">
        <v>0.21460000000000001</v>
      </c>
      <c r="P28" s="11">
        <v>504.20310000000001</v>
      </c>
      <c r="Q28" s="11">
        <v>0.82102699999999995</v>
      </c>
      <c r="AH28" s="13">
        <v>359.83973159999999</v>
      </c>
      <c r="AI28" s="13">
        <v>51.374924530000001</v>
      </c>
      <c r="AJ28" s="12">
        <v>326</v>
      </c>
      <c r="AK28" s="12">
        <v>0.23130199999999998</v>
      </c>
    </row>
    <row r="29" spans="1:37" x14ac:dyDescent="0.2">
      <c r="A29" s="7">
        <v>335</v>
      </c>
      <c r="B29" s="7">
        <v>0.52128148529999996</v>
      </c>
      <c r="G29" s="10">
        <v>335</v>
      </c>
      <c r="H29" s="10">
        <v>0.52128148529999996</v>
      </c>
      <c r="K29" s="9">
        <v>640.19380000000001</v>
      </c>
      <c r="L29" s="9">
        <v>0.90107700000000002</v>
      </c>
      <c r="M29" s="8">
        <v>366</v>
      </c>
      <c r="N29" s="8">
        <v>0.22500000000000001</v>
      </c>
      <c r="P29" s="11">
        <v>512.91330000000005</v>
      </c>
      <c r="Q29" s="11">
        <v>0.825905</v>
      </c>
      <c r="AH29" s="13">
        <v>362.45253439999999</v>
      </c>
      <c r="AI29" s="13">
        <v>53.335338620000002</v>
      </c>
      <c r="AJ29" s="12">
        <v>327</v>
      </c>
      <c r="AK29" s="12">
        <v>0.237732</v>
      </c>
    </row>
    <row r="30" spans="1:37" x14ac:dyDescent="0.2">
      <c r="A30" s="7">
        <v>336</v>
      </c>
      <c r="B30" s="7">
        <v>0.5252133698</v>
      </c>
      <c r="G30" s="10">
        <v>336</v>
      </c>
      <c r="H30" s="10">
        <v>0.5252133698</v>
      </c>
      <c r="K30" s="9">
        <v>660.20519999999999</v>
      </c>
      <c r="L30" s="9">
        <v>0.91381000000000001</v>
      </c>
      <c r="M30" s="8">
        <v>367</v>
      </c>
      <c r="N30" s="8">
        <v>0.23549999999999999</v>
      </c>
      <c r="P30" s="11">
        <v>521.62360000000001</v>
      </c>
      <c r="Q30" s="11">
        <v>0.83098899999999998</v>
      </c>
      <c r="AH30" s="13">
        <v>364.3329607</v>
      </c>
      <c r="AI30" s="13">
        <v>55.335248589999999</v>
      </c>
      <c r="AJ30" s="12">
        <v>328</v>
      </c>
      <c r="AK30" s="12">
        <v>0.24364999999999998</v>
      </c>
    </row>
    <row r="31" spans="1:37" x14ac:dyDescent="0.2">
      <c r="A31" s="7">
        <v>337</v>
      </c>
      <c r="B31" s="7">
        <v>0.52914525439999993</v>
      </c>
      <c r="G31" s="10">
        <v>337</v>
      </c>
      <c r="H31" s="10">
        <v>0.52914525439999993</v>
      </c>
      <c r="K31" s="9">
        <v>740.2509</v>
      </c>
      <c r="L31" s="9">
        <v>0.95004900000000003</v>
      </c>
      <c r="M31" s="8">
        <v>368</v>
      </c>
      <c r="N31" s="8">
        <v>0.246</v>
      </c>
      <c r="P31" s="11">
        <v>530.3338</v>
      </c>
      <c r="Q31" s="11">
        <v>0.83721800000000002</v>
      </c>
      <c r="AH31" s="13">
        <v>366.11441719999999</v>
      </c>
      <c r="AI31" s="13">
        <v>57.046086529999997</v>
      </c>
      <c r="AJ31" s="12">
        <v>329</v>
      </c>
      <c r="AK31" s="12">
        <v>0.24956700000000001</v>
      </c>
    </row>
    <row r="32" spans="1:37" x14ac:dyDescent="0.2">
      <c r="A32" s="7">
        <v>338</v>
      </c>
      <c r="B32" s="7">
        <v>0.53307713889999997</v>
      </c>
      <c r="G32" s="10">
        <v>338</v>
      </c>
      <c r="H32" s="10">
        <v>0.53307713889999997</v>
      </c>
      <c r="K32" s="9">
        <v>760.26229999999998</v>
      </c>
      <c r="L32" s="9">
        <v>0.95200799999999997</v>
      </c>
      <c r="M32" s="8">
        <v>369</v>
      </c>
      <c r="N32" s="8">
        <v>0.25640000000000002</v>
      </c>
      <c r="P32" s="11">
        <v>539.04409999999996</v>
      </c>
      <c r="Q32" s="11">
        <v>0.84301199999999998</v>
      </c>
      <c r="AH32" s="13">
        <v>367.64844909999999</v>
      </c>
      <c r="AI32" s="13">
        <v>58.672746609999997</v>
      </c>
      <c r="AJ32" s="12">
        <v>330</v>
      </c>
      <c r="AK32" s="12">
        <v>0.25548399999999999</v>
      </c>
    </row>
    <row r="33" spans="1:37" x14ac:dyDescent="0.2">
      <c r="A33" s="7">
        <v>339</v>
      </c>
      <c r="B33" s="7">
        <v>0.53700902350000002</v>
      </c>
      <c r="G33" s="10">
        <v>339</v>
      </c>
      <c r="H33" s="10">
        <v>0.53700902350000002</v>
      </c>
      <c r="K33" s="9">
        <v>799.77189999999996</v>
      </c>
      <c r="L33" s="9">
        <v>0.95396700000000001</v>
      </c>
      <c r="M33" s="8">
        <v>370</v>
      </c>
      <c r="N33" s="8">
        <v>0.26690000000000003</v>
      </c>
      <c r="P33" s="11">
        <v>547.75429999999994</v>
      </c>
      <c r="Q33" s="11">
        <v>0.85</v>
      </c>
      <c r="AH33" s="13">
        <v>369.3556782</v>
      </c>
      <c r="AI33" s="13">
        <v>60.294480970000002</v>
      </c>
      <c r="AJ33" s="12">
        <v>331</v>
      </c>
      <c r="AK33" s="12">
        <v>0.26427600000000001</v>
      </c>
    </row>
    <row r="34" spans="1:37" x14ac:dyDescent="0.2">
      <c r="A34" s="7">
        <v>340</v>
      </c>
      <c r="B34" s="7">
        <v>0.54098119470000006</v>
      </c>
      <c r="G34" s="10">
        <v>340</v>
      </c>
      <c r="H34" s="10">
        <v>0.54098119470000006</v>
      </c>
      <c r="K34" s="9">
        <v>820.29650000000004</v>
      </c>
      <c r="L34" s="9">
        <v>0.95200799999999997</v>
      </c>
      <c r="M34" s="8">
        <v>371</v>
      </c>
      <c r="N34" s="8">
        <v>0.27739999999999998</v>
      </c>
      <c r="P34" s="11">
        <v>556.46460000000002</v>
      </c>
      <c r="Q34" s="11">
        <v>0.85750800000000005</v>
      </c>
      <c r="AH34" s="13">
        <v>370.7659979</v>
      </c>
      <c r="AI34" s="13">
        <v>61.913204550000003</v>
      </c>
      <c r="AJ34" s="12">
        <v>332</v>
      </c>
      <c r="AK34" s="12">
        <v>0.273173</v>
      </c>
    </row>
    <row r="35" spans="1:37" x14ac:dyDescent="0.2">
      <c r="A35" s="7">
        <v>341</v>
      </c>
      <c r="B35" s="7">
        <v>0.54508510450000003</v>
      </c>
      <c r="C35" s="7">
        <v>8.3400000000000002E-2</v>
      </c>
      <c r="G35" s="10">
        <v>341</v>
      </c>
      <c r="H35" s="10">
        <v>0.54508510450000003</v>
      </c>
      <c r="K35" s="9">
        <v>840.30790000000002</v>
      </c>
      <c r="L35" s="9">
        <v>0.95200799999999997</v>
      </c>
      <c r="M35" s="8">
        <v>372</v>
      </c>
      <c r="N35" s="8">
        <v>0.2878</v>
      </c>
      <c r="P35" s="11">
        <v>565.1748</v>
      </c>
      <c r="Q35" s="11">
        <v>0.86426099999999995</v>
      </c>
      <c r="AH35" s="13">
        <v>372.47322700000001</v>
      </c>
      <c r="AI35" s="13">
        <v>63.582455359999997</v>
      </c>
      <c r="AJ35" s="12">
        <v>333</v>
      </c>
      <c r="AK35" s="12">
        <v>0.28067300000000001</v>
      </c>
    </row>
    <row r="36" spans="1:37" x14ac:dyDescent="0.2">
      <c r="A36" s="7">
        <v>342</v>
      </c>
      <c r="B36" s="7">
        <v>0.54918901440000001</v>
      </c>
      <c r="C36" s="7">
        <v>8.7599999999999997E-2</v>
      </c>
      <c r="G36" s="10">
        <v>342</v>
      </c>
      <c r="H36" s="10">
        <v>0.54918901440000001</v>
      </c>
      <c r="K36" s="9">
        <v>880.33069999999998</v>
      </c>
      <c r="L36" s="9">
        <v>0.94613100000000006</v>
      </c>
      <c r="M36" s="8">
        <v>373</v>
      </c>
      <c r="N36" s="8">
        <v>0.29830000000000001</v>
      </c>
      <c r="P36" s="11">
        <v>573.88509999999997</v>
      </c>
      <c r="Q36" s="11">
        <v>0.87193600000000004</v>
      </c>
      <c r="AH36" s="13">
        <v>373.8700508</v>
      </c>
      <c r="AI36" s="13">
        <v>65.469806950000006</v>
      </c>
      <c r="AJ36" s="12">
        <v>334</v>
      </c>
      <c r="AK36" s="12">
        <v>0.28780100000000003</v>
      </c>
    </row>
    <row r="37" spans="1:37" x14ac:dyDescent="0.2">
      <c r="A37" s="7">
        <v>343</v>
      </c>
      <c r="B37" s="7">
        <v>0.55329292429999999</v>
      </c>
      <c r="C37" s="7">
        <v>9.1700000000000004E-2</v>
      </c>
      <c r="G37" s="10">
        <v>343</v>
      </c>
      <c r="H37" s="10">
        <v>0.55329292429999999</v>
      </c>
      <c r="K37" s="9">
        <v>899.82899999999995</v>
      </c>
      <c r="L37" s="9">
        <v>0.93437800000000004</v>
      </c>
      <c r="M37" s="8">
        <v>374</v>
      </c>
      <c r="N37" s="8">
        <v>0.30880000000000002</v>
      </c>
      <c r="P37" s="11">
        <v>582.59529999999995</v>
      </c>
      <c r="Q37" s="11">
        <v>0.87921800000000006</v>
      </c>
      <c r="AH37" s="13">
        <v>375.54953840000002</v>
      </c>
      <c r="AI37" s="13">
        <v>67.675233770000006</v>
      </c>
      <c r="AJ37" s="12">
        <v>335</v>
      </c>
      <c r="AK37" s="12">
        <v>0.29488300000000001</v>
      </c>
    </row>
    <row r="38" spans="1:37" x14ac:dyDescent="0.2">
      <c r="A38" s="7">
        <v>344</v>
      </c>
      <c r="B38" s="7">
        <v>0.55739683419999997</v>
      </c>
      <c r="C38" s="7">
        <v>9.5899999999999999E-2</v>
      </c>
      <c r="G38" s="10">
        <v>344</v>
      </c>
      <c r="H38" s="10">
        <v>0.55739683419999997</v>
      </c>
      <c r="K38" s="9">
        <v>980.3877</v>
      </c>
      <c r="L38" s="9">
        <v>0.67286999999999997</v>
      </c>
      <c r="M38" s="8">
        <v>375</v>
      </c>
      <c r="N38" s="8">
        <v>0.31919999999999998</v>
      </c>
      <c r="P38" s="11">
        <v>591.30560000000003</v>
      </c>
      <c r="Q38" s="11">
        <v>0.88627199999999995</v>
      </c>
      <c r="AH38" s="13">
        <v>376.11036730000001</v>
      </c>
      <c r="AI38" s="13">
        <v>69.391182729999997</v>
      </c>
      <c r="AJ38" s="12">
        <v>336</v>
      </c>
      <c r="AK38" s="12">
        <v>0.30180699999999999</v>
      </c>
    </row>
    <row r="39" spans="1:37" x14ac:dyDescent="0.2">
      <c r="A39" s="7">
        <v>345</v>
      </c>
      <c r="B39" s="7">
        <v>0.56150074400000005</v>
      </c>
      <c r="C39" s="7">
        <v>0.1</v>
      </c>
      <c r="G39" s="10">
        <v>345</v>
      </c>
      <c r="H39" s="10">
        <v>0.56150074400000005</v>
      </c>
      <c r="K39" s="9">
        <v>999.88599999999997</v>
      </c>
      <c r="L39" s="9">
        <v>0.49755100000000002</v>
      </c>
      <c r="M39" s="8">
        <v>376</v>
      </c>
      <c r="N39" s="8">
        <v>0.32969999999999999</v>
      </c>
      <c r="P39" s="11">
        <v>600.01580000000001</v>
      </c>
      <c r="Q39" s="11">
        <v>0.893096</v>
      </c>
      <c r="AH39" s="13">
        <v>378.40466720000001</v>
      </c>
      <c r="AI39" s="13">
        <v>71.36031217</v>
      </c>
      <c r="AJ39" s="12">
        <v>337</v>
      </c>
      <c r="AK39" s="12">
        <v>0.30873200000000001</v>
      </c>
    </row>
    <row r="40" spans="1:37" x14ac:dyDescent="0.2">
      <c r="A40" s="7">
        <v>346</v>
      </c>
      <c r="B40" s="7">
        <v>0.5662624906</v>
      </c>
      <c r="C40" s="7">
        <v>0.1042</v>
      </c>
      <c r="G40" s="10">
        <v>346</v>
      </c>
      <c r="H40" s="10">
        <v>0.5662624906</v>
      </c>
      <c r="K40" s="9">
        <v>1039.9090000000001</v>
      </c>
      <c r="L40" s="9">
        <v>9.9902000000000005E-2</v>
      </c>
      <c r="M40" s="8">
        <v>377</v>
      </c>
      <c r="N40" s="8">
        <v>0.34010000000000001</v>
      </c>
      <c r="P40" s="11">
        <v>608.72609999999997</v>
      </c>
      <c r="Q40" s="11">
        <v>0.89955399999999996</v>
      </c>
      <c r="AH40" s="13">
        <v>380.02957149999997</v>
      </c>
      <c r="AI40" s="13">
        <v>73.636790129999994</v>
      </c>
      <c r="AJ40" s="12">
        <v>338</v>
      </c>
      <c r="AK40" s="12">
        <v>0.31648300000000001</v>
      </c>
    </row>
    <row r="41" spans="1:37" x14ac:dyDescent="0.2">
      <c r="A41" s="7">
        <v>347</v>
      </c>
      <c r="B41" s="7">
        <v>0.57113191429999999</v>
      </c>
      <c r="C41" s="7">
        <v>0.1084</v>
      </c>
      <c r="G41" s="10">
        <v>347</v>
      </c>
      <c r="H41" s="10">
        <v>0.57113191429999999</v>
      </c>
      <c r="K41" s="9">
        <v>1059.92</v>
      </c>
      <c r="L41" s="9">
        <v>4.6032999999999998E-2</v>
      </c>
      <c r="M41" s="8">
        <v>378</v>
      </c>
      <c r="N41" s="8">
        <v>0.35060000000000002</v>
      </c>
      <c r="P41" s="11">
        <v>617.43629999999996</v>
      </c>
      <c r="Q41" s="11">
        <v>0.90700899999999995</v>
      </c>
      <c r="AH41" s="13">
        <v>382.0485554</v>
      </c>
      <c r="AI41" s="13">
        <v>75.516344250000003</v>
      </c>
      <c r="AJ41" s="12">
        <v>339</v>
      </c>
      <c r="AK41" s="12">
        <v>0.325102</v>
      </c>
    </row>
    <row r="42" spans="1:37" x14ac:dyDescent="0.2">
      <c r="A42" s="7">
        <v>348</v>
      </c>
      <c r="B42" s="7">
        <v>0.57600133809999998</v>
      </c>
      <c r="C42" s="7">
        <v>0.1125</v>
      </c>
      <c r="G42" s="10">
        <v>348</v>
      </c>
      <c r="H42" s="10">
        <v>0.57600133809999998</v>
      </c>
      <c r="K42" s="9">
        <v>1079.932</v>
      </c>
      <c r="L42" s="9">
        <v>2.0567999999999999E-2</v>
      </c>
      <c r="M42" s="8">
        <v>379</v>
      </c>
      <c r="N42" s="8">
        <v>0.36109999999999998</v>
      </c>
      <c r="P42" s="11">
        <v>626.14660000000003</v>
      </c>
      <c r="Q42" s="11">
        <v>0.91236700000000004</v>
      </c>
      <c r="AH42" s="13">
        <v>384.12692129999999</v>
      </c>
      <c r="AI42" s="13">
        <v>77.206434759999993</v>
      </c>
      <c r="AJ42" s="12">
        <v>340</v>
      </c>
      <c r="AK42" s="12">
        <v>0.33482699999999999</v>
      </c>
    </row>
    <row r="43" spans="1:37" x14ac:dyDescent="0.2">
      <c r="A43" s="7">
        <v>349</v>
      </c>
      <c r="B43" s="7">
        <v>0.58087076179999997</v>
      </c>
      <c r="C43" s="7">
        <v>0.1167</v>
      </c>
      <c r="G43" s="10">
        <v>349</v>
      </c>
      <c r="H43" s="10">
        <v>0.58087076179999997</v>
      </c>
      <c r="K43" s="9">
        <v>1120.4680000000001</v>
      </c>
      <c r="L43" s="9">
        <v>2.9380000000000001E-3</v>
      </c>
      <c r="M43" s="8">
        <v>380</v>
      </c>
      <c r="N43" s="8">
        <v>0.371</v>
      </c>
      <c r="P43" s="11">
        <v>634.85680000000002</v>
      </c>
      <c r="Q43" s="11">
        <v>0.91906600000000005</v>
      </c>
      <c r="AH43" s="13">
        <v>386.50219659999999</v>
      </c>
      <c r="AI43" s="13">
        <v>79.068813379999995</v>
      </c>
      <c r="AJ43" s="12">
        <v>341</v>
      </c>
      <c r="AK43" s="12">
        <v>0.34526600000000002</v>
      </c>
    </row>
    <row r="44" spans="1:37" x14ac:dyDescent="0.2">
      <c r="A44" s="7">
        <v>350</v>
      </c>
      <c r="B44" s="7">
        <v>0.58647176000000001</v>
      </c>
      <c r="C44" s="7">
        <v>0.1208</v>
      </c>
      <c r="G44" s="10">
        <v>350</v>
      </c>
      <c r="H44" s="10">
        <v>0.58647176000000001</v>
      </c>
      <c r="M44" s="8">
        <v>381</v>
      </c>
      <c r="N44" s="8">
        <v>0.37690000000000001</v>
      </c>
      <c r="P44" s="11">
        <v>643.56709999999998</v>
      </c>
      <c r="Q44" s="11">
        <v>0.92408100000000004</v>
      </c>
      <c r="AH44" s="13">
        <v>389.14139130000001</v>
      </c>
      <c r="AI44" s="13">
        <v>81.068828150000002</v>
      </c>
      <c r="AJ44" s="12">
        <v>342</v>
      </c>
      <c r="AK44" s="12">
        <v>0.35593200000000003</v>
      </c>
    </row>
    <row r="45" spans="1:37" x14ac:dyDescent="0.2">
      <c r="A45" s="7">
        <v>351</v>
      </c>
      <c r="B45" s="7">
        <v>0.59238902930000004</v>
      </c>
      <c r="C45" s="7">
        <v>0.125</v>
      </c>
      <c r="G45" s="10">
        <v>351</v>
      </c>
      <c r="H45" s="10">
        <v>0.59238902930000004</v>
      </c>
      <c r="M45" s="8">
        <v>382</v>
      </c>
      <c r="N45" s="8">
        <v>0.38279999999999997</v>
      </c>
      <c r="P45" s="11">
        <v>652.27729999999997</v>
      </c>
      <c r="Q45" s="11">
        <v>0.92882200000000004</v>
      </c>
      <c r="AH45" s="13">
        <v>391.84656589999997</v>
      </c>
      <c r="AI45" s="13">
        <v>82.797216379999995</v>
      </c>
      <c r="AJ45" s="12">
        <v>343</v>
      </c>
      <c r="AK45" s="12">
        <v>0.36693300000000001</v>
      </c>
    </row>
    <row r="46" spans="1:37" x14ac:dyDescent="0.2">
      <c r="A46" s="7">
        <v>352</v>
      </c>
      <c r="B46" s="7">
        <v>0.59830629870000007</v>
      </c>
      <c r="C46" s="7">
        <v>0.12920000000000001</v>
      </c>
      <c r="G46" s="10">
        <v>352</v>
      </c>
      <c r="H46" s="10">
        <v>0.59830629870000007</v>
      </c>
      <c r="M46" s="8">
        <v>383</v>
      </c>
      <c r="N46" s="8">
        <v>0.38869999999999999</v>
      </c>
      <c r="P46" s="11">
        <v>660.98760000000004</v>
      </c>
      <c r="Q46" s="11">
        <v>0.93404299999999996</v>
      </c>
      <c r="AH46" s="13">
        <v>394.81565999999998</v>
      </c>
      <c r="AI46" s="13">
        <v>84.301521840000007</v>
      </c>
      <c r="AJ46" s="12">
        <v>344</v>
      </c>
      <c r="AK46" s="12">
        <v>0.37833699999999998</v>
      </c>
    </row>
    <row r="47" spans="1:37" x14ac:dyDescent="0.2">
      <c r="A47" s="7">
        <v>353</v>
      </c>
      <c r="B47" s="7">
        <v>0.6042235681</v>
      </c>
      <c r="C47" s="7">
        <v>0.1333</v>
      </c>
      <c r="G47" s="10">
        <v>353</v>
      </c>
      <c r="H47" s="10">
        <v>0.6042235681</v>
      </c>
      <c r="M47" s="8">
        <v>384</v>
      </c>
      <c r="N47" s="8">
        <v>0.39460000000000001</v>
      </c>
      <c r="P47" s="11">
        <v>669.69780000000003</v>
      </c>
      <c r="Q47" s="11">
        <v>0.93842099999999995</v>
      </c>
      <c r="AH47" s="13">
        <v>398.05467179999999</v>
      </c>
      <c r="AI47" s="13">
        <v>85.851221190000004</v>
      </c>
      <c r="AJ47" s="12">
        <v>345</v>
      </c>
      <c r="AK47" s="12">
        <v>0.38981099999999996</v>
      </c>
    </row>
    <row r="48" spans="1:37" x14ac:dyDescent="0.2">
      <c r="A48" s="7">
        <v>354</v>
      </c>
      <c r="B48" s="7">
        <v>0.60993592949999997</v>
      </c>
      <c r="C48" s="7">
        <v>0.13750000000000001</v>
      </c>
      <c r="G48" s="10">
        <v>354</v>
      </c>
      <c r="H48" s="10">
        <v>0.60993592949999997</v>
      </c>
      <c r="M48" s="8">
        <v>385</v>
      </c>
      <c r="N48" s="8">
        <v>0.40050000000000002</v>
      </c>
      <c r="P48" s="11">
        <v>678.40809999999999</v>
      </c>
      <c r="Q48" s="11">
        <v>0.94331799999999999</v>
      </c>
      <c r="AH48" s="13">
        <v>400.45693879999999</v>
      </c>
      <c r="AI48" s="13">
        <v>87.392057620000003</v>
      </c>
      <c r="AJ48" s="12">
        <v>346</v>
      </c>
      <c r="AK48" s="12">
        <v>0.40086899999999998</v>
      </c>
    </row>
    <row r="49" spans="1:37" x14ac:dyDescent="0.2">
      <c r="A49" s="7">
        <v>355</v>
      </c>
      <c r="B49" s="7">
        <v>0.61528967649999999</v>
      </c>
      <c r="C49" s="7">
        <v>0.1416</v>
      </c>
      <c r="G49" s="10">
        <v>355</v>
      </c>
      <c r="H49" s="10">
        <v>0.61528967649999999</v>
      </c>
      <c r="M49" s="8">
        <v>386</v>
      </c>
      <c r="N49" s="8">
        <v>0.40639999999999998</v>
      </c>
      <c r="P49" s="11">
        <v>687.11829999999998</v>
      </c>
      <c r="Q49" s="11">
        <v>0.94661600000000001</v>
      </c>
      <c r="AH49" s="13">
        <v>405.61236580000002</v>
      </c>
      <c r="AI49" s="13">
        <v>89.066104370000005</v>
      </c>
      <c r="AJ49" s="12">
        <v>347</v>
      </c>
      <c r="AK49" s="12">
        <v>0.41025899999999998</v>
      </c>
    </row>
    <row r="50" spans="1:37" x14ac:dyDescent="0.2">
      <c r="A50" s="7">
        <v>356</v>
      </c>
      <c r="B50" s="7">
        <v>0.62064342350000001</v>
      </c>
      <c r="C50" s="7">
        <v>0.14580000000000001</v>
      </c>
      <c r="G50" s="10">
        <v>356</v>
      </c>
      <c r="H50" s="10">
        <v>0.62064342350000001</v>
      </c>
      <c r="M50" s="8">
        <v>387</v>
      </c>
      <c r="N50" s="8">
        <v>0.4123</v>
      </c>
      <c r="P50" s="11">
        <v>695.82860000000005</v>
      </c>
      <c r="Q50" s="11">
        <v>0.95039499999999999</v>
      </c>
      <c r="AH50" s="13">
        <v>410.84876809999997</v>
      </c>
      <c r="AI50" s="13">
        <v>90.757980979999999</v>
      </c>
      <c r="AJ50" s="12">
        <v>348</v>
      </c>
      <c r="AK50" s="12">
        <v>0.41964899999999999</v>
      </c>
    </row>
    <row r="51" spans="1:37" x14ac:dyDescent="0.2">
      <c r="A51" s="7">
        <v>357</v>
      </c>
      <c r="B51" s="7">
        <v>0.62599717060000004</v>
      </c>
      <c r="C51" s="7">
        <v>0.15</v>
      </c>
      <c r="G51" s="10">
        <v>357</v>
      </c>
      <c r="H51" s="10">
        <v>0.62599717060000004</v>
      </c>
      <c r="M51" s="8">
        <v>388</v>
      </c>
      <c r="N51" s="8">
        <v>0.41820000000000002</v>
      </c>
      <c r="P51" s="11">
        <v>704.53880000000004</v>
      </c>
      <c r="Q51" s="11">
        <v>0.95369199999999998</v>
      </c>
      <c r="AH51" s="13">
        <v>417.38077509999999</v>
      </c>
      <c r="AI51" s="13">
        <v>91.594740590000001</v>
      </c>
      <c r="AJ51" s="12">
        <v>349</v>
      </c>
      <c r="AK51" s="12">
        <v>0.43069899999999994</v>
      </c>
    </row>
    <row r="52" spans="1:37" x14ac:dyDescent="0.2">
      <c r="A52" s="7">
        <v>358</v>
      </c>
      <c r="B52" s="7">
        <v>0.63287566210000001</v>
      </c>
      <c r="C52" s="7">
        <v>0.15409999999999999</v>
      </c>
      <c r="G52" s="10">
        <v>358</v>
      </c>
      <c r="H52" s="10">
        <v>0.63287566210000001</v>
      </c>
      <c r="M52" s="8">
        <v>389</v>
      </c>
      <c r="N52" s="8">
        <v>0.42409999999999998</v>
      </c>
      <c r="P52" s="11">
        <v>713.2491</v>
      </c>
      <c r="Q52" s="11">
        <v>0.95678399999999997</v>
      </c>
      <c r="AH52" s="13">
        <v>423.91278210000002</v>
      </c>
      <c r="AI52" s="13">
        <v>92.088085919999997</v>
      </c>
      <c r="AJ52" s="12">
        <v>350</v>
      </c>
      <c r="AK52" s="12">
        <v>0.44189100000000003</v>
      </c>
    </row>
    <row r="53" spans="1:37" x14ac:dyDescent="0.2">
      <c r="A53" s="7">
        <v>359</v>
      </c>
      <c r="B53" s="7">
        <v>0.64033949000000012</v>
      </c>
      <c r="C53" s="7">
        <v>0.1583</v>
      </c>
      <c r="G53" s="10">
        <v>359</v>
      </c>
      <c r="H53" s="10">
        <v>0.64033949000000012</v>
      </c>
      <c r="M53" s="8">
        <v>390</v>
      </c>
      <c r="N53" s="8">
        <v>0.43</v>
      </c>
      <c r="P53" s="11">
        <v>721.95929999999998</v>
      </c>
      <c r="Q53" s="11">
        <v>0.958673</v>
      </c>
      <c r="AH53" s="13">
        <v>430.44478909999998</v>
      </c>
      <c r="AI53" s="13">
        <v>92.322250659999995</v>
      </c>
      <c r="AJ53" s="12">
        <v>351</v>
      </c>
      <c r="AK53" s="12">
        <v>0.45133299999999998</v>
      </c>
    </row>
    <row r="54" spans="1:37" x14ac:dyDescent="0.2">
      <c r="A54" s="7">
        <v>360</v>
      </c>
      <c r="B54" s="7">
        <v>0.64780331800000002</v>
      </c>
      <c r="C54" s="7">
        <v>0.16239999999999999</v>
      </c>
      <c r="G54" s="10">
        <v>360</v>
      </c>
      <c r="H54" s="10">
        <v>0.64780331800000002</v>
      </c>
      <c r="M54" s="8">
        <v>391</v>
      </c>
      <c r="N54" s="8">
        <v>0.43590000000000001</v>
      </c>
      <c r="P54" s="11">
        <v>730.66959999999995</v>
      </c>
      <c r="Q54" s="11">
        <v>0.96104400000000001</v>
      </c>
      <c r="AH54" s="13">
        <v>436.9767961</v>
      </c>
      <c r="AI54" s="13">
        <v>92.238919179999996</v>
      </c>
      <c r="AJ54" s="12">
        <v>352</v>
      </c>
      <c r="AK54" s="12">
        <v>0.46023800000000004</v>
      </c>
    </row>
    <row r="55" spans="1:37" x14ac:dyDescent="0.2">
      <c r="A55" s="7">
        <v>361</v>
      </c>
      <c r="B55" s="7">
        <v>0.65526714600000002</v>
      </c>
      <c r="C55" s="7">
        <v>0.17269999999999999</v>
      </c>
      <c r="G55" s="10">
        <v>361</v>
      </c>
      <c r="H55" s="10">
        <v>0.65526714600000002</v>
      </c>
      <c r="M55" s="8">
        <v>392</v>
      </c>
      <c r="N55" s="8">
        <v>0.44180000000000003</v>
      </c>
      <c r="P55" s="11">
        <v>739.37980000000005</v>
      </c>
      <c r="Q55" s="11">
        <v>0.962418</v>
      </c>
      <c r="AH55" s="13">
        <v>443.50880310000002</v>
      </c>
      <c r="AI55" s="13">
        <v>91.928804679999999</v>
      </c>
      <c r="AJ55" s="12">
        <v>353</v>
      </c>
      <c r="AK55" s="12">
        <v>0.46703699999999998</v>
      </c>
    </row>
    <row r="56" spans="1:37" x14ac:dyDescent="0.2">
      <c r="A56" s="7">
        <v>362</v>
      </c>
      <c r="B56" s="7">
        <v>0.66126800540000008</v>
      </c>
      <c r="C56" s="7">
        <v>0.1832</v>
      </c>
      <c r="G56" s="10">
        <v>362</v>
      </c>
      <c r="H56" s="10">
        <v>0.66126800540000008</v>
      </c>
      <c r="M56" s="8">
        <v>393</v>
      </c>
      <c r="N56" s="8">
        <v>0.44769999999999999</v>
      </c>
      <c r="P56" s="11">
        <v>748.09010000000001</v>
      </c>
      <c r="Q56" s="11">
        <v>0.96461600000000003</v>
      </c>
      <c r="AH56" s="13">
        <v>450.04081009999999</v>
      </c>
      <c r="AI56" s="13">
        <v>91.469661349999996</v>
      </c>
      <c r="AJ56" s="12">
        <v>354</v>
      </c>
      <c r="AK56" s="12">
        <v>0.47383500000000001</v>
      </c>
    </row>
    <row r="57" spans="1:37" x14ac:dyDescent="0.2">
      <c r="A57" s="7">
        <v>363</v>
      </c>
      <c r="B57" s="7">
        <v>0.66712097150000005</v>
      </c>
      <c r="C57" s="7">
        <v>0.19359999999999999</v>
      </c>
      <c r="G57" s="10">
        <v>363</v>
      </c>
      <c r="H57" s="10">
        <v>0.66712097150000005</v>
      </c>
      <c r="M57" s="8">
        <v>394</v>
      </c>
      <c r="N57" s="8">
        <v>0.4536</v>
      </c>
      <c r="P57" s="11">
        <v>756.80029999999999</v>
      </c>
      <c r="Q57" s="11">
        <v>0.96496000000000004</v>
      </c>
      <c r="AH57" s="13">
        <v>456.57281710000001</v>
      </c>
      <c r="AI57" s="13">
        <v>91.042915590000007</v>
      </c>
      <c r="AJ57" s="12">
        <v>355</v>
      </c>
      <c r="AK57" s="12">
        <v>0.480798</v>
      </c>
    </row>
    <row r="58" spans="1:37" x14ac:dyDescent="0.2">
      <c r="A58" s="7">
        <v>364</v>
      </c>
      <c r="B58" s="7">
        <v>0.67297393770000002</v>
      </c>
      <c r="C58" s="7">
        <v>0.2041</v>
      </c>
      <c r="G58" s="10">
        <v>364</v>
      </c>
      <c r="H58" s="10">
        <v>0.67297393770000002</v>
      </c>
      <c r="M58" s="8">
        <v>395</v>
      </c>
      <c r="N58" s="8">
        <v>0.45950000000000002</v>
      </c>
      <c r="P58" s="11">
        <v>765.51059999999995</v>
      </c>
      <c r="Q58" s="11">
        <v>0.96509699999999998</v>
      </c>
      <c r="AH58" s="13">
        <v>463.10482409999997</v>
      </c>
      <c r="AI58" s="13">
        <v>90.577292740000004</v>
      </c>
      <c r="AJ58" s="12">
        <v>356</v>
      </c>
      <c r="AK58" s="12">
        <v>0.48821100000000001</v>
      </c>
    </row>
    <row r="59" spans="1:37" x14ac:dyDescent="0.2">
      <c r="A59" s="7">
        <v>365</v>
      </c>
      <c r="B59" s="7">
        <v>0.67882690389999989</v>
      </c>
      <c r="C59" s="7">
        <v>0.21460000000000001</v>
      </c>
      <c r="G59" s="10">
        <v>365</v>
      </c>
      <c r="H59" s="10">
        <v>0.67882690389999989</v>
      </c>
      <c r="M59" s="8">
        <v>396</v>
      </c>
      <c r="N59" s="8">
        <v>0.46539999999999998</v>
      </c>
      <c r="P59" s="11">
        <v>774.22080000000005</v>
      </c>
      <c r="Q59" s="11">
        <v>0.96667700000000001</v>
      </c>
      <c r="AH59" s="13">
        <v>469.63683109999999</v>
      </c>
      <c r="AI59" s="13">
        <v>90.144067460000002</v>
      </c>
      <c r="AJ59" s="12">
        <v>357</v>
      </c>
      <c r="AK59" s="12">
        <v>0.49562499999999998</v>
      </c>
    </row>
    <row r="60" spans="1:37" x14ac:dyDescent="0.2">
      <c r="A60" s="7">
        <v>366</v>
      </c>
      <c r="B60" s="7">
        <v>0.68746217229999995</v>
      </c>
      <c r="C60" s="7">
        <v>0.22500000000000001</v>
      </c>
      <c r="G60" s="10">
        <v>366</v>
      </c>
      <c r="H60" s="10">
        <v>0.68746217229999995</v>
      </c>
      <c r="M60" s="8">
        <v>397</v>
      </c>
      <c r="N60" s="8">
        <v>0.4713</v>
      </c>
      <c r="P60" s="11">
        <v>782.93110000000001</v>
      </c>
      <c r="Q60" s="11">
        <v>0.96805099999999999</v>
      </c>
      <c r="AH60" s="13">
        <v>476.16883810000002</v>
      </c>
      <c r="AI60" s="13">
        <v>89.801555390000004</v>
      </c>
      <c r="AJ60" s="12">
        <v>358</v>
      </c>
      <c r="AK60" s="12">
        <v>0.50211399999999995</v>
      </c>
    </row>
    <row r="61" spans="1:37" x14ac:dyDescent="0.2">
      <c r="A61" s="7">
        <v>367</v>
      </c>
      <c r="B61" s="7">
        <v>0.69633806580000002</v>
      </c>
      <c r="C61" s="7">
        <v>0.23549999999999999</v>
      </c>
      <c r="G61" s="10">
        <v>367</v>
      </c>
      <c r="H61" s="10">
        <v>0.69633806580000002</v>
      </c>
      <c r="M61" s="8">
        <v>398</v>
      </c>
      <c r="N61" s="8">
        <v>0.47720000000000001</v>
      </c>
      <c r="P61" s="11">
        <v>791.6413</v>
      </c>
      <c r="Q61" s="11">
        <v>0.96811999999999998</v>
      </c>
      <c r="AH61" s="13">
        <v>482.70084509999998</v>
      </c>
      <c r="AI61" s="13">
        <v>89.608072160000006</v>
      </c>
      <c r="AJ61" s="12">
        <v>359</v>
      </c>
      <c r="AK61" s="12">
        <v>0.50843800000000006</v>
      </c>
    </row>
    <row r="62" spans="1:37" x14ac:dyDescent="0.2">
      <c r="A62" s="7">
        <v>368</v>
      </c>
      <c r="B62" s="7">
        <v>0.70364005039999999</v>
      </c>
      <c r="C62" s="7">
        <v>0.246</v>
      </c>
      <c r="G62" s="10">
        <v>368</v>
      </c>
      <c r="H62" s="10">
        <v>0.70364005039999999</v>
      </c>
      <c r="M62" s="8">
        <v>399</v>
      </c>
      <c r="N62" s="8">
        <v>0.48309999999999997</v>
      </c>
      <c r="P62" s="11">
        <v>800.35159999999996</v>
      </c>
      <c r="Q62" s="11">
        <v>0.96811999999999998</v>
      </c>
      <c r="AH62" s="13">
        <v>489.2328521</v>
      </c>
      <c r="AI62" s="13">
        <v>89.421068450000007</v>
      </c>
      <c r="AJ62" s="12">
        <v>360</v>
      </c>
      <c r="AK62" s="12">
        <v>0.51495199999999997</v>
      </c>
    </row>
    <row r="63" spans="1:37" x14ac:dyDescent="0.2">
      <c r="A63" s="7">
        <v>369</v>
      </c>
      <c r="B63" s="7">
        <v>0.70932375480000009</v>
      </c>
      <c r="C63" s="7">
        <v>0.25640000000000002</v>
      </c>
      <c r="G63" s="10">
        <v>369</v>
      </c>
      <c r="H63" s="10">
        <v>0.70932375480000009</v>
      </c>
      <c r="M63" s="8">
        <v>400</v>
      </c>
      <c r="N63" s="8">
        <v>0.48899999999999999</v>
      </c>
      <c r="P63" s="11">
        <v>809.06179999999995</v>
      </c>
      <c r="Q63" s="11">
        <v>0.96794800000000003</v>
      </c>
      <c r="AH63" s="13">
        <v>495.76485910000002</v>
      </c>
      <c r="AI63" s="13">
        <v>89.130392490000006</v>
      </c>
      <c r="AJ63" s="12">
        <v>361</v>
      </c>
      <c r="AK63" s="12">
        <v>0.522455</v>
      </c>
    </row>
    <row r="64" spans="1:37" x14ac:dyDescent="0.2">
      <c r="A64" s="7">
        <v>370</v>
      </c>
      <c r="B64" s="7">
        <v>0.71500745919999997</v>
      </c>
      <c r="C64" s="7">
        <v>0.26690000000000003</v>
      </c>
      <c r="G64" s="10">
        <v>370</v>
      </c>
      <c r="H64" s="10">
        <v>0.71500745919999997</v>
      </c>
      <c r="M64" s="8">
        <v>401</v>
      </c>
      <c r="N64" s="8">
        <v>0.49490000000000001</v>
      </c>
      <c r="P64" s="11">
        <v>817.77210000000002</v>
      </c>
      <c r="Q64" s="11">
        <v>0.96746699999999997</v>
      </c>
      <c r="AH64" s="13">
        <v>502.29686609999999</v>
      </c>
      <c r="AI64" s="13">
        <v>88.768441879999997</v>
      </c>
      <c r="AJ64" s="12">
        <v>362</v>
      </c>
      <c r="AK64" s="12">
        <v>0.52995800000000004</v>
      </c>
    </row>
    <row r="65" spans="1:37" x14ac:dyDescent="0.2">
      <c r="A65" s="7">
        <v>371</v>
      </c>
      <c r="B65" s="7">
        <v>0.72063957060000006</v>
      </c>
      <c r="C65" s="7">
        <v>0.27739999999999998</v>
      </c>
      <c r="G65" s="10">
        <v>371</v>
      </c>
      <c r="H65" s="10">
        <v>0.72063957060000006</v>
      </c>
      <c r="M65" s="8">
        <v>402</v>
      </c>
      <c r="N65" s="8">
        <v>0.50070000000000003</v>
      </c>
      <c r="P65" s="11">
        <v>826.48230000000001</v>
      </c>
      <c r="Q65" s="11">
        <v>0.96513199999999999</v>
      </c>
      <c r="AH65" s="13">
        <v>508.82887310000001</v>
      </c>
      <c r="AI65" s="13">
        <v>88.367614180000004</v>
      </c>
      <c r="AJ65" s="12">
        <v>363</v>
      </c>
      <c r="AK65" s="12">
        <v>0.53917599999999999</v>
      </c>
    </row>
    <row r="66" spans="1:37" x14ac:dyDescent="0.2">
      <c r="A66" s="7">
        <v>372</v>
      </c>
      <c r="B66" s="7">
        <v>0.72606374000000007</v>
      </c>
      <c r="C66" s="7">
        <v>0.2878</v>
      </c>
      <c r="G66" s="10">
        <v>372</v>
      </c>
      <c r="H66" s="10">
        <v>0.72606374000000007</v>
      </c>
      <c r="M66" s="8">
        <v>403</v>
      </c>
      <c r="N66" s="8">
        <v>0.50549999999999995</v>
      </c>
      <c r="P66" s="11">
        <v>835.19259999999997</v>
      </c>
      <c r="Q66" s="11">
        <v>0.96509699999999998</v>
      </c>
      <c r="AH66" s="13">
        <v>515.36088010000003</v>
      </c>
      <c r="AI66" s="13">
        <v>88.245405610000006</v>
      </c>
      <c r="AJ66" s="12">
        <v>364</v>
      </c>
      <c r="AK66" s="12">
        <v>0.54981099999999994</v>
      </c>
    </row>
    <row r="67" spans="1:37" x14ac:dyDescent="0.2">
      <c r="A67" s="7">
        <v>373</v>
      </c>
      <c r="B67" s="7">
        <v>0.73148790939999997</v>
      </c>
      <c r="C67" s="7">
        <v>0.29830000000000001</v>
      </c>
      <c r="G67" s="10">
        <v>373</v>
      </c>
      <c r="H67" s="10">
        <v>0.73148790939999997</v>
      </c>
      <c r="M67" s="8">
        <v>404</v>
      </c>
      <c r="N67" s="8">
        <v>0.5101</v>
      </c>
      <c r="P67" s="11">
        <v>843.90279999999996</v>
      </c>
      <c r="Q67" s="11">
        <v>0.964754</v>
      </c>
      <c r="AH67" s="13">
        <v>521.89288710000005</v>
      </c>
      <c r="AI67" s="13">
        <v>88.213910249999998</v>
      </c>
      <c r="AJ67" s="12">
        <v>365</v>
      </c>
      <c r="AK67" s="12">
        <v>0.55975799999999998</v>
      </c>
    </row>
    <row r="68" spans="1:37" x14ac:dyDescent="0.2">
      <c r="A68" s="7">
        <v>374</v>
      </c>
      <c r="B68" s="7">
        <v>0.73841344520000007</v>
      </c>
      <c r="C68" s="7">
        <v>0.30880000000000002</v>
      </c>
      <c r="G68" s="10">
        <v>374</v>
      </c>
      <c r="H68" s="10">
        <v>0.73841344520000007</v>
      </c>
      <c r="M68" s="8">
        <v>405</v>
      </c>
      <c r="N68" s="8">
        <v>0.51470000000000005</v>
      </c>
      <c r="P68" s="11">
        <v>852.61310000000003</v>
      </c>
      <c r="Q68" s="11">
        <v>0.964341</v>
      </c>
      <c r="AH68" s="13">
        <v>528.42489409999996</v>
      </c>
      <c r="AI68" s="13">
        <v>88.104660710000005</v>
      </c>
      <c r="AJ68" s="12">
        <v>366</v>
      </c>
      <c r="AK68" s="12">
        <v>0.56936200000000003</v>
      </c>
    </row>
    <row r="69" spans="1:37" x14ac:dyDescent="0.2">
      <c r="A69" s="7">
        <v>375</v>
      </c>
      <c r="B69" s="7">
        <v>0.74634800899999998</v>
      </c>
      <c r="C69" s="7">
        <v>0.31919999999999998</v>
      </c>
      <c r="G69" s="10">
        <v>375</v>
      </c>
      <c r="H69" s="10">
        <v>0.74634800899999998</v>
      </c>
      <c r="M69" s="8">
        <v>406</v>
      </c>
      <c r="N69" s="8">
        <v>0.51939999999999997</v>
      </c>
      <c r="P69" s="11">
        <v>861.32330000000002</v>
      </c>
      <c r="Q69" s="11">
        <v>0.96248599999999995</v>
      </c>
      <c r="AH69" s="13">
        <v>534.95690109999998</v>
      </c>
      <c r="AI69" s="13">
        <v>88.222194180000002</v>
      </c>
      <c r="AJ69" s="12">
        <v>367</v>
      </c>
      <c r="AK69" s="12">
        <v>0.57985100000000001</v>
      </c>
    </row>
    <row r="70" spans="1:37" x14ac:dyDescent="0.2">
      <c r="A70" s="7">
        <v>376</v>
      </c>
      <c r="B70" s="7">
        <v>0.75207130070000006</v>
      </c>
      <c r="C70" s="7">
        <v>0.32969999999999999</v>
      </c>
      <c r="G70" s="10">
        <v>376</v>
      </c>
      <c r="H70" s="10">
        <v>0.75207130070000006</v>
      </c>
      <c r="M70" s="8">
        <v>407</v>
      </c>
      <c r="N70" s="8">
        <v>0.52400000000000002</v>
      </c>
      <c r="P70" s="11">
        <v>870.03359999999998</v>
      </c>
      <c r="Q70" s="11">
        <v>0.96111199999999997</v>
      </c>
      <c r="AH70" s="13">
        <v>541.4889081</v>
      </c>
      <c r="AI70" s="13">
        <v>88.521154069999994</v>
      </c>
      <c r="AJ70" s="12">
        <v>368</v>
      </c>
      <c r="AK70" s="12">
        <v>0.59006700000000001</v>
      </c>
    </row>
    <row r="71" spans="1:37" x14ac:dyDescent="0.2">
      <c r="A71" s="7">
        <v>377</v>
      </c>
      <c r="B71" s="7">
        <v>0.75680511179999999</v>
      </c>
      <c r="C71" s="7">
        <v>0.34010000000000001</v>
      </c>
      <c r="G71" s="10">
        <v>377</v>
      </c>
      <c r="H71" s="10">
        <v>0.75680511179999999</v>
      </c>
      <c r="M71" s="8">
        <v>408</v>
      </c>
      <c r="N71" s="8">
        <v>0.52869999999999995</v>
      </c>
      <c r="P71" s="11">
        <v>878.74379999999996</v>
      </c>
      <c r="Q71" s="11">
        <v>0.96025400000000005</v>
      </c>
      <c r="AH71" s="13">
        <v>548.02091510000002</v>
      </c>
      <c r="AI71" s="13">
        <v>88.535015310000006</v>
      </c>
      <c r="AJ71" s="12">
        <v>369</v>
      </c>
      <c r="AK71" s="12">
        <v>0.59956600000000004</v>
      </c>
    </row>
    <row r="72" spans="1:37" x14ac:dyDescent="0.2">
      <c r="A72" s="7">
        <v>378</v>
      </c>
      <c r="B72" s="7">
        <v>0.76153892290000003</v>
      </c>
      <c r="C72" s="7">
        <v>0.35060000000000002</v>
      </c>
      <c r="G72" s="10">
        <v>378</v>
      </c>
      <c r="H72" s="10">
        <v>0.76153892290000003</v>
      </c>
      <c r="M72" s="8">
        <v>409</v>
      </c>
      <c r="N72" s="8">
        <v>0.5333</v>
      </c>
      <c r="P72" s="11">
        <v>887.45410000000004</v>
      </c>
      <c r="Q72" s="11">
        <v>0.95753999999999995</v>
      </c>
      <c r="AH72" s="13">
        <v>554.55292210000005</v>
      </c>
      <c r="AI72" s="13">
        <v>88.568315100000007</v>
      </c>
      <c r="AJ72" s="12">
        <v>370</v>
      </c>
      <c r="AK72" s="12">
        <v>0.61033999999999999</v>
      </c>
    </row>
    <row r="73" spans="1:37" x14ac:dyDescent="0.2">
      <c r="A73" s="7">
        <v>379</v>
      </c>
      <c r="B73" s="7">
        <v>0.76619168990000008</v>
      </c>
      <c r="C73" s="7">
        <v>0.36109999999999998</v>
      </c>
      <c r="G73" s="10">
        <v>379</v>
      </c>
      <c r="H73" s="10">
        <v>0.76619168990000008</v>
      </c>
      <c r="M73" s="8">
        <v>410</v>
      </c>
      <c r="N73" s="8">
        <v>0.53800000000000003</v>
      </c>
      <c r="P73" s="11">
        <v>896.16430000000003</v>
      </c>
      <c r="Q73" s="11">
        <v>0.95685299999999995</v>
      </c>
      <c r="AH73" s="13">
        <v>561.08492909999995</v>
      </c>
      <c r="AI73" s="13">
        <v>88.737684689999995</v>
      </c>
      <c r="AJ73" s="12">
        <v>371</v>
      </c>
      <c r="AK73" s="12">
        <v>0.62142000000000008</v>
      </c>
    </row>
    <row r="74" spans="1:37" x14ac:dyDescent="0.2">
      <c r="A74" s="7">
        <v>380</v>
      </c>
      <c r="B74" s="7">
        <v>0.77056241660000002</v>
      </c>
      <c r="C74" s="7">
        <v>0.371</v>
      </c>
      <c r="G74" s="10">
        <v>380</v>
      </c>
      <c r="H74" s="10">
        <v>0.77056241660000002</v>
      </c>
      <c r="M74" s="8">
        <v>411</v>
      </c>
      <c r="N74" s="8">
        <v>0.54259999999999997</v>
      </c>
      <c r="P74" s="11">
        <v>904.87459999999999</v>
      </c>
      <c r="Q74" s="11">
        <v>0.95486000000000004</v>
      </c>
      <c r="AH74" s="13">
        <v>567.61693609999998</v>
      </c>
      <c r="AI74" s="13">
        <v>88.913533799999996</v>
      </c>
      <c r="AJ74" s="12">
        <v>372</v>
      </c>
      <c r="AK74" s="12">
        <v>0.63119799999999993</v>
      </c>
    </row>
    <row r="75" spans="1:37" x14ac:dyDescent="0.2">
      <c r="A75" s="7">
        <v>381</v>
      </c>
      <c r="B75" s="7">
        <v>0.77493314339999997</v>
      </c>
      <c r="C75" s="7">
        <v>0.37690000000000001</v>
      </c>
      <c r="G75" s="10">
        <v>381</v>
      </c>
      <c r="H75" s="10">
        <v>0.77493314339999997</v>
      </c>
      <c r="M75" s="8">
        <v>412</v>
      </c>
      <c r="N75" s="8">
        <v>0.54730000000000001</v>
      </c>
      <c r="P75" s="11">
        <v>913.58479999999997</v>
      </c>
      <c r="Q75" s="11">
        <v>0.95328000000000002</v>
      </c>
      <c r="AH75" s="13">
        <v>574.1489431</v>
      </c>
      <c r="AI75" s="13">
        <v>89.134739510000003</v>
      </c>
      <c r="AJ75" s="12">
        <v>373</v>
      </c>
      <c r="AK75" s="12">
        <v>0.64294200000000001</v>
      </c>
    </row>
    <row r="76" spans="1:37" x14ac:dyDescent="0.2">
      <c r="A76" s="7">
        <v>382</v>
      </c>
      <c r="B76" s="7">
        <v>0.77930387010000002</v>
      </c>
      <c r="C76" s="7">
        <v>0.38279999999999997</v>
      </c>
      <c r="G76" s="10">
        <v>382</v>
      </c>
      <c r="H76" s="10">
        <v>0.77930387010000002</v>
      </c>
      <c r="M76" s="8">
        <v>413</v>
      </c>
      <c r="N76" s="8">
        <v>0.55189999999999995</v>
      </c>
      <c r="P76" s="11">
        <v>922.29510000000005</v>
      </c>
      <c r="Q76" s="11">
        <v>0.95077299999999998</v>
      </c>
      <c r="AH76" s="13">
        <v>580.68095010000002</v>
      </c>
      <c r="AI76" s="13">
        <v>89.40778134</v>
      </c>
      <c r="AJ76" s="12">
        <v>374</v>
      </c>
      <c r="AK76" s="12">
        <v>0.65640500000000002</v>
      </c>
    </row>
    <row r="77" spans="1:37" x14ac:dyDescent="0.2">
      <c r="A77" s="7">
        <v>383</v>
      </c>
      <c r="B77" s="7">
        <v>0.78363842109999993</v>
      </c>
      <c r="C77" s="7">
        <v>0.38869999999999999</v>
      </c>
      <c r="G77" s="10">
        <v>383</v>
      </c>
      <c r="H77" s="10">
        <v>0.78363842109999993</v>
      </c>
      <c r="M77" s="8">
        <v>414</v>
      </c>
      <c r="N77" s="8">
        <v>0.55649999999999999</v>
      </c>
      <c r="P77" s="11">
        <v>931.00530000000003</v>
      </c>
      <c r="Q77" s="11">
        <v>0.949048</v>
      </c>
      <c r="AH77" s="13">
        <v>587.21295710000004</v>
      </c>
      <c r="AI77" s="13">
        <v>89.616028020000002</v>
      </c>
      <c r="AJ77" s="12">
        <v>375</v>
      </c>
      <c r="AK77" s="12">
        <v>0.66953599999999991</v>
      </c>
    </row>
    <row r="78" spans="1:37" x14ac:dyDescent="0.2">
      <c r="A78" s="7">
        <v>384</v>
      </c>
      <c r="B78" s="7">
        <v>0.78792065739999995</v>
      </c>
      <c r="C78" s="7">
        <v>0.39460000000000001</v>
      </c>
      <c r="G78" s="10">
        <v>384</v>
      </c>
      <c r="H78" s="10">
        <v>0.78792065739999995</v>
      </c>
      <c r="M78" s="8">
        <v>415</v>
      </c>
      <c r="N78" s="8">
        <v>0.56120000000000003</v>
      </c>
      <c r="P78" s="11">
        <v>939.71559999999999</v>
      </c>
      <c r="Q78" s="11">
        <v>0.94599800000000001</v>
      </c>
      <c r="AH78" s="13">
        <v>593.74496409999995</v>
      </c>
      <c r="AI78" s="13">
        <v>89.804836159999994</v>
      </c>
      <c r="AJ78" s="12">
        <v>376</v>
      </c>
      <c r="AK78" s="12">
        <v>0.69053500000000001</v>
      </c>
    </row>
    <row r="79" spans="1:37" x14ac:dyDescent="0.2">
      <c r="A79" s="7">
        <v>385</v>
      </c>
      <c r="B79" s="7">
        <v>0.79220289379999997</v>
      </c>
      <c r="C79" s="7">
        <v>0.40050000000000002</v>
      </c>
      <c r="G79" s="10">
        <v>385</v>
      </c>
      <c r="H79" s="10">
        <v>0.79220289379999997</v>
      </c>
      <c r="M79" s="8">
        <v>416</v>
      </c>
      <c r="N79" s="8">
        <v>0.56579999999999997</v>
      </c>
      <c r="P79" s="11">
        <v>948.42579999999998</v>
      </c>
      <c r="Q79" s="11">
        <v>0.94544799999999996</v>
      </c>
      <c r="AH79" s="13">
        <v>600.27697109999997</v>
      </c>
      <c r="AI79" s="13">
        <v>90.071398470000005</v>
      </c>
      <c r="AJ79" s="12">
        <v>377</v>
      </c>
      <c r="AK79" s="12">
        <v>0.70154700000000003</v>
      </c>
    </row>
    <row r="80" spans="1:37" x14ac:dyDescent="0.2">
      <c r="A80" s="7">
        <v>386</v>
      </c>
      <c r="B80" s="7">
        <v>0.79635661899999999</v>
      </c>
      <c r="C80" s="7">
        <v>0.40639999999999998</v>
      </c>
      <c r="G80" s="10">
        <v>386</v>
      </c>
      <c r="H80" s="10">
        <v>0.79635661899999999</v>
      </c>
      <c r="M80" s="8">
        <v>417</v>
      </c>
      <c r="N80" s="8">
        <v>0.57050000000000001</v>
      </c>
      <c r="P80" s="11">
        <v>957.13610000000006</v>
      </c>
      <c r="Q80" s="11">
        <v>0.94201299999999999</v>
      </c>
      <c r="AH80" s="13">
        <v>606.80897809999999</v>
      </c>
      <c r="AI80" s="13">
        <v>90.260206609999997</v>
      </c>
      <c r="AJ80" s="12">
        <v>378</v>
      </c>
      <c r="AK80" s="12">
        <v>0.71013000000000004</v>
      </c>
    </row>
    <row r="81" spans="1:37" x14ac:dyDescent="0.2">
      <c r="A81" s="7">
        <v>387</v>
      </c>
      <c r="B81" s="7">
        <v>0.79951697669999999</v>
      </c>
      <c r="C81" s="7">
        <v>0.4123</v>
      </c>
      <c r="G81" s="10">
        <v>387</v>
      </c>
      <c r="H81" s="10">
        <v>0.79951697669999999</v>
      </c>
      <c r="M81" s="8">
        <v>418</v>
      </c>
      <c r="N81" s="8">
        <v>0.57509999999999994</v>
      </c>
      <c r="P81" s="11">
        <v>965.84630000000004</v>
      </c>
      <c r="Q81" s="11">
        <v>0.93949400000000005</v>
      </c>
      <c r="AH81" s="13">
        <v>613.34098510000001</v>
      </c>
      <c r="AI81" s="13">
        <v>90.474932809999999</v>
      </c>
      <c r="AJ81" s="12">
        <v>379</v>
      </c>
      <c r="AK81" s="12">
        <v>0.72194400000000003</v>
      </c>
    </row>
    <row r="82" spans="1:37" x14ac:dyDescent="0.2">
      <c r="A82" s="7">
        <v>388</v>
      </c>
      <c r="B82" s="7">
        <v>0.8026773344</v>
      </c>
      <c r="C82" s="7">
        <v>0.41820000000000002</v>
      </c>
      <c r="G82" s="10">
        <v>388</v>
      </c>
      <c r="H82" s="10">
        <v>0.8026773344</v>
      </c>
      <c r="M82" s="8">
        <v>419</v>
      </c>
      <c r="N82" s="8">
        <v>0.57979999999999998</v>
      </c>
      <c r="P82" s="11">
        <v>974.5566</v>
      </c>
      <c r="Q82" s="11">
        <v>0.936311</v>
      </c>
      <c r="AH82" s="13">
        <v>619.87299210000003</v>
      </c>
      <c r="AI82" s="13">
        <v>90.793331240000001</v>
      </c>
      <c r="AJ82" s="12">
        <v>380</v>
      </c>
      <c r="AK82" s="12">
        <v>0.735954</v>
      </c>
    </row>
    <row r="83" spans="1:37" x14ac:dyDescent="0.2">
      <c r="A83" s="7">
        <v>389</v>
      </c>
      <c r="B83" s="7">
        <v>0.8058376921</v>
      </c>
      <c r="C83" s="7">
        <v>0.42409999999999998</v>
      </c>
      <c r="G83" s="10">
        <v>389</v>
      </c>
      <c r="H83" s="10">
        <v>0.8058376921</v>
      </c>
      <c r="M83" s="8">
        <v>420</v>
      </c>
      <c r="N83" s="8">
        <v>0.58440000000000003</v>
      </c>
      <c r="P83" s="11">
        <v>983.26679999999999</v>
      </c>
      <c r="Q83" s="11">
        <v>0.93284100000000003</v>
      </c>
      <c r="AH83" s="13">
        <v>626.40499910000005</v>
      </c>
      <c r="AI83" s="13">
        <v>91.098770650000006</v>
      </c>
      <c r="AJ83" s="12">
        <v>381</v>
      </c>
      <c r="AK83" s="12">
        <v>0.74540200000000001</v>
      </c>
    </row>
    <row r="84" spans="1:37" x14ac:dyDescent="0.2">
      <c r="A84" s="7">
        <v>390</v>
      </c>
      <c r="B84" s="7">
        <v>0.80897611440000006</v>
      </c>
      <c r="C84" s="7">
        <v>0.43</v>
      </c>
      <c r="G84" s="10">
        <v>390</v>
      </c>
      <c r="H84" s="10">
        <v>0.80897611440000006</v>
      </c>
      <c r="M84" s="8">
        <v>421</v>
      </c>
      <c r="N84" s="8">
        <v>0.58689999999999998</v>
      </c>
      <c r="P84" s="11">
        <v>991.97709999999995</v>
      </c>
      <c r="Q84" s="11">
        <v>0.92799699999999996</v>
      </c>
      <c r="AH84" s="13">
        <v>632.93700609999996</v>
      </c>
      <c r="AI84" s="13">
        <v>91.391251019999999</v>
      </c>
      <c r="AJ84" s="12">
        <v>382</v>
      </c>
      <c r="AK84" s="12">
        <v>0.75471100000000002</v>
      </c>
    </row>
    <row r="85" spans="1:37" x14ac:dyDescent="0.2">
      <c r="A85" s="7">
        <v>391</v>
      </c>
      <c r="B85" s="7">
        <v>0.81206338830000002</v>
      </c>
      <c r="C85" s="7">
        <v>0.43590000000000001</v>
      </c>
      <c r="G85" s="10">
        <v>391</v>
      </c>
      <c r="H85" s="10">
        <v>0.81206338830000002</v>
      </c>
      <c r="M85" s="8">
        <v>422</v>
      </c>
      <c r="N85" s="8">
        <v>0.58919999999999995</v>
      </c>
      <c r="P85" s="11">
        <v>999.49959999999999</v>
      </c>
      <c r="Q85" s="11">
        <v>0.92400400000000005</v>
      </c>
      <c r="AH85" s="13">
        <v>639.46901309999998</v>
      </c>
      <c r="AI85" s="13">
        <v>91.67725188</v>
      </c>
      <c r="AJ85" s="12">
        <v>383</v>
      </c>
      <c r="AK85" s="12">
        <v>0.76290000000000002</v>
      </c>
    </row>
    <row r="86" spans="1:37" x14ac:dyDescent="0.2">
      <c r="A86" s="7">
        <v>392</v>
      </c>
      <c r="B86" s="7">
        <v>0.81515066219999999</v>
      </c>
      <c r="C86" s="7">
        <v>0.44180000000000003</v>
      </c>
      <c r="G86" s="10">
        <v>392</v>
      </c>
      <c r="H86" s="10">
        <v>0.81515066219999999</v>
      </c>
      <c r="M86" s="8">
        <v>423</v>
      </c>
      <c r="N86" s="8">
        <v>0.59150000000000003</v>
      </c>
      <c r="P86" s="11">
        <v>1049.7809999999999</v>
      </c>
      <c r="Q86" s="11">
        <v>0.84648599999999996</v>
      </c>
      <c r="AH86" s="13">
        <v>646.00102010000001</v>
      </c>
      <c r="AI86" s="13">
        <v>91.879019049999997</v>
      </c>
      <c r="AJ86" s="12">
        <v>384</v>
      </c>
      <c r="AK86" s="12">
        <v>0.77103200000000005</v>
      </c>
    </row>
    <row r="87" spans="1:37" x14ac:dyDescent="0.2">
      <c r="A87" s="7">
        <v>393</v>
      </c>
      <c r="B87" s="7">
        <v>0.81823793609999995</v>
      </c>
      <c r="C87" s="7">
        <v>0.44769999999999999</v>
      </c>
      <c r="G87" s="10">
        <v>393</v>
      </c>
      <c r="H87" s="10">
        <v>0.81823793609999995</v>
      </c>
      <c r="M87" s="8">
        <v>424</v>
      </c>
      <c r="N87" s="8">
        <v>0.59389999999999998</v>
      </c>
      <c r="P87" s="11">
        <v>1057.7</v>
      </c>
      <c r="Q87" s="11">
        <v>0.83065999999999995</v>
      </c>
      <c r="AH87" s="13">
        <v>652.53302710000003</v>
      </c>
      <c r="AI87" s="13">
        <v>92.061347670000004</v>
      </c>
      <c r="AJ87" s="12">
        <v>385</v>
      </c>
      <c r="AK87" s="12">
        <v>0.7789100000000001</v>
      </c>
    </row>
    <row r="88" spans="1:37" x14ac:dyDescent="0.2">
      <c r="A88" s="7">
        <v>394</v>
      </c>
      <c r="B88" s="7">
        <v>0.82117839939999993</v>
      </c>
      <c r="C88" s="7">
        <v>0.4536</v>
      </c>
      <c r="G88" s="10">
        <v>394</v>
      </c>
      <c r="H88" s="10">
        <v>0.82117839939999993</v>
      </c>
      <c r="M88" s="8">
        <v>425</v>
      </c>
      <c r="N88" s="8">
        <v>0.59619999999999995</v>
      </c>
      <c r="P88" s="11">
        <v>1065.6179999999999</v>
      </c>
      <c r="Q88" s="11">
        <v>0.81532400000000005</v>
      </c>
      <c r="AH88" s="13">
        <v>659.06503410000005</v>
      </c>
      <c r="AI88" s="13">
        <v>92.340869010000006</v>
      </c>
      <c r="AJ88" s="12">
        <v>386</v>
      </c>
      <c r="AK88" s="12">
        <v>0.78675099999999998</v>
      </c>
    </row>
    <row r="89" spans="1:37" x14ac:dyDescent="0.2">
      <c r="A89" s="7">
        <v>395</v>
      </c>
      <c r="B89" s="7">
        <v>0.82379565389999998</v>
      </c>
      <c r="C89" s="7">
        <v>0.45950000000000002</v>
      </c>
      <c r="G89" s="10">
        <v>395</v>
      </c>
      <c r="H89" s="10">
        <v>0.82379565389999998</v>
      </c>
      <c r="M89" s="8">
        <v>426</v>
      </c>
      <c r="N89" s="8">
        <v>0.59850000000000003</v>
      </c>
      <c r="P89" s="11">
        <v>1073.933</v>
      </c>
      <c r="Q89" s="11">
        <v>0.80067100000000002</v>
      </c>
      <c r="AH89" s="13">
        <v>665.59704109999996</v>
      </c>
      <c r="AI89" s="13">
        <v>92.529677149999998</v>
      </c>
      <c r="AJ89" s="12">
        <v>387</v>
      </c>
      <c r="AK89" s="12">
        <v>0.79446099999999997</v>
      </c>
    </row>
    <row r="90" spans="1:37" x14ac:dyDescent="0.2">
      <c r="A90" s="7">
        <v>396</v>
      </c>
      <c r="B90" s="7">
        <v>0.82641290839999992</v>
      </c>
      <c r="C90" s="7">
        <v>0.46539999999999998</v>
      </c>
      <c r="G90" s="10">
        <v>396</v>
      </c>
      <c r="H90" s="10">
        <v>0.82641290839999992</v>
      </c>
      <c r="M90" s="8">
        <v>427</v>
      </c>
      <c r="N90" s="8">
        <v>0.6008</v>
      </c>
      <c r="P90" s="11">
        <v>1082.2470000000001</v>
      </c>
      <c r="Q90" s="11">
        <v>0.78653799999999996</v>
      </c>
      <c r="AH90" s="13">
        <v>672.12904809999998</v>
      </c>
      <c r="AI90" s="13">
        <v>92.686087720000003</v>
      </c>
      <c r="AJ90" s="12">
        <v>388</v>
      </c>
      <c r="AK90" s="12">
        <v>0.80203900000000006</v>
      </c>
    </row>
    <row r="91" spans="1:37" x14ac:dyDescent="0.2">
      <c r="A91" s="7">
        <v>397</v>
      </c>
      <c r="B91" s="7">
        <v>0.82903016289999998</v>
      </c>
      <c r="C91" s="7">
        <v>0.4713</v>
      </c>
      <c r="G91" s="10">
        <v>397</v>
      </c>
      <c r="H91" s="10">
        <v>0.82903016289999998</v>
      </c>
      <c r="M91" s="8">
        <v>428</v>
      </c>
      <c r="N91" s="8">
        <v>0.60309999999999997</v>
      </c>
      <c r="P91" s="11">
        <v>1090.9570000000001</v>
      </c>
      <c r="Q91" s="11">
        <v>0.77432800000000002</v>
      </c>
      <c r="AH91" s="13">
        <v>678.6610551</v>
      </c>
      <c r="AI91" s="13">
        <v>92.861936819999997</v>
      </c>
      <c r="AJ91" s="12">
        <v>389</v>
      </c>
      <c r="AK91" s="12">
        <v>0.80961699999999992</v>
      </c>
    </row>
    <row r="92" spans="1:37" x14ac:dyDescent="0.2">
      <c r="A92" s="7">
        <v>398</v>
      </c>
      <c r="B92" s="7">
        <v>0.83164741739999992</v>
      </c>
      <c r="C92" s="7">
        <v>0.47720000000000001</v>
      </c>
      <c r="G92" s="10">
        <v>398</v>
      </c>
      <c r="H92" s="10">
        <v>0.83164741739999992</v>
      </c>
      <c r="M92" s="8">
        <v>429</v>
      </c>
      <c r="N92" s="8">
        <v>0.60550000000000004</v>
      </c>
      <c r="P92" s="11">
        <v>1098.876</v>
      </c>
      <c r="Q92" s="11">
        <v>0.76407199999999997</v>
      </c>
      <c r="AH92" s="13">
        <v>685.19306210000002</v>
      </c>
      <c r="AI92" s="13">
        <v>93.109060589999999</v>
      </c>
      <c r="AJ92" s="12">
        <v>390</v>
      </c>
      <c r="AK92" s="12">
        <v>0.81617400000000007</v>
      </c>
    </row>
    <row r="93" spans="1:37" x14ac:dyDescent="0.2">
      <c r="A93" s="7">
        <v>399</v>
      </c>
      <c r="B93" s="7">
        <v>0.83406328849999989</v>
      </c>
      <c r="C93" s="7">
        <v>0.48309999999999997</v>
      </c>
      <c r="G93" s="10">
        <v>399</v>
      </c>
      <c r="H93" s="10">
        <v>0.83406328849999989</v>
      </c>
      <c r="M93" s="8">
        <v>430</v>
      </c>
      <c r="N93" s="8">
        <v>0.60780000000000001</v>
      </c>
      <c r="AH93" s="13">
        <v>691.72506910000004</v>
      </c>
      <c r="AI93" s="13">
        <v>93.39506145</v>
      </c>
      <c r="AJ93" s="12">
        <v>391</v>
      </c>
      <c r="AK93" s="12">
        <v>0.82256299999999993</v>
      </c>
    </row>
    <row r="94" spans="1:37" x14ac:dyDescent="0.2">
      <c r="A94" s="7">
        <v>400</v>
      </c>
      <c r="B94" s="7">
        <v>0.83643019699999999</v>
      </c>
      <c r="C94" s="7">
        <v>0.48899999999999999</v>
      </c>
      <c r="G94" s="10">
        <v>400</v>
      </c>
      <c r="H94" s="10">
        <v>0.83643019699999999</v>
      </c>
      <c r="M94" s="8">
        <v>431</v>
      </c>
      <c r="N94" s="8">
        <v>0.61009999999999998</v>
      </c>
      <c r="AH94" s="13">
        <v>698.25707609999995</v>
      </c>
      <c r="AI94" s="13">
        <v>93.525553959999996</v>
      </c>
      <c r="AJ94" s="12">
        <v>392</v>
      </c>
      <c r="AK94" s="12">
        <v>0.82874999999999999</v>
      </c>
    </row>
    <row r="95" spans="1:37" x14ac:dyDescent="0.2">
      <c r="A95" s="7">
        <v>401</v>
      </c>
      <c r="B95" s="7">
        <v>0.83879710540000008</v>
      </c>
      <c r="C95" s="7">
        <v>0.49490000000000001</v>
      </c>
      <c r="G95" s="10">
        <v>401</v>
      </c>
      <c r="H95" s="10">
        <v>0.83879710540000008</v>
      </c>
      <c r="M95" s="8">
        <v>432</v>
      </c>
      <c r="N95" s="8">
        <v>0.61240000000000006</v>
      </c>
      <c r="AH95" s="13">
        <v>704.78908309999997</v>
      </c>
      <c r="AI95" s="13">
        <v>93.675485010000003</v>
      </c>
      <c r="AJ95" s="12">
        <v>393</v>
      </c>
      <c r="AK95" s="12">
        <v>0.83381600000000011</v>
      </c>
    </row>
    <row r="96" spans="1:37" x14ac:dyDescent="0.2">
      <c r="A96" s="7">
        <v>402</v>
      </c>
      <c r="B96" s="7">
        <v>0.84116401389999995</v>
      </c>
      <c r="C96" s="7">
        <v>0.50070000000000003</v>
      </c>
      <c r="G96" s="10">
        <v>402</v>
      </c>
      <c r="H96" s="10">
        <v>0.84116401389999995</v>
      </c>
      <c r="M96" s="8">
        <v>433</v>
      </c>
      <c r="N96" s="8">
        <v>0.61480000000000001</v>
      </c>
      <c r="AH96" s="13">
        <v>711.32109009999999</v>
      </c>
      <c r="AI96" s="13">
        <v>93.83189557</v>
      </c>
      <c r="AJ96" s="12">
        <v>394</v>
      </c>
      <c r="AK96" s="12">
        <v>0.83888300000000005</v>
      </c>
    </row>
    <row r="97" spans="1:37" x14ac:dyDescent="0.2">
      <c r="A97" s="7">
        <v>403</v>
      </c>
      <c r="B97" s="7">
        <v>0.84353092239999994</v>
      </c>
      <c r="C97" s="7">
        <v>0.50549999999999995</v>
      </c>
      <c r="G97" s="10">
        <v>403</v>
      </c>
      <c r="H97" s="10">
        <v>0.84353092239999994</v>
      </c>
      <c r="M97" s="8">
        <v>434</v>
      </c>
      <c r="N97" s="8">
        <v>0.61709999999999998</v>
      </c>
      <c r="AH97" s="13">
        <v>717.85309710000001</v>
      </c>
      <c r="AI97" s="13">
        <v>93.832797780000007</v>
      </c>
      <c r="AJ97" s="12">
        <v>395</v>
      </c>
      <c r="AK97" s="12">
        <v>0.84389700000000001</v>
      </c>
    </row>
    <row r="98" spans="1:37" x14ac:dyDescent="0.2">
      <c r="A98" s="7">
        <v>404</v>
      </c>
      <c r="B98" s="7">
        <v>0.84589783080000003</v>
      </c>
      <c r="C98" s="7">
        <v>0.5101</v>
      </c>
      <c r="G98" s="10">
        <v>404</v>
      </c>
      <c r="H98" s="10">
        <v>0.84589783080000003</v>
      </c>
      <c r="M98" s="8">
        <v>435</v>
      </c>
      <c r="N98" s="8">
        <v>0.61939999999999995</v>
      </c>
      <c r="AH98" s="13">
        <v>724.38510399999996</v>
      </c>
      <c r="AI98" s="13">
        <v>93.879056599999998</v>
      </c>
      <c r="AJ98" s="12">
        <v>396</v>
      </c>
      <c r="AK98" s="12">
        <v>0.84868200000000005</v>
      </c>
    </row>
    <row r="99" spans="1:37" x14ac:dyDescent="0.2">
      <c r="A99" s="7">
        <v>405</v>
      </c>
      <c r="B99" s="7">
        <v>0.84793011789999995</v>
      </c>
      <c r="C99" s="7">
        <v>0.51470000000000005</v>
      </c>
      <c r="G99" s="10">
        <v>405</v>
      </c>
      <c r="H99" s="10">
        <v>0.84793011789999995</v>
      </c>
      <c r="M99" s="8">
        <v>436</v>
      </c>
      <c r="N99" s="8">
        <v>0.62170000000000003</v>
      </c>
      <c r="AH99" s="13">
        <v>730.91711099999998</v>
      </c>
      <c r="AI99" s="13">
        <v>94.08730328</v>
      </c>
      <c r="AJ99" s="12">
        <v>397</v>
      </c>
      <c r="AK99" s="12">
        <v>0.85346599999999995</v>
      </c>
    </row>
    <row r="100" spans="1:37" x14ac:dyDescent="0.2">
      <c r="A100" s="7">
        <v>406</v>
      </c>
      <c r="B100" s="7">
        <v>0.84984240249999998</v>
      </c>
      <c r="C100" s="7">
        <v>0.51939999999999997</v>
      </c>
      <c r="G100" s="10">
        <v>406</v>
      </c>
      <c r="H100" s="10">
        <v>0.84984240249999998</v>
      </c>
      <c r="M100" s="8">
        <v>437</v>
      </c>
      <c r="N100" s="8">
        <v>0.624</v>
      </c>
      <c r="AH100" s="13">
        <v>737.449118</v>
      </c>
      <c r="AI100" s="13">
        <v>94.204836760000006</v>
      </c>
      <c r="AJ100" s="12">
        <v>398</v>
      </c>
      <c r="AK100" s="12">
        <v>0.8582510000000001</v>
      </c>
    </row>
    <row r="101" spans="1:37" x14ac:dyDescent="0.2">
      <c r="A101" s="7">
        <v>407</v>
      </c>
      <c r="B101" s="7">
        <v>0.85175468710000002</v>
      </c>
      <c r="C101" s="7">
        <v>0.52400000000000002</v>
      </c>
      <c r="G101" s="10">
        <v>407</v>
      </c>
      <c r="H101" s="10">
        <v>0.85175468710000002</v>
      </c>
      <c r="M101" s="8">
        <v>438</v>
      </c>
      <c r="N101" s="8">
        <v>0.62639999999999996</v>
      </c>
      <c r="AH101" s="13">
        <v>743.98112500000002</v>
      </c>
      <c r="AI101" s="13">
        <v>94.264054599999994</v>
      </c>
      <c r="AJ101" s="12">
        <v>399</v>
      </c>
      <c r="AK101" s="12">
        <v>0.86457600000000001</v>
      </c>
    </row>
    <row r="102" spans="1:37" x14ac:dyDescent="0.2">
      <c r="A102" s="7">
        <v>408</v>
      </c>
      <c r="B102" s="7">
        <v>0.85366697169999994</v>
      </c>
      <c r="C102" s="7">
        <v>0.52869999999999995</v>
      </c>
      <c r="G102" s="10">
        <v>408</v>
      </c>
      <c r="H102" s="10">
        <v>0.85366697169999994</v>
      </c>
      <c r="M102" s="8">
        <v>439</v>
      </c>
      <c r="N102" s="8">
        <v>0.62870000000000004</v>
      </c>
      <c r="AH102" s="13">
        <v>750.51313200000004</v>
      </c>
      <c r="AI102" s="13">
        <v>94.277915840000006</v>
      </c>
      <c r="AJ102" s="12">
        <v>400</v>
      </c>
      <c r="AK102" s="12">
        <v>0.87099000000000004</v>
      </c>
    </row>
    <row r="103" spans="1:37" x14ac:dyDescent="0.2">
      <c r="A103" s="7">
        <v>409</v>
      </c>
      <c r="B103" s="7">
        <v>0.85557925620000008</v>
      </c>
      <c r="C103" s="7">
        <v>0.5333</v>
      </c>
      <c r="G103" s="10">
        <v>409</v>
      </c>
      <c r="H103" s="10">
        <v>0.85557925620000008</v>
      </c>
      <c r="M103" s="8">
        <v>440</v>
      </c>
      <c r="N103" s="8">
        <v>0.63100000000000001</v>
      </c>
      <c r="AH103" s="13">
        <v>757.04513899999995</v>
      </c>
      <c r="AI103" s="13">
        <v>94.460244459999998</v>
      </c>
      <c r="AJ103" s="12">
        <v>401</v>
      </c>
      <c r="AK103" s="12">
        <v>0.87568400000000002</v>
      </c>
    </row>
    <row r="104" spans="1:37" x14ac:dyDescent="0.2">
      <c r="A104" s="7">
        <v>410</v>
      </c>
      <c r="B104" s="7">
        <v>0.85749154080000001</v>
      </c>
      <c r="C104" s="7">
        <v>0.53800000000000003</v>
      </c>
      <c r="G104" s="10">
        <v>410</v>
      </c>
      <c r="H104" s="10">
        <v>0.85749154080000001</v>
      </c>
      <c r="M104" s="8">
        <v>441</v>
      </c>
      <c r="N104" s="8">
        <v>0.63329999999999997</v>
      </c>
      <c r="AH104" s="13">
        <v>763.57714599999997</v>
      </c>
      <c r="AI104" s="13">
        <v>94.551859879999995</v>
      </c>
      <c r="AJ104" s="12">
        <v>402</v>
      </c>
      <c r="AK104" s="12">
        <v>0.87893100000000002</v>
      </c>
    </row>
    <row r="105" spans="1:37" x14ac:dyDescent="0.2">
      <c r="A105" s="7">
        <v>411</v>
      </c>
      <c r="B105" s="7">
        <v>0.85940382540000004</v>
      </c>
      <c r="C105" s="7">
        <v>0.54259999999999997</v>
      </c>
      <c r="G105" s="10">
        <v>411</v>
      </c>
      <c r="H105" s="10">
        <v>0.85940382540000004</v>
      </c>
      <c r="M105" s="8">
        <v>442</v>
      </c>
      <c r="N105" s="8">
        <v>0.63549999999999995</v>
      </c>
      <c r="AH105" s="13">
        <v>770.10915299999999</v>
      </c>
      <c r="AI105" s="13">
        <v>94.552762090000002</v>
      </c>
      <c r="AJ105" s="12">
        <v>403</v>
      </c>
      <c r="AK105" s="12">
        <v>0.88217800000000002</v>
      </c>
    </row>
    <row r="106" spans="1:37" x14ac:dyDescent="0.2">
      <c r="A106" s="7">
        <v>412</v>
      </c>
      <c r="B106" s="7">
        <v>0.86114994569999992</v>
      </c>
      <c r="C106" s="7">
        <v>0.54730000000000001</v>
      </c>
      <c r="G106" s="10">
        <v>412</v>
      </c>
      <c r="H106" s="10">
        <v>0.86114994569999992</v>
      </c>
      <c r="M106" s="8">
        <v>443</v>
      </c>
      <c r="N106" s="8">
        <v>0.63749999999999996</v>
      </c>
      <c r="AH106" s="13">
        <v>776.64116000000001</v>
      </c>
      <c r="AI106" s="13">
        <v>94.553664299999994</v>
      </c>
      <c r="AJ106" s="12">
        <v>404</v>
      </c>
      <c r="AK106" s="12">
        <v>0.88542500000000002</v>
      </c>
    </row>
    <row r="107" spans="1:37" x14ac:dyDescent="0.2">
      <c r="A107" s="7">
        <v>413</v>
      </c>
      <c r="B107" s="7">
        <v>0.86279737170000004</v>
      </c>
      <c r="C107" s="7">
        <v>0.55189999999999995</v>
      </c>
      <c r="G107" s="10">
        <v>413</v>
      </c>
      <c r="H107" s="10">
        <v>0.86279737170000004</v>
      </c>
      <c r="M107" s="8">
        <v>444</v>
      </c>
      <c r="N107" s="8">
        <v>0.63939999999999997</v>
      </c>
      <c r="AH107" s="13">
        <v>783.17316700000003</v>
      </c>
      <c r="AI107" s="13">
        <v>94.567525540000005</v>
      </c>
      <c r="AJ107" s="12">
        <v>405</v>
      </c>
      <c r="AK107" s="12">
        <v>0.88867300000000005</v>
      </c>
    </row>
    <row r="108" spans="1:37" x14ac:dyDescent="0.2">
      <c r="A108" s="7">
        <v>414</v>
      </c>
      <c r="B108" s="7">
        <v>0.86444479770000004</v>
      </c>
      <c r="C108" s="7">
        <v>0.55649999999999999</v>
      </c>
      <c r="G108" s="10">
        <v>414</v>
      </c>
      <c r="H108" s="10">
        <v>0.86444479770000004</v>
      </c>
      <c r="M108" s="8">
        <v>445</v>
      </c>
      <c r="N108" s="8">
        <v>0.64139999999999997</v>
      </c>
      <c r="AH108" s="13">
        <v>789.70517400000006</v>
      </c>
      <c r="AI108" s="13">
        <v>94.685059019999997</v>
      </c>
      <c r="AJ108" s="12">
        <v>406</v>
      </c>
      <c r="AK108" s="12">
        <v>0.89191299999999996</v>
      </c>
    </row>
    <row r="109" spans="1:37" x14ac:dyDescent="0.2">
      <c r="A109" s="7">
        <v>415</v>
      </c>
      <c r="B109" s="7">
        <v>0.86609222369999994</v>
      </c>
      <c r="C109" s="7">
        <v>0.56120000000000003</v>
      </c>
      <c r="G109" s="10">
        <v>415</v>
      </c>
      <c r="H109" s="10">
        <v>0.86609222369999994</v>
      </c>
      <c r="M109" s="8">
        <v>446</v>
      </c>
      <c r="N109" s="8">
        <v>0.64329999999999998</v>
      </c>
      <c r="AH109" s="13">
        <v>796.23718099999996</v>
      </c>
      <c r="AI109" s="13">
        <v>94.698920259999994</v>
      </c>
      <c r="AJ109" s="12">
        <v>407</v>
      </c>
      <c r="AK109" s="12">
        <v>0.89514399999999994</v>
      </c>
    </row>
    <row r="110" spans="1:37" x14ac:dyDescent="0.2">
      <c r="A110" s="7">
        <v>416</v>
      </c>
      <c r="B110" s="7">
        <v>0.86773964969999995</v>
      </c>
      <c r="C110" s="7">
        <v>0.56579999999999997</v>
      </c>
      <c r="G110" s="10">
        <v>416</v>
      </c>
      <c r="H110" s="10">
        <v>0.86773964969999995</v>
      </c>
      <c r="M110" s="8">
        <v>447</v>
      </c>
      <c r="N110" s="8">
        <v>0.64529999999999998</v>
      </c>
      <c r="AH110" s="13">
        <v>802.76918799999999</v>
      </c>
      <c r="AI110" s="13">
        <v>94.654465869999996</v>
      </c>
      <c r="AJ110" s="12">
        <v>408</v>
      </c>
      <c r="AK110" s="12">
        <v>0.89837500000000003</v>
      </c>
    </row>
    <row r="111" spans="1:37" x14ac:dyDescent="0.2">
      <c r="A111" s="7">
        <v>417</v>
      </c>
      <c r="B111" s="7">
        <v>0.86938707570000007</v>
      </c>
      <c r="C111" s="7">
        <v>0.57050000000000001</v>
      </c>
      <c r="G111" s="10">
        <v>417</v>
      </c>
      <c r="H111" s="10">
        <v>0.86938707570000007</v>
      </c>
      <c r="M111" s="8">
        <v>448</v>
      </c>
      <c r="N111" s="8">
        <v>0.6472</v>
      </c>
      <c r="AH111" s="13">
        <v>809.30119500000001</v>
      </c>
      <c r="AI111" s="13">
        <v>94.499859720000003</v>
      </c>
      <c r="AJ111" s="12">
        <v>409</v>
      </c>
      <c r="AK111" s="12">
        <v>0.90160600000000002</v>
      </c>
    </row>
    <row r="112" spans="1:37" x14ac:dyDescent="0.2">
      <c r="A112" s="7">
        <v>418</v>
      </c>
      <c r="B112" s="7">
        <v>0.87103450170000007</v>
      </c>
      <c r="C112" s="7">
        <v>0.57509999999999994</v>
      </c>
      <c r="G112" s="10">
        <v>418</v>
      </c>
      <c r="H112" s="10">
        <v>0.87103450170000007</v>
      </c>
      <c r="M112" s="8">
        <v>449</v>
      </c>
      <c r="N112" s="8">
        <v>0.6492</v>
      </c>
      <c r="AH112" s="13">
        <v>815.83320200000003</v>
      </c>
      <c r="AI112" s="13">
        <v>94.487802909999999</v>
      </c>
      <c r="AJ112" s="12">
        <v>410</v>
      </c>
      <c r="AK112" s="12">
        <v>0.904837</v>
      </c>
    </row>
    <row r="113" spans="1:37" x14ac:dyDescent="0.2">
      <c r="A113" s="7">
        <v>419</v>
      </c>
      <c r="B113" s="7">
        <v>0.87268192769999997</v>
      </c>
      <c r="C113" s="7">
        <v>0.57979999999999998</v>
      </c>
      <c r="G113" s="10">
        <v>419</v>
      </c>
      <c r="H113" s="10">
        <v>0.87268192769999997</v>
      </c>
      <c r="M113" s="8">
        <v>450</v>
      </c>
      <c r="N113" s="8">
        <v>0.65110000000000001</v>
      </c>
      <c r="AH113" s="13">
        <v>822.36520900000005</v>
      </c>
      <c r="AI113" s="13">
        <v>94.488705120000006</v>
      </c>
      <c r="AJ113" s="12">
        <v>411</v>
      </c>
      <c r="AK113" s="12">
        <v>0.90777399999999997</v>
      </c>
    </row>
    <row r="114" spans="1:37" x14ac:dyDescent="0.2">
      <c r="A114" s="7">
        <v>420</v>
      </c>
      <c r="B114" s="7">
        <v>0.87382061070000006</v>
      </c>
      <c r="C114" s="7">
        <v>0.58440000000000003</v>
      </c>
      <c r="G114" s="10">
        <v>420</v>
      </c>
      <c r="H114" s="10">
        <v>0.87382061070000006</v>
      </c>
      <c r="M114" s="8">
        <v>451</v>
      </c>
      <c r="N114" s="8">
        <v>0.65310000000000001</v>
      </c>
      <c r="AH114" s="13">
        <v>828.89721599999996</v>
      </c>
      <c r="AI114" s="13">
        <v>94.483127809999999</v>
      </c>
      <c r="AJ114" s="12">
        <v>412</v>
      </c>
      <c r="AK114" s="12">
        <v>0.90905500000000006</v>
      </c>
    </row>
    <row r="115" spans="1:37" x14ac:dyDescent="0.2">
      <c r="A115" s="7">
        <v>421</v>
      </c>
      <c r="B115" s="7">
        <v>0.87495856009999995</v>
      </c>
      <c r="C115" s="7">
        <v>0.58689999999999998</v>
      </c>
      <c r="G115" s="10">
        <v>421</v>
      </c>
      <c r="H115" s="10">
        <v>0.87495856009999995</v>
      </c>
      <c r="M115" s="8">
        <v>452</v>
      </c>
      <c r="N115" s="8">
        <v>0.65500000000000003</v>
      </c>
      <c r="AH115" s="13">
        <v>835.42922299999998</v>
      </c>
      <c r="AI115" s="13">
        <v>94.328521670000001</v>
      </c>
      <c r="AJ115" s="12">
        <v>413</v>
      </c>
      <c r="AK115" s="12">
        <v>0.91033600000000003</v>
      </c>
    </row>
    <row r="116" spans="1:37" x14ac:dyDescent="0.2">
      <c r="A116" s="7">
        <v>422</v>
      </c>
      <c r="B116" s="7">
        <v>0.87609650950000006</v>
      </c>
      <c r="C116" s="7">
        <v>0.58919999999999995</v>
      </c>
      <c r="G116" s="10">
        <v>422</v>
      </c>
      <c r="H116" s="10">
        <v>0.87609650950000006</v>
      </c>
      <c r="M116" s="8">
        <v>453</v>
      </c>
      <c r="N116" s="8">
        <v>0.65700000000000003</v>
      </c>
      <c r="AH116" s="13">
        <v>841.96123</v>
      </c>
      <c r="AI116" s="13">
        <v>94.277587760000003</v>
      </c>
      <c r="AJ116" s="12">
        <v>414</v>
      </c>
      <c r="AK116" s="12">
        <v>0.91161700000000001</v>
      </c>
    </row>
    <row r="117" spans="1:37" x14ac:dyDescent="0.2">
      <c r="A117" s="7">
        <v>423</v>
      </c>
      <c r="B117" s="7">
        <v>0.87723445889999996</v>
      </c>
      <c r="C117" s="7">
        <v>0.59150000000000003</v>
      </c>
      <c r="G117" s="10">
        <v>423</v>
      </c>
      <c r="H117" s="10">
        <v>0.87723445889999996</v>
      </c>
      <c r="M117" s="8">
        <v>454</v>
      </c>
      <c r="N117" s="8">
        <v>0.65890000000000004</v>
      </c>
      <c r="AH117" s="13">
        <v>848.49323700000002</v>
      </c>
      <c r="AI117" s="13">
        <v>94.272010460000004</v>
      </c>
      <c r="AJ117" s="12">
        <v>415</v>
      </c>
      <c r="AK117" s="12">
        <v>0.91289799999999999</v>
      </c>
    </row>
    <row r="118" spans="1:37" x14ac:dyDescent="0.2">
      <c r="A118" s="7">
        <v>424</v>
      </c>
      <c r="B118" s="7">
        <v>0.87837240829999996</v>
      </c>
      <c r="C118" s="7">
        <v>0.59389999999999998</v>
      </c>
      <c r="G118" s="10">
        <v>424</v>
      </c>
      <c r="H118" s="10">
        <v>0.87837240829999996</v>
      </c>
      <c r="M118" s="8">
        <v>455</v>
      </c>
      <c r="N118" s="8">
        <v>0.66090000000000004</v>
      </c>
      <c r="AH118" s="13">
        <v>855.02524400000004</v>
      </c>
      <c r="AI118" s="13">
        <v>94.143322380000001</v>
      </c>
      <c r="AJ118" s="12">
        <v>416</v>
      </c>
      <c r="AK118" s="12">
        <v>0.91417900000000007</v>
      </c>
    </row>
    <row r="119" spans="1:37" x14ac:dyDescent="0.2">
      <c r="A119" s="7">
        <v>425</v>
      </c>
      <c r="B119" s="7">
        <v>0.87951035770000008</v>
      </c>
      <c r="C119" s="7">
        <v>0.59619999999999995</v>
      </c>
      <c r="G119" s="10">
        <v>425</v>
      </c>
      <c r="H119" s="10">
        <v>0.87951035770000008</v>
      </c>
      <c r="M119" s="8">
        <v>456</v>
      </c>
      <c r="N119" s="8">
        <v>0.66279999999999994</v>
      </c>
      <c r="AH119" s="13">
        <v>861.55725099999995</v>
      </c>
      <c r="AI119" s="13">
        <v>94.034072839999993</v>
      </c>
      <c r="AJ119" s="12">
        <v>417</v>
      </c>
      <c r="AK119" s="12">
        <v>0.91546000000000005</v>
      </c>
    </row>
    <row r="120" spans="1:37" x14ac:dyDescent="0.2">
      <c r="A120" s="7">
        <v>426</v>
      </c>
      <c r="B120" s="7">
        <v>0.88063832750000004</v>
      </c>
      <c r="C120" s="7">
        <v>0.59850000000000003</v>
      </c>
      <c r="G120" s="10">
        <v>426</v>
      </c>
      <c r="H120" s="10">
        <v>0.88063832750000004</v>
      </c>
      <c r="M120" s="8">
        <v>457</v>
      </c>
      <c r="N120" s="8">
        <v>0.66479999999999995</v>
      </c>
      <c r="AH120" s="13">
        <v>868.08925799999997</v>
      </c>
      <c r="AI120" s="13">
        <v>93.84706912</v>
      </c>
      <c r="AJ120" s="12">
        <v>418</v>
      </c>
      <c r="AK120" s="12">
        <v>0.91641499999999998</v>
      </c>
    </row>
    <row r="121" spans="1:37" x14ac:dyDescent="0.2">
      <c r="A121" s="7">
        <v>427</v>
      </c>
      <c r="B121" s="7">
        <v>0.88173410809999997</v>
      </c>
      <c r="C121" s="7">
        <v>0.6008</v>
      </c>
      <c r="G121" s="10">
        <v>427</v>
      </c>
      <c r="H121" s="10">
        <v>0.88173410809999997</v>
      </c>
      <c r="M121" s="8">
        <v>458</v>
      </c>
      <c r="N121" s="8">
        <v>0.66669999999999996</v>
      </c>
      <c r="AH121" s="13">
        <v>874.62126499999999</v>
      </c>
      <c r="AI121" s="13">
        <v>93.647106370000003</v>
      </c>
      <c r="AJ121" s="12">
        <v>419</v>
      </c>
      <c r="AK121" s="12">
        <v>0.91717000000000004</v>
      </c>
    </row>
    <row r="122" spans="1:37" x14ac:dyDescent="0.2">
      <c r="A122" s="7">
        <v>428</v>
      </c>
      <c r="B122" s="7">
        <v>0.88282988880000002</v>
      </c>
      <c r="C122" s="7">
        <v>0.60309999999999997</v>
      </c>
      <c r="G122" s="10">
        <v>428</v>
      </c>
      <c r="H122" s="10">
        <v>0.88282988880000002</v>
      </c>
      <c r="M122" s="8">
        <v>459</v>
      </c>
      <c r="N122" s="8">
        <v>0.66869999999999996</v>
      </c>
      <c r="AH122" s="13">
        <v>881.15327200000002</v>
      </c>
      <c r="AI122" s="13">
        <v>93.356430419999995</v>
      </c>
      <c r="AJ122" s="12">
        <v>420</v>
      </c>
      <c r="AK122" s="12">
        <v>0.91792599999999991</v>
      </c>
    </row>
    <row r="123" spans="1:37" x14ac:dyDescent="0.2">
      <c r="A123" s="7">
        <v>429</v>
      </c>
      <c r="B123" s="7">
        <v>0.88392566950000007</v>
      </c>
      <c r="C123" s="7">
        <v>0.60550000000000004</v>
      </c>
      <c r="G123" s="10">
        <v>429</v>
      </c>
      <c r="H123" s="10">
        <v>0.88392566950000007</v>
      </c>
      <c r="M123" s="8">
        <v>460</v>
      </c>
      <c r="N123" s="8">
        <v>0.67059999999999997</v>
      </c>
      <c r="AH123" s="13">
        <v>887.68527900000004</v>
      </c>
      <c r="AI123" s="13">
        <v>93.059274959999996</v>
      </c>
      <c r="AJ123" s="12">
        <v>421</v>
      </c>
      <c r="AK123" s="12">
        <v>0.91868099999999997</v>
      </c>
    </row>
    <row r="124" spans="1:37" x14ac:dyDescent="0.2">
      <c r="A124" s="7">
        <v>430</v>
      </c>
      <c r="B124" s="7">
        <v>0.8850214502</v>
      </c>
      <c r="C124" s="7">
        <v>0.60780000000000001</v>
      </c>
      <c r="G124" s="10">
        <v>430</v>
      </c>
      <c r="H124" s="10">
        <v>0.8850214502</v>
      </c>
      <c r="M124" s="8">
        <v>461</v>
      </c>
      <c r="N124" s="8">
        <v>0.67190000000000005</v>
      </c>
      <c r="AH124" s="13">
        <v>894.21728599999994</v>
      </c>
      <c r="AI124" s="13">
        <v>92.645488220000004</v>
      </c>
      <c r="AJ124" s="12">
        <v>422</v>
      </c>
      <c r="AK124" s="12">
        <v>0.91943600000000003</v>
      </c>
    </row>
    <row r="125" spans="1:37" x14ac:dyDescent="0.2">
      <c r="A125" s="7">
        <v>431</v>
      </c>
      <c r="B125" s="7">
        <v>0.8859468465</v>
      </c>
      <c r="C125" s="7">
        <v>0.61009999999999998</v>
      </c>
      <c r="G125" s="10">
        <v>431</v>
      </c>
      <c r="H125" s="10">
        <v>0.8859468465</v>
      </c>
      <c r="M125" s="8">
        <v>462</v>
      </c>
      <c r="N125" s="8">
        <v>0.67330000000000001</v>
      </c>
      <c r="AH125" s="13">
        <v>900.74929299999997</v>
      </c>
      <c r="AI125" s="13">
        <v>92.095631679999997</v>
      </c>
      <c r="AJ125" s="12">
        <v>423</v>
      </c>
      <c r="AK125" s="12">
        <v>0.92019099999999998</v>
      </c>
    </row>
    <row r="126" spans="1:37" x14ac:dyDescent="0.2">
      <c r="A126" s="7">
        <v>432</v>
      </c>
      <c r="B126" s="7">
        <v>0.88673581629999998</v>
      </c>
      <c r="C126" s="7">
        <v>0.61240000000000006</v>
      </c>
      <c r="G126" s="10">
        <v>432</v>
      </c>
      <c r="H126" s="10">
        <v>0.88673581629999998</v>
      </c>
      <c r="M126" s="8">
        <v>463</v>
      </c>
      <c r="N126" s="8">
        <v>0.67459999999999998</v>
      </c>
      <c r="AH126" s="13">
        <v>907.28129999999999</v>
      </c>
      <c r="AI126" s="13">
        <v>91.396746300000004</v>
      </c>
      <c r="AJ126" s="12">
        <v>424</v>
      </c>
      <c r="AK126" s="12">
        <v>0.92091199999999995</v>
      </c>
    </row>
    <row r="127" spans="1:37" x14ac:dyDescent="0.2">
      <c r="A127" s="7">
        <v>433</v>
      </c>
      <c r="B127" s="7">
        <v>0.88752478600000007</v>
      </c>
      <c r="C127" s="7">
        <v>0.61480000000000001</v>
      </c>
      <c r="G127" s="10">
        <v>433</v>
      </c>
      <c r="H127" s="10">
        <v>0.88752478600000007</v>
      </c>
      <c r="M127" s="8">
        <v>464</v>
      </c>
      <c r="N127" s="8">
        <v>0.67600000000000005</v>
      </c>
      <c r="AH127" s="13">
        <v>913.81330700000001</v>
      </c>
      <c r="AI127" s="13">
        <v>90.568270630000001</v>
      </c>
      <c r="AJ127" s="12">
        <v>425</v>
      </c>
      <c r="AK127" s="12">
        <v>0.92127099999999995</v>
      </c>
    </row>
    <row r="128" spans="1:37" x14ac:dyDescent="0.2">
      <c r="A128" s="7">
        <v>434</v>
      </c>
      <c r="B128" s="7">
        <v>0.88831375580000005</v>
      </c>
      <c r="C128" s="7">
        <v>0.61709999999999998</v>
      </c>
      <c r="G128" s="10">
        <v>434</v>
      </c>
      <c r="H128" s="10">
        <v>0.88831375580000005</v>
      </c>
      <c r="M128" s="8">
        <v>465</v>
      </c>
      <c r="N128" s="8">
        <v>0.6774</v>
      </c>
      <c r="AH128" s="13">
        <v>920.34531400000003</v>
      </c>
      <c r="AI128" s="13">
        <v>89.590766119999998</v>
      </c>
      <c r="AJ128" s="12">
        <v>426</v>
      </c>
      <c r="AK128" s="12">
        <v>0.92162899999999992</v>
      </c>
    </row>
    <row r="129" spans="1:37" x14ac:dyDescent="0.2">
      <c r="A129" s="7">
        <v>435</v>
      </c>
      <c r="B129" s="7">
        <v>0.88910272559999992</v>
      </c>
      <c r="C129" s="7">
        <v>0.61939999999999995</v>
      </c>
      <c r="G129" s="10">
        <v>435</v>
      </c>
      <c r="H129" s="10">
        <v>0.88910272559999992</v>
      </c>
      <c r="M129" s="8">
        <v>466</v>
      </c>
      <c r="N129" s="8">
        <v>0.67869999999999997</v>
      </c>
      <c r="AH129" s="13">
        <v>926.87732100000005</v>
      </c>
      <c r="AI129" s="13">
        <v>88.457753249999996</v>
      </c>
      <c r="AJ129" s="12">
        <v>427</v>
      </c>
      <c r="AK129" s="12">
        <v>0.92198800000000003</v>
      </c>
    </row>
    <row r="130" spans="1:37" x14ac:dyDescent="0.2">
      <c r="A130" s="7">
        <v>436</v>
      </c>
      <c r="B130" s="7">
        <v>0.88989169540000002</v>
      </c>
      <c r="C130" s="7">
        <v>0.62170000000000003</v>
      </c>
      <c r="G130" s="10">
        <v>436</v>
      </c>
      <c r="H130" s="10">
        <v>0.88989169540000002</v>
      </c>
      <c r="M130" s="8">
        <v>467</v>
      </c>
      <c r="N130" s="8">
        <v>0.68010000000000004</v>
      </c>
      <c r="AH130" s="13">
        <v>933.11241859999996</v>
      </c>
      <c r="AI130" s="13">
        <v>87.084309379999993</v>
      </c>
      <c r="AJ130" s="12">
        <v>428</v>
      </c>
      <c r="AK130" s="12">
        <v>0.922346</v>
      </c>
    </row>
    <row r="131" spans="1:37" x14ac:dyDescent="0.2">
      <c r="A131" s="7">
        <v>437</v>
      </c>
      <c r="B131" s="7">
        <v>0.89068066509999999</v>
      </c>
      <c r="C131" s="7">
        <v>0.624</v>
      </c>
      <c r="G131" s="10">
        <v>437</v>
      </c>
      <c r="H131" s="10">
        <v>0.89068066509999999</v>
      </c>
      <c r="M131" s="8">
        <v>468</v>
      </c>
      <c r="N131" s="8">
        <v>0.68149999999999999</v>
      </c>
      <c r="AH131" s="13">
        <v>938.75369739999996</v>
      </c>
      <c r="AI131" s="13">
        <v>85.619206340000005</v>
      </c>
      <c r="AJ131" s="12">
        <v>429</v>
      </c>
      <c r="AK131" s="12">
        <v>0.922705</v>
      </c>
    </row>
    <row r="132" spans="1:37" x14ac:dyDescent="0.2">
      <c r="A132" s="7">
        <v>438</v>
      </c>
      <c r="B132" s="7">
        <v>0.89146963490000009</v>
      </c>
      <c r="C132" s="7">
        <v>0.62639999999999996</v>
      </c>
      <c r="G132" s="10">
        <v>438</v>
      </c>
      <c r="H132" s="10">
        <v>0.89146963490000009</v>
      </c>
      <c r="M132" s="8">
        <v>469</v>
      </c>
      <c r="N132" s="8">
        <v>0.68279999999999996</v>
      </c>
      <c r="AH132" s="13">
        <v>943.70218750000004</v>
      </c>
      <c r="AI132" s="13">
        <v>83.988492019999995</v>
      </c>
      <c r="AJ132" s="12">
        <v>430</v>
      </c>
      <c r="AK132" s="12">
        <v>0.92306299999999997</v>
      </c>
    </row>
    <row r="133" spans="1:37" x14ac:dyDescent="0.2">
      <c r="A133" s="7">
        <v>439</v>
      </c>
      <c r="B133" s="7">
        <v>0.89218071069999993</v>
      </c>
      <c r="C133" s="7">
        <v>0.62870000000000004</v>
      </c>
      <c r="G133" s="10">
        <v>439</v>
      </c>
      <c r="H133" s="10">
        <v>0.89218071069999993</v>
      </c>
      <c r="M133" s="8">
        <v>470</v>
      </c>
      <c r="N133" s="8">
        <v>0.68420000000000003</v>
      </c>
      <c r="AH133" s="13">
        <v>948.4375119</v>
      </c>
      <c r="AI133" s="13">
        <v>82.312668549999998</v>
      </c>
      <c r="AJ133" s="12">
        <v>431</v>
      </c>
      <c r="AK133" s="12">
        <v>0.92315200000000008</v>
      </c>
    </row>
    <row r="134" spans="1:37" x14ac:dyDescent="0.2">
      <c r="A134" s="7">
        <v>440</v>
      </c>
      <c r="B134" s="7">
        <v>0.89286625479999993</v>
      </c>
      <c r="C134" s="7">
        <v>0.63100000000000001</v>
      </c>
      <c r="G134" s="10">
        <v>440</v>
      </c>
      <c r="H134" s="10">
        <v>0.89286625479999993</v>
      </c>
      <c r="M134" s="8">
        <v>471</v>
      </c>
      <c r="N134" s="8">
        <v>0.6855</v>
      </c>
      <c r="AH134" s="13">
        <v>952.1831383</v>
      </c>
      <c r="AI134" s="13">
        <v>80.684834010000003</v>
      </c>
      <c r="AJ134" s="12">
        <v>432</v>
      </c>
      <c r="AK134" s="12">
        <v>0.92302400000000007</v>
      </c>
    </row>
    <row r="135" spans="1:37" x14ac:dyDescent="0.2">
      <c r="A135" s="7">
        <v>441</v>
      </c>
      <c r="B135" s="7">
        <v>0.89355179890000003</v>
      </c>
      <c r="C135" s="7">
        <v>0.63329999999999997</v>
      </c>
      <c r="G135" s="10">
        <v>441</v>
      </c>
      <c r="H135" s="10">
        <v>0.89355179890000003</v>
      </c>
      <c r="M135" s="8">
        <v>472</v>
      </c>
      <c r="N135" s="8">
        <v>0.68689999999999996</v>
      </c>
      <c r="AH135" s="13">
        <v>955.97444310000003</v>
      </c>
      <c r="AI135" s="13">
        <v>78.957403999999997</v>
      </c>
      <c r="AJ135" s="12">
        <v>433</v>
      </c>
      <c r="AK135" s="12">
        <v>0.92289699999999997</v>
      </c>
    </row>
    <row r="136" spans="1:37" x14ac:dyDescent="0.2">
      <c r="A136" s="7">
        <v>442</v>
      </c>
      <c r="B136" s="7">
        <v>0.89423734300000002</v>
      </c>
      <c r="C136" s="7">
        <v>0.63549999999999995</v>
      </c>
      <c r="G136" s="10">
        <v>442</v>
      </c>
      <c r="H136" s="10">
        <v>0.89423734300000002</v>
      </c>
      <c r="M136" s="8">
        <v>473</v>
      </c>
      <c r="N136" s="8">
        <v>0.68830000000000002</v>
      </c>
      <c r="AH136" s="13">
        <v>959.48337249999997</v>
      </c>
      <c r="AI136" s="13">
        <v>77.298052970000001</v>
      </c>
      <c r="AJ136" s="12">
        <v>434</v>
      </c>
      <c r="AK136" s="12">
        <v>0.92276899999999995</v>
      </c>
    </row>
    <row r="137" spans="1:37" x14ac:dyDescent="0.2">
      <c r="A137" s="7">
        <v>443</v>
      </c>
      <c r="B137" s="7">
        <v>0.89492288710000001</v>
      </c>
      <c r="C137" s="7">
        <v>0.63749999999999996</v>
      </c>
      <c r="G137" s="10">
        <v>443</v>
      </c>
      <c r="H137" s="10">
        <v>0.89492288710000001</v>
      </c>
      <c r="M137" s="8">
        <v>474</v>
      </c>
      <c r="N137" s="8">
        <v>0.68959999999999999</v>
      </c>
      <c r="AH137" s="13">
        <v>962.50645010000005</v>
      </c>
      <c r="AI137" s="13">
        <v>75.634531140000007</v>
      </c>
      <c r="AJ137" s="12">
        <v>435</v>
      </c>
      <c r="AK137" s="12">
        <v>0.92264100000000004</v>
      </c>
    </row>
    <row r="138" spans="1:37" x14ac:dyDescent="0.2">
      <c r="A138" s="7">
        <v>444</v>
      </c>
      <c r="B138" s="7">
        <v>0.8956084312</v>
      </c>
      <c r="C138" s="7">
        <v>0.63939999999999997</v>
      </c>
      <c r="G138" s="10">
        <v>444</v>
      </c>
      <c r="H138" s="10">
        <v>0.8956084312</v>
      </c>
      <c r="M138" s="8">
        <v>475</v>
      </c>
      <c r="N138" s="8">
        <v>0.69099999999999995</v>
      </c>
      <c r="AH138" s="13">
        <v>965.21162470000002</v>
      </c>
      <c r="AI138" s="13">
        <v>74.028849070000007</v>
      </c>
      <c r="AJ138" s="12">
        <v>436</v>
      </c>
      <c r="AK138" s="12">
        <v>0.92251400000000006</v>
      </c>
    </row>
    <row r="139" spans="1:37" x14ac:dyDescent="0.2">
      <c r="A139" s="7">
        <v>445</v>
      </c>
      <c r="B139" s="7">
        <v>0.8962939754</v>
      </c>
      <c r="C139" s="7">
        <v>0.64139999999999997</v>
      </c>
      <c r="G139" s="10">
        <v>445</v>
      </c>
      <c r="H139" s="10">
        <v>0.8962939754</v>
      </c>
      <c r="M139" s="8">
        <v>476</v>
      </c>
      <c r="N139" s="8">
        <v>0.69240000000000002</v>
      </c>
      <c r="AH139" s="13">
        <v>968.39065470000003</v>
      </c>
      <c r="AI139" s="13">
        <v>72.310056919999994</v>
      </c>
      <c r="AJ139" s="12">
        <v>437</v>
      </c>
      <c r="AK139" s="12">
        <v>0.92237799999999992</v>
      </c>
    </row>
    <row r="140" spans="1:37" x14ac:dyDescent="0.2">
      <c r="A140" s="7">
        <v>446</v>
      </c>
      <c r="B140" s="7">
        <v>0.89681009320000005</v>
      </c>
      <c r="C140" s="7">
        <v>0.64329999999999998</v>
      </c>
      <c r="G140" s="10">
        <v>446</v>
      </c>
      <c r="H140" s="10">
        <v>0.89681009320000005</v>
      </c>
      <c r="M140" s="8">
        <v>477</v>
      </c>
      <c r="N140" s="8">
        <v>0.69369999999999998</v>
      </c>
      <c r="AH140" s="13">
        <v>970.81991349999998</v>
      </c>
      <c r="AI140" s="13">
        <v>70.713654899999995</v>
      </c>
      <c r="AJ140" s="12">
        <v>438</v>
      </c>
      <c r="AK140" s="12">
        <v>0.92190299999999992</v>
      </c>
    </row>
    <row r="141" spans="1:37" x14ac:dyDescent="0.2">
      <c r="A141" s="7">
        <v>447</v>
      </c>
      <c r="B141" s="7">
        <v>0.89723274890000004</v>
      </c>
      <c r="C141" s="7">
        <v>0.64529999999999998</v>
      </c>
      <c r="G141" s="10">
        <v>447</v>
      </c>
      <c r="H141" s="10">
        <v>0.89723274890000004</v>
      </c>
      <c r="M141" s="8">
        <v>478</v>
      </c>
      <c r="N141" s="8">
        <v>0.69510000000000005</v>
      </c>
      <c r="AH141" s="13">
        <v>973.49209819999999</v>
      </c>
      <c r="AI141" s="13">
        <v>69.121544389999997</v>
      </c>
      <c r="AJ141" s="12">
        <v>439</v>
      </c>
      <c r="AK141" s="12">
        <v>0.92142899999999994</v>
      </c>
    </row>
    <row r="142" spans="1:37" x14ac:dyDescent="0.2">
      <c r="A142" s="7">
        <v>448</v>
      </c>
      <c r="B142" s="7">
        <v>0.89765540459999993</v>
      </c>
      <c r="C142" s="7">
        <v>0.6472</v>
      </c>
      <c r="G142" s="10">
        <v>448</v>
      </c>
      <c r="H142" s="10">
        <v>0.89765540459999993</v>
      </c>
      <c r="M142" s="8">
        <v>479</v>
      </c>
      <c r="N142" s="8">
        <v>0.69650000000000001</v>
      </c>
      <c r="AH142" s="13">
        <v>976.46119229999999</v>
      </c>
      <c r="AI142" s="13">
        <v>67.233175939999995</v>
      </c>
      <c r="AJ142" s="12">
        <v>440</v>
      </c>
      <c r="AK142" s="12">
        <v>0.92095399999999994</v>
      </c>
    </row>
    <row r="143" spans="1:37" x14ac:dyDescent="0.2">
      <c r="A143" s="7">
        <v>449</v>
      </c>
      <c r="B143" s="7">
        <v>0.89807806029999993</v>
      </c>
      <c r="C143" s="7">
        <v>0.6492</v>
      </c>
      <c r="G143" s="10">
        <v>449</v>
      </c>
      <c r="H143" s="10">
        <v>0.89807806029999993</v>
      </c>
      <c r="M143" s="8">
        <v>480</v>
      </c>
      <c r="N143" s="8">
        <v>0.69779999999999998</v>
      </c>
      <c r="AH143" s="13">
        <v>979.39729650000004</v>
      </c>
      <c r="AI143" s="13">
        <v>65.414493719999996</v>
      </c>
      <c r="AJ143" s="12">
        <v>441</v>
      </c>
      <c r="AK143" s="12">
        <v>0.92047899999999994</v>
      </c>
    </row>
    <row r="144" spans="1:37" x14ac:dyDescent="0.2">
      <c r="A144" s="7">
        <v>450</v>
      </c>
      <c r="B144" s="7">
        <v>0.89850071600000003</v>
      </c>
      <c r="C144" s="7">
        <v>0.65110000000000001</v>
      </c>
      <c r="G144" s="10">
        <v>450</v>
      </c>
      <c r="H144" s="10">
        <v>0.89850071600000003</v>
      </c>
      <c r="M144" s="8">
        <v>481</v>
      </c>
      <c r="N144" s="8">
        <v>0.69920000000000004</v>
      </c>
      <c r="AH144" s="13">
        <v>981.50865229999999</v>
      </c>
      <c r="AI144" s="13">
        <v>63.770942740000002</v>
      </c>
      <c r="AJ144" s="12">
        <v>442</v>
      </c>
      <c r="AK144" s="12">
        <v>0.92000400000000004</v>
      </c>
    </row>
    <row r="145" spans="1:37" x14ac:dyDescent="0.2">
      <c r="A145" s="7">
        <v>451</v>
      </c>
      <c r="B145" s="7">
        <v>0.89892337170000003</v>
      </c>
      <c r="C145" s="7">
        <v>0.65310000000000001</v>
      </c>
      <c r="G145" s="10">
        <v>451</v>
      </c>
      <c r="H145" s="10">
        <v>0.89892337170000003</v>
      </c>
      <c r="M145" s="8">
        <v>482</v>
      </c>
      <c r="N145" s="8">
        <v>0.70050000000000001</v>
      </c>
      <c r="AH145" s="13">
        <v>983.72197700000004</v>
      </c>
      <c r="AI145" s="13">
        <v>61.919032880000003</v>
      </c>
      <c r="AJ145" s="12">
        <v>443</v>
      </c>
      <c r="AK145" s="12">
        <v>0.91953000000000007</v>
      </c>
    </row>
    <row r="146" spans="1:37" x14ac:dyDescent="0.2">
      <c r="A146" s="7">
        <v>452</v>
      </c>
      <c r="B146" s="7">
        <v>0.89934602740000003</v>
      </c>
      <c r="C146" s="7">
        <v>0.65500000000000003</v>
      </c>
      <c r="G146" s="10">
        <v>452</v>
      </c>
      <c r="H146" s="10">
        <v>0.89934602740000003</v>
      </c>
      <c r="M146" s="8">
        <v>483</v>
      </c>
      <c r="N146" s="8">
        <v>0.70240000000000002</v>
      </c>
      <c r="AH146" s="13">
        <v>985.14579249999997</v>
      </c>
      <c r="AI146" s="13">
        <v>60.263713529999997</v>
      </c>
      <c r="AJ146" s="12">
        <v>444</v>
      </c>
      <c r="AK146" s="12">
        <v>0.91894300000000007</v>
      </c>
    </row>
    <row r="147" spans="1:37" x14ac:dyDescent="0.2">
      <c r="A147" s="7">
        <v>453</v>
      </c>
      <c r="B147" s="7">
        <v>0.89967377999999998</v>
      </c>
      <c r="C147" s="7">
        <v>0.65700000000000003</v>
      </c>
      <c r="G147" s="10">
        <v>453</v>
      </c>
      <c r="H147" s="10">
        <v>0.89967377999999998</v>
      </c>
      <c r="M147" s="8">
        <v>484</v>
      </c>
      <c r="N147" s="8">
        <v>0.70420000000000005</v>
      </c>
      <c r="AH147" s="13">
        <v>987.05096119999996</v>
      </c>
      <c r="AI147" s="13">
        <v>58.889959580000003</v>
      </c>
      <c r="AJ147" s="12">
        <v>445</v>
      </c>
      <c r="AK147" s="12">
        <v>0.91823999999999995</v>
      </c>
    </row>
    <row r="148" spans="1:37" x14ac:dyDescent="0.2">
      <c r="A148" s="7">
        <v>454</v>
      </c>
      <c r="B148" s="7">
        <v>0.8998345833000001</v>
      </c>
      <c r="C148" s="7">
        <v>0.65890000000000004</v>
      </c>
      <c r="G148" s="10">
        <v>454</v>
      </c>
      <c r="H148" s="10">
        <v>0.8998345833000001</v>
      </c>
      <c r="M148" s="8">
        <v>485</v>
      </c>
      <c r="N148" s="8">
        <v>0.70599999999999996</v>
      </c>
      <c r="AH148" s="13">
        <v>989.00561479999999</v>
      </c>
      <c r="AI148" s="13">
        <v>57.422169510000003</v>
      </c>
      <c r="AJ148" s="12">
        <v>446</v>
      </c>
      <c r="AK148" s="12">
        <v>0.91753699999999994</v>
      </c>
    </row>
    <row r="149" spans="1:37" x14ac:dyDescent="0.2">
      <c r="A149" s="7">
        <v>455</v>
      </c>
      <c r="B149" s="7">
        <v>0.89999538670000012</v>
      </c>
      <c r="C149" s="7">
        <v>0.66090000000000004</v>
      </c>
      <c r="G149" s="10">
        <v>455</v>
      </c>
      <c r="H149" s="10">
        <v>0.89999538670000012</v>
      </c>
      <c r="M149" s="8">
        <v>486</v>
      </c>
      <c r="N149" s="8">
        <v>0.70779999999999998</v>
      </c>
      <c r="AH149" s="13">
        <v>990.84780279999995</v>
      </c>
      <c r="AI149" s="13">
        <v>55.770957639999999</v>
      </c>
      <c r="AJ149" s="12">
        <v>447</v>
      </c>
      <c r="AK149" s="12">
        <v>0.91683400000000004</v>
      </c>
    </row>
    <row r="150" spans="1:37" x14ac:dyDescent="0.2">
      <c r="A150" s="7">
        <v>456</v>
      </c>
      <c r="B150" s="7">
        <v>0.90015619000000002</v>
      </c>
      <c r="C150" s="7">
        <v>0.66279999999999994</v>
      </c>
      <c r="G150" s="10">
        <v>456</v>
      </c>
      <c r="H150" s="10">
        <v>0.90015619000000002</v>
      </c>
      <c r="M150" s="8">
        <v>487</v>
      </c>
      <c r="N150" s="8">
        <v>0.70960000000000001</v>
      </c>
      <c r="AH150" s="13">
        <v>992.92316949999997</v>
      </c>
      <c r="AI150" s="13">
        <v>54.147045929999997</v>
      </c>
      <c r="AJ150" s="12">
        <v>448</v>
      </c>
      <c r="AK150" s="12">
        <v>0.91613100000000003</v>
      </c>
    </row>
    <row r="151" spans="1:37" x14ac:dyDescent="0.2">
      <c r="A151" s="7">
        <v>457</v>
      </c>
      <c r="B151" s="7">
        <v>0.90031699340000004</v>
      </c>
      <c r="C151" s="7">
        <v>0.66479999999999995</v>
      </c>
      <c r="G151" s="10">
        <v>457</v>
      </c>
      <c r="H151" s="10">
        <v>0.90031699340000004</v>
      </c>
      <c r="M151" s="8">
        <v>488</v>
      </c>
      <c r="N151" s="8">
        <v>0.71150000000000002</v>
      </c>
      <c r="AH151" s="13">
        <v>994.77060589999996</v>
      </c>
      <c r="AI151" s="13">
        <v>52.56341973</v>
      </c>
      <c r="AJ151" s="12">
        <v>449</v>
      </c>
      <c r="AK151" s="12">
        <v>0.91542800000000002</v>
      </c>
    </row>
    <row r="152" spans="1:37" x14ac:dyDescent="0.2">
      <c r="A152" s="7">
        <v>458</v>
      </c>
      <c r="B152" s="7">
        <v>0.90047779669999994</v>
      </c>
      <c r="C152" s="7">
        <v>0.66669999999999996</v>
      </c>
      <c r="G152" s="10">
        <v>458</v>
      </c>
      <c r="H152" s="10">
        <v>0.90047779669999994</v>
      </c>
      <c r="M152" s="8">
        <v>489</v>
      </c>
      <c r="N152" s="8">
        <v>0.71330000000000005</v>
      </c>
      <c r="AH152" s="13">
        <v>996.72525949999999</v>
      </c>
      <c r="AI152" s="13">
        <v>51.07088151</v>
      </c>
      <c r="AJ152" s="12">
        <v>450</v>
      </c>
      <c r="AK152" s="12">
        <v>0.91472500000000001</v>
      </c>
    </row>
    <row r="153" spans="1:37" x14ac:dyDescent="0.2">
      <c r="A153" s="7">
        <v>459</v>
      </c>
      <c r="B153" s="7">
        <v>0.90063860009999996</v>
      </c>
      <c r="C153" s="7">
        <v>0.66869999999999996</v>
      </c>
      <c r="G153" s="10">
        <v>459</v>
      </c>
      <c r="H153" s="10">
        <v>0.90063860009999996</v>
      </c>
      <c r="M153" s="8">
        <v>490</v>
      </c>
      <c r="N153" s="8">
        <v>0.71509999999999996</v>
      </c>
      <c r="AH153" s="13">
        <v>998.31372480000005</v>
      </c>
      <c r="AI153" s="13">
        <v>49.467421010000002</v>
      </c>
      <c r="AJ153" s="12">
        <v>451</v>
      </c>
      <c r="AK153" s="12">
        <v>0.91406999999999994</v>
      </c>
    </row>
    <row r="154" spans="1:37" x14ac:dyDescent="0.2">
      <c r="A154" s="7">
        <v>460</v>
      </c>
      <c r="B154" s="7">
        <v>0.90079940339999998</v>
      </c>
      <c r="C154" s="7">
        <v>0.67059999999999997</v>
      </c>
      <c r="G154" s="10">
        <v>460</v>
      </c>
      <c r="H154" s="10">
        <v>0.90079940339999998</v>
      </c>
      <c r="M154" s="8">
        <v>491</v>
      </c>
      <c r="N154" s="8">
        <v>0.71689999999999998</v>
      </c>
      <c r="AH154" s="13">
        <v>1000.618822</v>
      </c>
      <c r="AI154" s="13">
        <v>47.69883188</v>
      </c>
      <c r="AJ154" s="12">
        <v>452</v>
      </c>
      <c r="AK154" s="12">
        <v>0.91341700000000003</v>
      </c>
    </row>
    <row r="155" spans="1:37" x14ac:dyDescent="0.2">
      <c r="A155" s="7">
        <v>461</v>
      </c>
      <c r="B155" s="7">
        <v>0.90091482589999994</v>
      </c>
      <c r="C155" s="7">
        <v>0.67190000000000005</v>
      </c>
      <c r="G155" s="10">
        <v>461</v>
      </c>
      <c r="H155" s="10">
        <v>0.90091482589999994</v>
      </c>
      <c r="M155" s="8">
        <v>492</v>
      </c>
      <c r="N155" s="8">
        <v>0.71879999999999999</v>
      </c>
      <c r="AH155" s="13">
        <v>1002.4902509999999</v>
      </c>
      <c r="AI155" s="13">
        <v>45.975539439999999</v>
      </c>
      <c r="AJ155" s="12">
        <v>453</v>
      </c>
      <c r="AK155" s="12">
        <v>0.9127630000000001</v>
      </c>
    </row>
    <row r="156" spans="1:37" x14ac:dyDescent="0.2">
      <c r="A156" s="7">
        <v>462</v>
      </c>
      <c r="B156" s="7">
        <v>0.90095832040000001</v>
      </c>
      <c r="C156" s="7">
        <v>0.67330000000000001</v>
      </c>
      <c r="G156" s="10">
        <v>462</v>
      </c>
      <c r="H156" s="10">
        <v>0.90095832040000001</v>
      </c>
      <c r="M156" s="8">
        <v>493</v>
      </c>
      <c r="N156" s="8">
        <v>0.72060000000000002</v>
      </c>
      <c r="AH156" s="13">
        <v>1004.271707</v>
      </c>
      <c r="AI156" s="13">
        <v>44.328548869999999</v>
      </c>
      <c r="AJ156" s="12">
        <v>454</v>
      </c>
      <c r="AK156" s="12">
        <v>0.91210999999999998</v>
      </c>
    </row>
    <row r="157" spans="1:37" x14ac:dyDescent="0.2">
      <c r="A157" s="7">
        <v>463</v>
      </c>
      <c r="B157" s="7">
        <v>0.90100181500000009</v>
      </c>
      <c r="C157" s="7">
        <v>0.67459999999999998</v>
      </c>
      <c r="G157" s="10">
        <v>463</v>
      </c>
      <c r="H157" s="10">
        <v>0.90100181500000009</v>
      </c>
      <c r="M157" s="8">
        <v>494</v>
      </c>
      <c r="N157" s="8">
        <v>0.72240000000000004</v>
      </c>
      <c r="AH157" s="13">
        <v>1006.053163</v>
      </c>
      <c r="AI157" s="13">
        <v>42.626122440000003</v>
      </c>
      <c r="AJ157" s="12">
        <v>455</v>
      </c>
      <c r="AK157" s="12">
        <v>0.91145700000000007</v>
      </c>
    </row>
    <row r="158" spans="1:37" x14ac:dyDescent="0.2">
      <c r="A158" s="7">
        <v>464</v>
      </c>
      <c r="B158" s="7">
        <v>0.90104530960000007</v>
      </c>
      <c r="C158" s="7">
        <v>0.67600000000000005</v>
      </c>
      <c r="G158" s="10">
        <v>464</v>
      </c>
      <c r="H158" s="10">
        <v>0.90104530960000007</v>
      </c>
      <c r="M158" s="8">
        <v>495</v>
      </c>
      <c r="N158" s="8">
        <v>0.72419999999999995</v>
      </c>
      <c r="AH158" s="13">
        <v>1007.83462</v>
      </c>
      <c r="AI158" s="13">
        <v>40.931615430000001</v>
      </c>
      <c r="AJ158" s="12">
        <v>456</v>
      </c>
      <c r="AK158" s="12">
        <v>0.91080299999999992</v>
      </c>
    </row>
    <row r="159" spans="1:37" x14ac:dyDescent="0.2">
      <c r="A159" s="7">
        <v>465</v>
      </c>
      <c r="B159" s="7">
        <v>0.90108880410000003</v>
      </c>
      <c r="C159" s="7">
        <v>0.6774</v>
      </c>
      <c r="G159" s="10">
        <v>465</v>
      </c>
      <c r="H159" s="10">
        <v>0.90108880410000003</v>
      </c>
      <c r="M159" s="8">
        <v>496</v>
      </c>
      <c r="N159" s="8">
        <v>0.72609999999999997</v>
      </c>
      <c r="AH159" s="13">
        <v>1009.616076</v>
      </c>
      <c r="AI159" s="13">
        <v>39.252947220000003</v>
      </c>
      <c r="AJ159" s="12">
        <v>457</v>
      </c>
      <c r="AK159" s="12">
        <v>0.91012500000000007</v>
      </c>
    </row>
    <row r="160" spans="1:37" x14ac:dyDescent="0.2">
      <c r="A160" s="7">
        <v>466</v>
      </c>
      <c r="B160" s="7">
        <v>0.9011322987</v>
      </c>
      <c r="C160" s="7">
        <v>0.67869999999999997</v>
      </c>
      <c r="G160" s="10">
        <v>466</v>
      </c>
      <c r="H160" s="10">
        <v>0.9011322987</v>
      </c>
      <c r="M160" s="8">
        <v>497</v>
      </c>
      <c r="N160" s="8">
        <v>0.72789999999999999</v>
      </c>
      <c r="AH160" s="13">
        <v>1011.397533</v>
      </c>
      <c r="AI160" s="13">
        <v>37.605956650000003</v>
      </c>
      <c r="AJ160" s="12">
        <v>458</v>
      </c>
      <c r="AK160" s="12">
        <v>0.909412</v>
      </c>
    </row>
    <row r="161" spans="1:37" x14ac:dyDescent="0.2">
      <c r="A161" s="7">
        <v>467</v>
      </c>
      <c r="B161" s="7">
        <v>0.90110985560000001</v>
      </c>
      <c r="C161" s="7">
        <v>0.68010000000000004</v>
      </c>
      <c r="G161" s="10">
        <v>467</v>
      </c>
      <c r="H161" s="10">
        <v>0.90110985560000001</v>
      </c>
      <c r="M161" s="8">
        <v>498</v>
      </c>
      <c r="N161" s="8">
        <v>0.72970000000000002</v>
      </c>
      <c r="AH161" s="13">
        <v>1013.235543</v>
      </c>
      <c r="AI161" s="13">
        <v>36.253123279999997</v>
      </c>
      <c r="AJ161" s="12">
        <v>459</v>
      </c>
      <c r="AK161" s="12">
        <v>0.90869900000000003</v>
      </c>
    </row>
    <row r="162" spans="1:37" x14ac:dyDescent="0.2">
      <c r="A162" s="7">
        <v>468</v>
      </c>
      <c r="B162" s="7">
        <v>0.90101929250000001</v>
      </c>
      <c r="C162" s="7">
        <v>0.68149999999999999</v>
      </c>
      <c r="G162" s="10">
        <v>468</v>
      </c>
      <c r="H162" s="10">
        <v>0.90101929250000001</v>
      </c>
      <c r="M162" s="8">
        <v>499</v>
      </c>
      <c r="N162" s="8">
        <v>0.73150000000000004</v>
      </c>
      <c r="AH162" s="13">
        <v>1014.924457</v>
      </c>
      <c r="AI162" s="13">
        <v>34.599229010000002</v>
      </c>
      <c r="AJ162" s="12">
        <v>460</v>
      </c>
      <c r="AK162" s="12">
        <v>0.90798599999999996</v>
      </c>
    </row>
    <row r="163" spans="1:37" x14ac:dyDescent="0.2">
      <c r="A163" s="7">
        <v>469</v>
      </c>
      <c r="B163" s="7">
        <v>0.90092872930000001</v>
      </c>
      <c r="C163" s="7">
        <v>0.68279999999999996</v>
      </c>
      <c r="G163" s="10">
        <v>469</v>
      </c>
      <c r="H163" s="10">
        <v>0.90092872930000001</v>
      </c>
      <c r="M163" s="8">
        <v>500</v>
      </c>
      <c r="N163" s="8">
        <v>0.73309999999999997</v>
      </c>
      <c r="AH163" s="13">
        <v>1016.840872</v>
      </c>
      <c r="AI163" s="13">
        <v>33.032261089999999</v>
      </c>
      <c r="AJ163" s="12">
        <v>461</v>
      </c>
      <c r="AK163" s="12">
        <v>0.907273</v>
      </c>
    </row>
    <row r="164" spans="1:37" x14ac:dyDescent="0.2">
      <c r="A164" s="7">
        <v>470</v>
      </c>
      <c r="B164" s="7">
        <v>0.9008381661999999</v>
      </c>
      <c r="C164" s="7">
        <v>0.68420000000000003</v>
      </c>
      <c r="G164" s="10">
        <v>470</v>
      </c>
      <c r="H164" s="10">
        <v>0.9008381661999999</v>
      </c>
      <c r="M164" s="8">
        <v>501</v>
      </c>
      <c r="N164" s="8">
        <v>0.73409999999999997</v>
      </c>
      <c r="AH164" s="13">
        <v>1018.622328</v>
      </c>
      <c r="AI164" s="13">
        <v>31.451991509999999</v>
      </c>
      <c r="AJ164" s="12">
        <v>462</v>
      </c>
      <c r="AK164" s="12">
        <v>0.90656000000000003</v>
      </c>
    </row>
    <row r="165" spans="1:37" x14ac:dyDescent="0.2">
      <c r="A165" s="7">
        <v>471</v>
      </c>
      <c r="B165" s="7">
        <v>0.9007476029999999</v>
      </c>
      <c r="C165" s="7">
        <v>0.6855</v>
      </c>
      <c r="G165" s="10">
        <v>471</v>
      </c>
      <c r="H165" s="10">
        <v>0.9007476029999999</v>
      </c>
      <c r="M165" s="8">
        <v>502</v>
      </c>
      <c r="N165" s="8">
        <v>0.73519999999999996</v>
      </c>
      <c r="AH165" s="13">
        <v>1020.403785</v>
      </c>
      <c r="AI165" s="13">
        <v>29.967942740000002</v>
      </c>
      <c r="AJ165" s="12">
        <v>463</v>
      </c>
      <c r="AK165" s="12">
        <v>0.90584799999999999</v>
      </c>
    </row>
    <row r="166" spans="1:37" x14ac:dyDescent="0.2">
      <c r="A166" s="7">
        <v>472</v>
      </c>
      <c r="B166" s="7">
        <v>0.90065703990000001</v>
      </c>
      <c r="C166" s="7">
        <v>0.68689999999999996</v>
      </c>
      <c r="G166" s="10">
        <v>472</v>
      </c>
      <c r="H166" s="10">
        <v>0.90065703990000001</v>
      </c>
      <c r="M166" s="8">
        <v>503</v>
      </c>
      <c r="N166" s="8">
        <v>0.73629999999999995</v>
      </c>
      <c r="AH166" s="13">
        <v>1022.590118</v>
      </c>
      <c r="AI166" s="13">
        <v>28.107814050000002</v>
      </c>
      <c r="AJ166" s="12">
        <v>464</v>
      </c>
      <c r="AK166" s="12">
        <v>0.90517899999999996</v>
      </c>
    </row>
    <row r="167" spans="1:37" x14ac:dyDescent="0.2">
      <c r="A167" s="7">
        <v>473</v>
      </c>
      <c r="B167" s="7">
        <v>0.90056647680000002</v>
      </c>
      <c r="C167" s="7">
        <v>0.68830000000000002</v>
      </c>
      <c r="G167" s="10">
        <v>473</v>
      </c>
      <c r="H167" s="10">
        <v>0.90056647680000002</v>
      </c>
      <c r="M167" s="8">
        <v>504</v>
      </c>
      <c r="N167" s="8">
        <v>0.73740000000000006</v>
      </c>
      <c r="AH167" s="13">
        <v>1024.4615470000001</v>
      </c>
      <c r="AI167" s="13">
        <v>26.40180032</v>
      </c>
      <c r="AJ167" s="12">
        <v>465</v>
      </c>
      <c r="AK167" s="12">
        <v>0.90451599999999999</v>
      </c>
    </row>
    <row r="168" spans="1:37" x14ac:dyDescent="0.2">
      <c r="A168" s="7">
        <v>474</v>
      </c>
      <c r="B168" s="7">
        <v>0.90047591360000001</v>
      </c>
      <c r="C168" s="7">
        <v>0.68959999999999999</v>
      </c>
      <c r="G168" s="10">
        <v>474</v>
      </c>
      <c r="H168" s="10">
        <v>0.90047591360000001</v>
      </c>
      <c r="M168" s="8">
        <v>505</v>
      </c>
      <c r="N168" s="8">
        <v>0.73850000000000005</v>
      </c>
      <c r="AH168" s="13">
        <v>1026.243003</v>
      </c>
      <c r="AI168" s="13">
        <v>24.802326189999999</v>
      </c>
      <c r="AJ168" s="12">
        <v>466</v>
      </c>
      <c r="AK168" s="12">
        <v>0.90385300000000002</v>
      </c>
    </row>
    <row r="169" spans="1:37" x14ac:dyDescent="0.2">
      <c r="A169" s="7">
        <v>475</v>
      </c>
      <c r="B169" s="7">
        <v>0.9003853504999999</v>
      </c>
      <c r="C169" s="7">
        <v>0.69099999999999995</v>
      </c>
      <c r="G169" s="10">
        <v>475</v>
      </c>
      <c r="H169" s="10">
        <v>0.9003853504999999</v>
      </c>
      <c r="M169" s="8">
        <v>506</v>
      </c>
      <c r="N169" s="8">
        <v>0.73960000000000004</v>
      </c>
      <c r="AH169" s="13">
        <v>1028.0244600000001</v>
      </c>
      <c r="AI169" s="13">
        <v>23.187013239999999</v>
      </c>
      <c r="AJ169" s="12">
        <v>467</v>
      </c>
      <c r="AK169" s="12">
        <v>0.90319000000000005</v>
      </c>
    </row>
    <row r="170" spans="1:37" x14ac:dyDescent="0.2">
      <c r="A170" s="7">
        <v>476</v>
      </c>
      <c r="B170" s="7">
        <v>0.90021497269999995</v>
      </c>
      <c r="C170" s="7">
        <v>0.69240000000000002</v>
      </c>
      <c r="G170" s="10">
        <v>476</v>
      </c>
      <c r="H170" s="10">
        <v>0.90021497269999995</v>
      </c>
      <c r="M170" s="8">
        <v>507</v>
      </c>
      <c r="N170" s="8">
        <v>0.74070000000000003</v>
      </c>
      <c r="AH170" s="13">
        <v>1030.083032</v>
      </c>
      <c r="AI170" s="13">
        <v>21.539269000000001</v>
      </c>
      <c r="AJ170" s="12">
        <v>468</v>
      </c>
      <c r="AK170" s="12">
        <v>0.90252600000000005</v>
      </c>
    </row>
    <row r="171" spans="1:37" x14ac:dyDescent="0.2">
      <c r="A171" s="7">
        <v>477</v>
      </c>
      <c r="B171" s="7">
        <v>0.90004428469999997</v>
      </c>
      <c r="C171" s="7">
        <v>0.69369999999999998</v>
      </c>
      <c r="G171" s="10">
        <v>477</v>
      </c>
      <c r="H171" s="10">
        <v>0.90004428469999997</v>
      </c>
      <c r="M171" s="8">
        <v>508</v>
      </c>
      <c r="N171" s="8">
        <v>0.74180000000000001</v>
      </c>
      <c r="AH171" s="13">
        <v>1032.6364530000001</v>
      </c>
      <c r="AI171" s="13">
        <v>19.736372729999999</v>
      </c>
      <c r="AJ171" s="12">
        <v>469</v>
      </c>
      <c r="AK171" s="12">
        <v>0.90186300000000008</v>
      </c>
    </row>
    <row r="172" spans="1:37" x14ac:dyDescent="0.2">
      <c r="A172" s="7">
        <v>478</v>
      </c>
      <c r="B172" s="7">
        <v>0.89987359680000001</v>
      </c>
      <c r="C172" s="7">
        <v>0.69510000000000005</v>
      </c>
      <c r="G172" s="10">
        <v>478</v>
      </c>
      <c r="H172" s="10">
        <v>0.89987359680000001</v>
      </c>
      <c r="M172" s="8">
        <v>509</v>
      </c>
      <c r="N172" s="8">
        <v>0.7429</v>
      </c>
      <c r="AH172" s="13">
        <v>1035.8430739999999</v>
      </c>
      <c r="AI172" s="13">
        <v>17.612830710000001</v>
      </c>
      <c r="AJ172" s="12">
        <v>470</v>
      </c>
      <c r="AK172" s="12">
        <v>0.90125</v>
      </c>
    </row>
    <row r="173" spans="1:37" x14ac:dyDescent="0.2">
      <c r="A173" s="7">
        <v>479</v>
      </c>
      <c r="B173" s="7">
        <v>0.89970290890000004</v>
      </c>
      <c r="C173" s="7">
        <v>0.69650000000000001</v>
      </c>
      <c r="G173" s="10">
        <v>479</v>
      </c>
      <c r="H173" s="10">
        <v>0.89970290890000004</v>
      </c>
      <c r="M173" s="8">
        <v>510</v>
      </c>
      <c r="N173" s="8">
        <v>0.74399999999999999</v>
      </c>
      <c r="AH173" s="13">
        <v>1038.8121679999999</v>
      </c>
      <c r="AI173" s="13">
        <v>15.51776574</v>
      </c>
      <c r="AJ173" s="12">
        <v>471</v>
      </c>
      <c r="AK173" s="12">
        <v>0.90072599999999992</v>
      </c>
    </row>
    <row r="174" spans="1:37" x14ac:dyDescent="0.2">
      <c r="A174" s="7">
        <v>480</v>
      </c>
      <c r="B174" s="7">
        <v>0.89953222100000008</v>
      </c>
      <c r="C174" s="7">
        <v>0.69779999999999998</v>
      </c>
      <c r="G174" s="10">
        <v>480</v>
      </c>
      <c r="H174" s="10">
        <v>0.89953222100000008</v>
      </c>
      <c r="M174" s="8">
        <v>511</v>
      </c>
      <c r="N174" s="8">
        <v>0.74509999999999998</v>
      </c>
      <c r="AH174" s="13">
        <v>1042.0241880000001</v>
      </c>
      <c r="AI174" s="13">
        <v>13.589905809999999</v>
      </c>
      <c r="AJ174" s="12">
        <v>472</v>
      </c>
      <c r="AK174" s="12">
        <v>0.90020200000000006</v>
      </c>
    </row>
    <row r="175" spans="1:37" x14ac:dyDescent="0.2">
      <c r="A175" s="7">
        <v>481</v>
      </c>
      <c r="B175" s="7">
        <v>0.8993615331</v>
      </c>
      <c r="C175" s="7">
        <v>0.69920000000000004</v>
      </c>
      <c r="G175" s="10">
        <v>481</v>
      </c>
      <c r="H175" s="10">
        <v>0.8993615331</v>
      </c>
      <c r="M175" s="8">
        <v>512</v>
      </c>
      <c r="N175" s="8">
        <v>0.74619999999999997</v>
      </c>
      <c r="AH175" s="13">
        <v>1044.7833459999999</v>
      </c>
      <c r="AI175" s="13">
        <v>11.91209259</v>
      </c>
      <c r="AJ175" s="12">
        <v>473</v>
      </c>
      <c r="AK175" s="12">
        <v>0.89967699999999995</v>
      </c>
    </row>
    <row r="176" spans="1:37" x14ac:dyDescent="0.2">
      <c r="A176" s="7">
        <v>482</v>
      </c>
      <c r="B176" s="7">
        <v>0.89919084520000003</v>
      </c>
      <c r="C176" s="7">
        <v>0.70050000000000001</v>
      </c>
      <c r="G176" s="10">
        <v>482</v>
      </c>
      <c r="H176" s="10">
        <v>0.89919084520000003</v>
      </c>
      <c r="M176" s="8">
        <v>513</v>
      </c>
      <c r="N176" s="8">
        <v>0.74729999999999996</v>
      </c>
      <c r="AH176" s="13">
        <v>1047.9623759999999</v>
      </c>
      <c r="AI176" s="13">
        <v>10.27321446</v>
      </c>
      <c r="AJ176" s="12">
        <v>474</v>
      </c>
      <c r="AK176" s="12">
        <v>0.89915299999999998</v>
      </c>
    </row>
    <row r="177" spans="1:37" x14ac:dyDescent="0.2">
      <c r="A177" s="7">
        <v>483</v>
      </c>
      <c r="B177" s="7">
        <v>0.89902015730000007</v>
      </c>
      <c r="C177" s="7">
        <v>0.70240000000000002</v>
      </c>
      <c r="G177" s="10">
        <v>483</v>
      </c>
      <c r="H177" s="10">
        <v>0.89902015730000007</v>
      </c>
      <c r="M177" s="8">
        <v>514</v>
      </c>
      <c r="N177" s="8">
        <v>0.74839999999999995</v>
      </c>
      <c r="AH177" s="13">
        <v>1050.9854539999999</v>
      </c>
      <c r="AI177" s="13">
        <v>8.6414422529999992</v>
      </c>
      <c r="AJ177" s="12">
        <v>475</v>
      </c>
      <c r="AK177" s="12">
        <v>0.89862799999999998</v>
      </c>
    </row>
    <row r="178" spans="1:37" x14ac:dyDescent="0.2">
      <c r="A178" s="7">
        <v>484</v>
      </c>
      <c r="B178" s="7">
        <v>0.8988494694000001</v>
      </c>
      <c r="C178" s="7">
        <v>0.70420000000000005</v>
      </c>
      <c r="G178" s="10">
        <v>484</v>
      </c>
      <c r="H178" s="10">
        <v>0.8988494694000001</v>
      </c>
      <c r="M178" s="8">
        <v>515</v>
      </c>
      <c r="N178" s="8">
        <v>0.74950000000000006</v>
      </c>
      <c r="AH178" s="13">
        <v>1054.2514570000001</v>
      </c>
      <c r="AI178" s="13">
        <v>7.1261188799999999</v>
      </c>
      <c r="AJ178" s="12">
        <v>476</v>
      </c>
      <c r="AK178" s="12">
        <v>0.89810400000000001</v>
      </c>
    </row>
    <row r="179" spans="1:37" x14ac:dyDescent="0.2">
      <c r="A179" s="7">
        <v>485</v>
      </c>
      <c r="B179" s="7">
        <v>0.89827151830000007</v>
      </c>
      <c r="C179" s="7">
        <v>0.70599999999999996</v>
      </c>
      <c r="G179" s="10">
        <v>485</v>
      </c>
      <c r="H179" s="10">
        <v>0.89827151830000007</v>
      </c>
      <c r="M179" s="8">
        <v>516</v>
      </c>
      <c r="N179" s="8">
        <v>0.75060000000000004</v>
      </c>
      <c r="AH179" s="13">
        <v>1057.8143700000001</v>
      </c>
      <c r="AI179" s="13">
        <v>5.5348102099999998</v>
      </c>
      <c r="AJ179" s="12">
        <v>477</v>
      </c>
      <c r="AK179" s="12">
        <v>0.89776899999999993</v>
      </c>
    </row>
    <row r="180" spans="1:37" x14ac:dyDescent="0.2">
      <c r="A180" s="7">
        <v>486</v>
      </c>
      <c r="B180" s="7">
        <v>0.89768536609999994</v>
      </c>
      <c r="C180" s="7">
        <v>0.70779999999999998</v>
      </c>
      <c r="G180" s="10">
        <v>486</v>
      </c>
      <c r="H180" s="10">
        <v>0.89768536609999994</v>
      </c>
      <c r="M180" s="8">
        <v>517</v>
      </c>
      <c r="N180" s="8">
        <v>0.75170000000000003</v>
      </c>
      <c r="AH180" s="13">
        <v>1062.3422390000001</v>
      </c>
      <c r="AI180" s="13">
        <v>4.3237663519999998</v>
      </c>
      <c r="AJ180" s="12">
        <v>478</v>
      </c>
      <c r="AK180" s="12">
        <v>0.89747299999999997</v>
      </c>
    </row>
    <row r="181" spans="1:37" x14ac:dyDescent="0.2">
      <c r="A181" s="7">
        <v>487</v>
      </c>
      <c r="B181" s="7">
        <v>0.89709921380000002</v>
      </c>
      <c r="C181" s="7">
        <v>0.70960000000000001</v>
      </c>
      <c r="G181" s="10">
        <v>487</v>
      </c>
      <c r="H181" s="10">
        <v>0.89709921380000002</v>
      </c>
      <c r="M181" s="8">
        <v>518</v>
      </c>
      <c r="N181" s="8">
        <v>0.75280000000000002</v>
      </c>
      <c r="AH181" s="13">
        <v>1068.2062000000001</v>
      </c>
      <c r="AI181" s="13">
        <v>2.9930360149999999</v>
      </c>
      <c r="AJ181" s="12">
        <v>479</v>
      </c>
      <c r="AK181" s="12">
        <v>0.89717699999999989</v>
      </c>
    </row>
    <row r="182" spans="1:37" x14ac:dyDescent="0.2">
      <c r="A182" s="7">
        <v>488</v>
      </c>
      <c r="B182" s="7">
        <v>0.89651306149999999</v>
      </c>
      <c r="C182" s="7">
        <v>0.71150000000000002</v>
      </c>
      <c r="G182" s="10">
        <v>488</v>
      </c>
      <c r="H182" s="10">
        <v>0.89651306149999999</v>
      </c>
      <c r="M182" s="8">
        <v>519</v>
      </c>
      <c r="N182" s="8">
        <v>0.75390000000000001</v>
      </c>
      <c r="AH182" s="13">
        <v>1074.7382070000001</v>
      </c>
      <c r="AI182" s="13">
        <v>1.853543634</v>
      </c>
      <c r="AJ182" s="12">
        <v>480</v>
      </c>
      <c r="AK182" s="12">
        <v>0.89688100000000004</v>
      </c>
    </row>
    <row r="183" spans="1:37" x14ac:dyDescent="0.2">
      <c r="A183" s="7">
        <v>489</v>
      </c>
      <c r="B183" s="7">
        <v>0.89592690919999995</v>
      </c>
      <c r="C183" s="7">
        <v>0.71330000000000005</v>
      </c>
      <c r="G183" s="10">
        <v>489</v>
      </c>
      <c r="H183" s="10">
        <v>0.89592690919999995</v>
      </c>
      <c r="M183" s="8">
        <v>520</v>
      </c>
      <c r="N183" s="8">
        <v>0.755</v>
      </c>
      <c r="AH183" s="13">
        <v>1081.2702139999999</v>
      </c>
      <c r="AI183" s="13">
        <v>1.070424563</v>
      </c>
      <c r="AJ183" s="12">
        <v>481</v>
      </c>
      <c r="AK183" s="12">
        <v>0.89658500000000008</v>
      </c>
    </row>
    <row r="184" spans="1:37" x14ac:dyDescent="0.2">
      <c r="A184" s="7">
        <v>490</v>
      </c>
      <c r="B184" s="7">
        <v>0.89534075689999992</v>
      </c>
      <c r="C184" s="7">
        <v>0.71509999999999996</v>
      </c>
      <c r="G184" s="10">
        <v>490</v>
      </c>
      <c r="H184" s="10">
        <v>0.89534075689999992</v>
      </c>
      <c r="M184" s="8">
        <v>521</v>
      </c>
      <c r="N184" s="8">
        <v>0.75670000000000004</v>
      </c>
      <c r="AH184" s="13">
        <v>1087.8022209999999</v>
      </c>
      <c r="AI184" s="13">
        <v>0.61776074299999995</v>
      </c>
      <c r="AJ184" s="12">
        <v>482</v>
      </c>
      <c r="AK184" s="12">
        <v>0.89628799999999997</v>
      </c>
    </row>
    <row r="185" spans="1:37" x14ac:dyDescent="0.2">
      <c r="A185" s="7">
        <v>491</v>
      </c>
      <c r="B185" s="7">
        <v>0.89475460459999989</v>
      </c>
      <c r="C185" s="7">
        <v>0.71689999999999998</v>
      </c>
      <c r="G185" s="10">
        <v>491</v>
      </c>
      <c r="H185" s="10">
        <v>0.89475460459999989</v>
      </c>
      <c r="M185" s="8">
        <v>522</v>
      </c>
      <c r="N185" s="8">
        <v>0.75839999999999996</v>
      </c>
      <c r="AH185" s="13">
        <v>1094.3342279999999</v>
      </c>
      <c r="AI185" s="13">
        <v>0.38540042400000002</v>
      </c>
      <c r="AJ185" s="12">
        <v>483</v>
      </c>
      <c r="AK185" s="12">
        <v>0.8959950000000001</v>
      </c>
    </row>
    <row r="186" spans="1:37" x14ac:dyDescent="0.2">
      <c r="A186" s="7">
        <v>492</v>
      </c>
      <c r="B186" s="7">
        <v>0.89416845230000008</v>
      </c>
      <c r="C186" s="7">
        <v>0.71879999999999999</v>
      </c>
      <c r="G186" s="10">
        <v>492</v>
      </c>
      <c r="H186" s="10">
        <v>0.89416845230000008</v>
      </c>
      <c r="M186" s="8">
        <v>523</v>
      </c>
      <c r="N186" s="8">
        <v>0.76019999999999999</v>
      </c>
      <c r="AH186" s="13">
        <v>1099.0847779999999</v>
      </c>
      <c r="AI186" s="13">
        <v>0.25905808800000002</v>
      </c>
      <c r="AJ186" s="12">
        <v>484</v>
      </c>
      <c r="AK186" s="12">
        <v>0.89570899999999998</v>
      </c>
    </row>
    <row r="187" spans="1:37" x14ac:dyDescent="0.2">
      <c r="A187" s="7">
        <v>493</v>
      </c>
      <c r="B187" s="7">
        <v>0.89358230000000005</v>
      </c>
      <c r="C187" s="7">
        <v>0.72060000000000002</v>
      </c>
      <c r="G187" s="10">
        <v>493</v>
      </c>
      <c r="H187" s="10">
        <v>0.89358230000000005</v>
      </c>
      <c r="M187" s="8">
        <v>524</v>
      </c>
      <c r="N187" s="8">
        <v>0.76190000000000002</v>
      </c>
      <c r="AJ187" s="12">
        <v>485</v>
      </c>
      <c r="AK187" s="12">
        <v>0.89542299999999997</v>
      </c>
    </row>
    <row r="188" spans="1:37" x14ac:dyDescent="0.2">
      <c r="A188" s="7">
        <v>494</v>
      </c>
      <c r="B188" s="7">
        <v>0.89306975290000001</v>
      </c>
      <c r="C188" s="7">
        <v>0.72240000000000004</v>
      </c>
      <c r="G188" s="10">
        <v>494</v>
      </c>
      <c r="H188" s="10">
        <v>0.89306975290000001</v>
      </c>
      <c r="M188" s="8">
        <v>525</v>
      </c>
      <c r="N188" s="8">
        <v>0.76359999999999995</v>
      </c>
      <c r="AJ188" s="12">
        <v>486</v>
      </c>
      <c r="AK188" s="12">
        <v>0.89513599999999993</v>
      </c>
    </row>
    <row r="189" spans="1:37" x14ac:dyDescent="0.2">
      <c r="A189" s="7">
        <v>495</v>
      </c>
      <c r="B189" s="7">
        <v>0.89257665279999998</v>
      </c>
      <c r="C189" s="7">
        <v>0.72419999999999995</v>
      </c>
      <c r="G189" s="10">
        <v>495</v>
      </c>
      <c r="H189" s="10">
        <v>0.89257665279999998</v>
      </c>
      <c r="M189" s="8">
        <v>526</v>
      </c>
      <c r="N189" s="8">
        <v>0.76539999999999997</v>
      </c>
      <c r="AJ189" s="12">
        <v>487</v>
      </c>
      <c r="AK189" s="12">
        <v>0.89485000000000003</v>
      </c>
    </row>
    <row r="190" spans="1:37" x14ac:dyDescent="0.2">
      <c r="A190" s="7">
        <v>496</v>
      </c>
      <c r="B190" s="7">
        <v>0.89208355260000005</v>
      </c>
      <c r="C190" s="7">
        <v>0.72609999999999997</v>
      </c>
      <c r="G190" s="10">
        <v>496</v>
      </c>
      <c r="H190" s="10">
        <v>0.89208355260000005</v>
      </c>
      <c r="M190" s="8">
        <v>527</v>
      </c>
      <c r="N190" s="8">
        <v>0.7671</v>
      </c>
      <c r="AJ190" s="12">
        <v>488</v>
      </c>
      <c r="AK190" s="12">
        <v>0.89456400000000003</v>
      </c>
    </row>
    <row r="191" spans="1:37" x14ac:dyDescent="0.2">
      <c r="A191" s="7">
        <v>497</v>
      </c>
      <c r="B191" s="7">
        <v>0.89159045250000002</v>
      </c>
      <c r="C191" s="7">
        <v>0.72789999999999999</v>
      </c>
      <c r="G191" s="10">
        <v>497</v>
      </c>
      <c r="H191" s="10">
        <v>0.89159045250000002</v>
      </c>
      <c r="M191" s="8">
        <v>528</v>
      </c>
      <c r="N191" s="8">
        <v>0.76890000000000003</v>
      </c>
      <c r="AJ191" s="12">
        <v>489</v>
      </c>
      <c r="AK191" s="12">
        <v>0.89427699999999999</v>
      </c>
    </row>
    <row r="192" spans="1:37" x14ac:dyDescent="0.2">
      <c r="A192" s="7">
        <v>498</v>
      </c>
      <c r="B192" s="7">
        <v>0.8910973524000001</v>
      </c>
      <c r="C192" s="7">
        <v>0.72970000000000002</v>
      </c>
      <c r="G192" s="10">
        <v>498</v>
      </c>
      <c r="H192" s="10">
        <v>0.8910973524000001</v>
      </c>
      <c r="M192" s="8">
        <v>529</v>
      </c>
      <c r="N192" s="8">
        <v>0.77059999999999995</v>
      </c>
      <c r="AJ192" s="12">
        <v>490</v>
      </c>
      <c r="AK192" s="12">
        <v>0.89386900000000002</v>
      </c>
    </row>
    <row r="193" spans="1:37" x14ac:dyDescent="0.2">
      <c r="A193" s="7">
        <v>499</v>
      </c>
      <c r="B193" s="7">
        <v>0.89060425230000007</v>
      </c>
      <c r="C193" s="7">
        <v>0.73150000000000004</v>
      </c>
      <c r="G193" s="10">
        <v>499</v>
      </c>
      <c r="H193" s="10">
        <v>0.89060425230000007</v>
      </c>
      <c r="M193" s="8">
        <v>530</v>
      </c>
      <c r="N193" s="8">
        <v>0.77229999999999999</v>
      </c>
      <c r="AJ193" s="12">
        <v>491</v>
      </c>
      <c r="AK193" s="12">
        <v>0.893424</v>
      </c>
    </row>
    <row r="194" spans="1:37" x14ac:dyDescent="0.2">
      <c r="A194" s="7">
        <v>500</v>
      </c>
      <c r="B194" s="7">
        <v>0.89011115219999992</v>
      </c>
      <c r="C194" s="7">
        <v>0.73309999999999997</v>
      </c>
      <c r="G194" s="10">
        <v>500</v>
      </c>
      <c r="H194" s="10">
        <v>0.89011115219999992</v>
      </c>
      <c r="M194" s="8">
        <v>531</v>
      </c>
      <c r="N194" s="8">
        <v>0.77410000000000001</v>
      </c>
      <c r="AJ194" s="12">
        <v>492</v>
      </c>
      <c r="AK194" s="12">
        <v>0.89297899999999997</v>
      </c>
    </row>
    <row r="195" spans="1:37" x14ac:dyDescent="0.2">
      <c r="A195" s="7">
        <v>501</v>
      </c>
      <c r="B195" s="7">
        <v>0.88961805199999999</v>
      </c>
      <c r="C195" s="7">
        <v>0.73409999999999997</v>
      </c>
      <c r="G195" s="10">
        <v>501</v>
      </c>
      <c r="H195" s="10">
        <v>0.88961805199999999</v>
      </c>
      <c r="M195" s="8">
        <v>532</v>
      </c>
      <c r="N195" s="8">
        <v>0.77580000000000005</v>
      </c>
      <c r="AJ195" s="12">
        <v>493</v>
      </c>
      <c r="AK195" s="12">
        <v>0.89253399999999994</v>
      </c>
    </row>
    <row r="196" spans="1:37" x14ac:dyDescent="0.2">
      <c r="A196" s="7">
        <v>502</v>
      </c>
      <c r="B196" s="7">
        <v>0.88912495189999996</v>
      </c>
      <c r="C196" s="7">
        <v>0.73519999999999996</v>
      </c>
      <c r="G196" s="10">
        <v>502</v>
      </c>
      <c r="H196" s="10">
        <v>0.88912495189999996</v>
      </c>
      <c r="M196" s="8">
        <v>533</v>
      </c>
      <c r="N196" s="8">
        <v>0.77759999999999996</v>
      </c>
      <c r="AJ196" s="12">
        <v>494</v>
      </c>
      <c r="AK196" s="12">
        <v>0.89208900000000002</v>
      </c>
    </row>
    <row r="197" spans="1:37" x14ac:dyDescent="0.2">
      <c r="A197" s="7">
        <v>503</v>
      </c>
      <c r="B197" s="7">
        <v>0.88863185180000004</v>
      </c>
      <c r="C197" s="7">
        <v>0.73629999999999995</v>
      </c>
      <c r="G197" s="10">
        <v>503</v>
      </c>
      <c r="H197" s="10">
        <v>0.88863185180000004</v>
      </c>
      <c r="M197" s="8">
        <v>534</v>
      </c>
      <c r="N197" s="8">
        <v>0.77929999999999999</v>
      </c>
      <c r="AJ197" s="12">
        <v>495</v>
      </c>
      <c r="AK197" s="12">
        <v>0.89164399999999999</v>
      </c>
    </row>
    <row r="198" spans="1:37" x14ac:dyDescent="0.2">
      <c r="A198" s="7">
        <v>504</v>
      </c>
      <c r="B198" s="7">
        <v>0.88791481919999993</v>
      </c>
      <c r="C198" s="7">
        <v>0.73740000000000006</v>
      </c>
      <c r="G198" s="10">
        <v>504</v>
      </c>
      <c r="H198" s="10">
        <v>0.88791481919999993</v>
      </c>
      <c r="M198" s="8">
        <v>535</v>
      </c>
      <c r="N198" s="8">
        <v>0.78110000000000002</v>
      </c>
      <c r="AJ198" s="12">
        <v>496</v>
      </c>
      <c r="AK198" s="12">
        <v>0.89117400000000002</v>
      </c>
    </row>
    <row r="199" spans="1:37" x14ac:dyDescent="0.2">
      <c r="A199" s="7">
        <v>505</v>
      </c>
      <c r="B199" s="7">
        <v>0.88717515989999995</v>
      </c>
      <c r="C199" s="7">
        <v>0.73850000000000005</v>
      </c>
      <c r="G199" s="10">
        <v>505</v>
      </c>
      <c r="H199" s="10">
        <v>0.88717515989999995</v>
      </c>
      <c r="M199" s="8">
        <v>536</v>
      </c>
      <c r="N199" s="8">
        <v>0.78280000000000005</v>
      </c>
      <c r="AJ199" s="12">
        <v>497</v>
      </c>
      <c r="AK199" s="12">
        <v>0.89061999999999997</v>
      </c>
    </row>
    <row r="200" spans="1:37" x14ac:dyDescent="0.2">
      <c r="A200" s="7">
        <v>506</v>
      </c>
      <c r="B200" s="7">
        <v>0.88643550059999998</v>
      </c>
      <c r="C200" s="7">
        <v>0.73960000000000004</v>
      </c>
      <c r="G200" s="10">
        <v>506</v>
      </c>
      <c r="H200" s="10">
        <v>0.88643550059999998</v>
      </c>
      <c r="M200" s="8">
        <v>537</v>
      </c>
      <c r="N200" s="8">
        <v>0.78449999999999998</v>
      </c>
      <c r="AJ200" s="12">
        <v>498</v>
      </c>
      <c r="AK200" s="12">
        <v>0.890065</v>
      </c>
    </row>
    <row r="201" spans="1:37" x14ac:dyDescent="0.2">
      <c r="A201" s="7">
        <v>507</v>
      </c>
      <c r="B201" s="7">
        <v>0.88569584130000001</v>
      </c>
      <c r="C201" s="7">
        <v>0.74070000000000003</v>
      </c>
      <c r="G201" s="10">
        <v>507</v>
      </c>
      <c r="H201" s="10">
        <v>0.88569584130000001</v>
      </c>
      <c r="M201" s="8">
        <v>538</v>
      </c>
      <c r="N201" s="8">
        <v>0.7863</v>
      </c>
      <c r="AJ201" s="12">
        <v>499</v>
      </c>
      <c r="AK201" s="12">
        <v>0.88951099999999994</v>
      </c>
    </row>
    <row r="202" spans="1:37" x14ac:dyDescent="0.2">
      <c r="A202" s="7">
        <v>508</v>
      </c>
      <c r="B202" s="7">
        <v>0.88495618199999992</v>
      </c>
      <c r="C202" s="7">
        <v>0.74180000000000001</v>
      </c>
      <c r="G202" s="10">
        <v>508</v>
      </c>
      <c r="H202" s="10">
        <v>0.88495618199999992</v>
      </c>
      <c r="M202" s="8">
        <v>539</v>
      </c>
      <c r="N202" s="8">
        <v>0.78800000000000003</v>
      </c>
      <c r="AJ202" s="12">
        <v>500</v>
      </c>
      <c r="AK202" s="12">
        <v>0.888957</v>
      </c>
    </row>
    <row r="203" spans="1:37" x14ac:dyDescent="0.2">
      <c r="A203" s="7">
        <v>509</v>
      </c>
      <c r="B203" s="7">
        <v>0.88421652260000005</v>
      </c>
      <c r="C203" s="7">
        <v>0.7429</v>
      </c>
      <c r="G203" s="10">
        <v>509</v>
      </c>
      <c r="H203" s="10">
        <v>0.88421652260000005</v>
      </c>
      <c r="M203" s="8">
        <v>540</v>
      </c>
      <c r="N203" s="8">
        <v>0.78959999999999997</v>
      </c>
      <c r="AJ203" s="12">
        <v>501</v>
      </c>
      <c r="AK203" s="12">
        <v>0.88840299999999994</v>
      </c>
    </row>
    <row r="204" spans="1:37" x14ac:dyDescent="0.2">
      <c r="A204" s="7">
        <v>510</v>
      </c>
      <c r="B204" s="7">
        <v>0.88347686329999997</v>
      </c>
      <c r="C204" s="7">
        <v>0.74399999999999999</v>
      </c>
      <c r="G204" s="10">
        <v>510</v>
      </c>
      <c r="H204" s="10">
        <v>0.88347686329999997</v>
      </c>
      <c r="M204" s="8">
        <v>541</v>
      </c>
      <c r="N204" s="8">
        <v>0.79059999999999997</v>
      </c>
      <c r="AJ204" s="12">
        <v>502</v>
      </c>
      <c r="AK204" s="12">
        <v>0.88784899999999989</v>
      </c>
    </row>
    <row r="205" spans="1:37" x14ac:dyDescent="0.2">
      <c r="A205" s="7">
        <v>511</v>
      </c>
      <c r="B205" s="7">
        <v>0.882737204</v>
      </c>
      <c r="C205" s="7">
        <v>0.74509999999999998</v>
      </c>
      <c r="G205" s="10">
        <v>511</v>
      </c>
      <c r="H205" s="10">
        <v>0.882737204</v>
      </c>
      <c r="M205" s="8">
        <v>542</v>
      </c>
      <c r="N205" s="8">
        <v>0.79159999999999997</v>
      </c>
      <c r="AJ205" s="12">
        <v>503</v>
      </c>
      <c r="AK205" s="12">
        <v>0.88725300000000007</v>
      </c>
    </row>
    <row r="206" spans="1:37" x14ac:dyDescent="0.2">
      <c r="A206" s="7">
        <v>512</v>
      </c>
      <c r="B206" s="7">
        <v>0.88199754470000002</v>
      </c>
      <c r="C206" s="7">
        <v>0.74619999999999997</v>
      </c>
      <c r="G206" s="10">
        <v>512</v>
      </c>
      <c r="H206" s="10">
        <v>0.88199754470000002</v>
      </c>
      <c r="M206" s="8">
        <v>543</v>
      </c>
      <c r="N206" s="8">
        <v>0.79249999999999998</v>
      </c>
      <c r="AJ206" s="12">
        <v>504</v>
      </c>
      <c r="AK206" s="12">
        <v>0.88663899999999995</v>
      </c>
    </row>
    <row r="207" spans="1:37" x14ac:dyDescent="0.2">
      <c r="A207" s="7">
        <v>513</v>
      </c>
      <c r="B207" s="7">
        <v>0.88125788540000005</v>
      </c>
      <c r="C207" s="7">
        <v>0.74729999999999996</v>
      </c>
      <c r="G207" s="10">
        <v>513</v>
      </c>
      <c r="H207" s="10">
        <v>0.88125788540000005</v>
      </c>
      <c r="M207" s="8">
        <v>544</v>
      </c>
      <c r="N207" s="8">
        <v>0.79349999999999998</v>
      </c>
      <c r="AJ207" s="12">
        <v>505</v>
      </c>
      <c r="AK207" s="12">
        <v>0.88602599999999998</v>
      </c>
    </row>
    <row r="208" spans="1:37" x14ac:dyDescent="0.2">
      <c r="A208" s="7">
        <v>514</v>
      </c>
      <c r="B208" s="7">
        <v>0.88051822609999997</v>
      </c>
      <c r="C208" s="7">
        <v>0.74839999999999995</v>
      </c>
      <c r="G208" s="10">
        <v>514</v>
      </c>
      <c r="H208" s="10">
        <v>0.88051822609999997</v>
      </c>
      <c r="M208" s="8">
        <v>545</v>
      </c>
      <c r="N208" s="8">
        <v>0.79449999999999998</v>
      </c>
      <c r="AJ208" s="12">
        <v>506</v>
      </c>
      <c r="AK208" s="12">
        <v>0.88541200000000009</v>
      </c>
    </row>
    <row r="209" spans="1:37" x14ac:dyDescent="0.2">
      <c r="A209" s="7">
        <v>515</v>
      </c>
      <c r="B209" s="7">
        <v>0.87991839010000006</v>
      </c>
      <c r="C209" s="7">
        <v>0.74950000000000006</v>
      </c>
      <c r="G209" s="10">
        <v>515</v>
      </c>
      <c r="H209" s="10">
        <v>0.87991839010000006</v>
      </c>
      <c r="M209" s="8">
        <v>546</v>
      </c>
      <c r="N209" s="8">
        <v>0.7954</v>
      </c>
      <c r="AJ209" s="12">
        <v>507</v>
      </c>
      <c r="AK209" s="12">
        <v>0.88479799999999997</v>
      </c>
    </row>
    <row r="210" spans="1:37" x14ac:dyDescent="0.2">
      <c r="A210" s="7">
        <v>516</v>
      </c>
      <c r="B210" s="7">
        <v>0.87935097579999999</v>
      </c>
      <c r="C210" s="7">
        <v>0.75060000000000004</v>
      </c>
      <c r="G210" s="10">
        <v>516</v>
      </c>
      <c r="H210" s="10">
        <v>0.87935097579999999</v>
      </c>
      <c r="M210" s="8">
        <v>547</v>
      </c>
      <c r="N210" s="8">
        <v>0.7964</v>
      </c>
      <c r="AJ210" s="12">
        <v>508</v>
      </c>
      <c r="AK210" s="12">
        <v>0.884185</v>
      </c>
    </row>
    <row r="211" spans="1:37" x14ac:dyDescent="0.2">
      <c r="A211" s="7">
        <v>517</v>
      </c>
      <c r="B211" s="7">
        <v>0.87878356159999993</v>
      </c>
      <c r="C211" s="7">
        <v>0.75170000000000003</v>
      </c>
      <c r="G211" s="10">
        <v>517</v>
      </c>
      <c r="H211" s="10">
        <v>0.87878356159999993</v>
      </c>
      <c r="M211" s="8">
        <v>548</v>
      </c>
      <c r="N211" s="8">
        <v>0.7974</v>
      </c>
      <c r="AJ211" s="12">
        <v>509</v>
      </c>
      <c r="AK211" s="12">
        <v>0.88364399999999999</v>
      </c>
    </row>
    <row r="212" spans="1:37" x14ac:dyDescent="0.2">
      <c r="A212" s="7">
        <v>518</v>
      </c>
      <c r="B212" s="7">
        <v>0.87821614729999997</v>
      </c>
      <c r="C212" s="7">
        <v>0.75280000000000002</v>
      </c>
      <c r="G212" s="10">
        <v>518</v>
      </c>
      <c r="H212" s="10">
        <v>0.87821614729999997</v>
      </c>
      <c r="M212" s="8">
        <v>549</v>
      </c>
      <c r="N212" s="8">
        <v>0.7984</v>
      </c>
      <c r="AJ212" s="12">
        <v>510</v>
      </c>
      <c r="AK212" s="12">
        <v>0.88345699999999994</v>
      </c>
    </row>
    <row r="213" spans="1:37" x14ac:dyDescent="0.2">
      <c r="A213" s="7">
        <v>519</v>
      </c>
      <c r="B213" s="7">
        <v>0.87764873300000001</v>
      </c>
      <c r="C213" s="7">
        <v>0.75390000000000001</v>
      </c>
      <c r="G213" s="10">
        <v>519</v>
      </c>
      <c r="H213" s="10">
        <v>0.87764873300000001</v>
      </c>
      <c r="M213" s="8">
        <v>550</v>
      </c>
      <c r="N213" s="8">
        <v>0.79930000000000001</v>
      </c>
      <c r="AJ213" s="12">
        <v>511</v>
      </c>
      <c r="AK213" s="12">
        <v>0.88327</v>
      </c>
    </row>
    <row r="214" spans="1:37" x14ac:dyDescent="0.2">
      <c r="A214" s="7">
        <v>520</v>
      </c>
      <c r="B214" s="7">
        <v>0.87708131879999995</v>
      </c>
      <c r="C214" s="7">
        <v>0.755</v>
      </c>
      <c r="G214" s="10">
        <v>520</v>
      </c>
      <c r="H214" s="10">
        <v>0.87708131879999995</v>
      </c>
      <c r="M214" s="8">
        <v>551</v>
      </c>
      <c r="N214" s="8">
        <v>0.80030000000000001</v>
      </c>
      <c r="AJ214" s="12">
        <v>512</v>
      </c>
      <c r="AK214" s="12">
        <v>0.88308300000000006</v>
      </c>
    </row>
    <row r="215" spans="1:37" x14ac:dyDescent="0.2">
      <c r="A215" s="7">
        <v>521</v>
      </c>
      <c r="B215" s="7">
        <v>0.87651390449999989</v>
      </c>
      <c r="C215" s="7">
        <v>0.75670000000000004</v>
      </c>
      <c r="G215" s="10">
        <v>521</v>
      </c>
      <c r="H215" s="10">
        <v>0.87651390449999989</v>
      </c>
      <c r="M215" s="8">
        <v>552</v>
      </c>
      <c r="N215" s="8">
        <v>0.80130000000000001</v>
      </c>
      <c r="AJ215" s="12">
        <v>513</v>
      </c>
      <c r="AK215" s="12">
        <v>0.8828959999999999</v>
      </c>
    </row>
    <row r="216" spans="1:37" x14ac:dyDescent="0.2">
      <c r="A216" s="7">
        <v>522</v>
      </c>
      <c r="B216" s="7">
        <v>0.87594649020000004</v>
      </c>
      <c r="C216" s="7">
        <v>0.75839999999999996</v>
      </c>
      <c r="G216" s="10">
        <v>522</v>
      </c>
      <c r="H216" s="10">
        <v>0.87594649020000004</v>
      </c>
      <c r="M216" s="8">
        <v>553</v>
      </c>
      <c r="N216" s="8">
        <v>0.80220000000000002</v>
      </c>
      <c r="AJ216" s="12">
        <v>514</v>
      </c>
      <c r="AK216" s="12">
        <v>0.88270899999999997</v>
      </c>
    </row>
    <row r="217" spans="1:37" x14ac:dyDescent="0.2">
      <c r="A217" s="7">
        <v>523</v>
      </c>
      <c r="B217" s="7">
        <v>0.87537907599999998</v>
      </c>
      <c r="C217" s="7">
        <v>0.76019999999999999</v>
      </c>
      <c r="G217" s="10">
        <v>523</v>
      </c>
      <c r="H217" s="10">
        <v>0.87537907599999998</v>
      </c>
      <c r="M217" s="8">
        <v>554</v>
      </c>
      <c r="N217" s="8">
        <v>0.80320000000000003</v>
      </c>
      <c r="AJ217" s="12">
        <v>515</v>
      </c>
      <c r="AK217" s="12">
        <v>0.88252200000000003</v>
      </c>
    </row>
    <row r="218" spans="1:37" x14ac:dyDescent="0.2">
      <c r="A218" s="7">
        <v>524</v>
      </c>
      <c r="B218" s="7">
        <v>0.87481166169999991</v>
      </c>
      <c r="C218" s="7">
        <v>0.76190000000000002</v>
      </c>
      <c r="G218" s="10">
        <v>524</v>
      </c>
      <c r="H218" s="10">
        <v>0.87481166169999991</v>
      </c>
      <c r="M218" s="8">
        <v>555</v>
      </c>
      <c r="N218" s="8">
        <v>0.80420000000000003</v>
      </c>
      <c r="AJ218" s="12">
        <v>516</v>
      </c>
      <c r="AK218" s="12">
        <v>0.88242299999999996</v>
      </c>
    </row>
    <row r="219" spans="1:37" x14ac:dyDescent="0.2">
      <c r="A219" s="7">
        <v>525</v>
      </c>
      <c r="B219" s="7">
        <v>0.87424424740000006</v>
      </c>
      <c r="C219" s="7">
        <v>0.76359999999999995</v>
      </c>
      <c r="G219" s="10">
        <v>525</v>
      </c>
      <c r="H219" s="10">
        <v>0.87424424740000006</v>
      </c>
      <c r="M219" s="8">
        <v>556</v>
      </c>
      <c r="N219" s="8">
        <v>0.80510000000000004</v>
      </c>
      <c r="AJ219" s="12">
        <v>517</v>
      </c>
      <c r="AK219" s="12">
        <v>0.88237500000000002</v>
      </c>
    </row>
    <row r="220" spans="1:37" x14ac:dyDescent="0.2">
      <c r="A220" s="7">
        <v>526</v>
      </c>
      <c r="B220" s="7">
        <v>0.87367683309999999</v>
      </c>
      <c r="C220" s="7">
        <v>0.76539999999999997</v>
      </c>
      <c r="G220" s="10">
        <v>526</v>
      </c>
      <c r="H220" s="10">
        <v>0.87367683309999999</v>
      </c>
      <c r="M220" s="8">
        <v>557</v>
      </c>
      <c r="N220" s="8">
        <v>0.80610000000000004</v>
      </c>
      <c r="AJ220" s="12">
        <v>518</v>
      </c>
      <c r="AK220" s="12">
        <v>0.88232699999999997</v>
      </c>
    </row>
    <row r="221" spans="1:37" x14ac:dyDescent="0.2">
      <c r="A221" s="7">
        <v>527</v>
      </c>
      <c r="B221" s="7">
        <v>0.87310694459999993</v>
      </c>
      <c r="C221" s="7">
        <v>0.7671</v>
      </c>
      <c r="G221" s="10">
        <v>527</v>
      </c>
      <c r="H221" s="10">
        <v>0.87310694459999993</v>
      </c>
      <c r="M221" s="8">
        <v>558</v>
      </c>
      <c r="N221" s="8">
        <v>0.80710000000000004</v>
      </c>
      <c r="AJ221" s="12">
        <v>519</v>
      </c>
      <c r="AK221" s="12">
        <v>0.88227900000000004</v>
      </c>
    </row>
    <row r="222" spans="1:37" x14ac:dyDescent="0.2">
      <c r="A222" s="7">
        <v>528</v>
      </c>
      <c r="B222" s="7">
        <v>0.87252355519999991</v>
      </c>
      <c r="C222" s="7">
        <v>0.76890000000000003</v>
      </c>
      <c r="G222" s="10">
        <v>528</v>
      </c>
      <c r="H222" s="10">
        <v>0.87252355519999991</v>
      </c>
      <c r="M222" s="8">
        <v>559</v>
      </c>
      <c r="N222" s="8">
        <v>0.80800000000000005</v>
      </c>
      <c r="AJ222" s="12">
        <v>520</v>
      </c>
      <c r="AK222" s="12">
        <v>0.88222999999999996</v>
      </c>
    </row>
    <row r="223" spans="1:37" x14ac:dyDescent="0.2">
      <c r="A223" s="7">
        <v>529</v>
      </c>
      <c r="B223" s="7">
        <v>0.87194016569999999</v>
      </c>
      <c r="C223" s="7">
        <v>0.77059999999999995</v>
      </c>
      <c r="G223" s="10">
        <v>529</v>
      </c>
      <c r="H223" s="10">
        <v>0.87194016569999999</v>
      </c>
      <c r="M223" s="8">
        <v>560</v>
      </c>
      <c r="N223" s="8">
        <v>0.80900000000000005</v>
      </c>
      <c r="AJ223" s="12">
        <v>521</v>
      </c>
      <c r="AK223" s="12">
        <v>0.88218199999999991</v>
      </c>
    </row>
    <row r="224" spans="1:37" x14ac:dyDescent="0.2">
      <c r="A224" s="7">
        <v>530</v>
      </c>
      <c r="B224" s="7">
        <v>0.87135677630000008</v>
      </c>
      <c r="C224" s="7">
        <v>0.77229999999999999</v>
      </c>
      <c r="G224" s="10">
        <v>530</v>
      </c>
      <c r="H224" s="10">
        <v>0.87135677630000008</v>
      </c>
      <c r="M224" s="8">
        <v>561</v>
      </c>
      <c r="N224" s="8">
        <v>0.81030000000000002</v>
      </c>
      <c r="AJ224" s="12">
        <v>522</v>
      </c>
      <c r="AK224" s="12">
        <v>0.88212100000000004</v>
      </c>
    </row>
    <row r="225" spans="1:37" x14ac:dyDescent="0.2">
      <c r="A225" s="7">
        <v>531</v>
      </c>
      <c r="B225" s="7">
        <v>0.87077338679999994</v>
      </c>
      <c r="C225" s="7">
        <v>0.77410000000000001</v>
      </c>
      <c r="G225" s="10">
        <v>531</v>
      </c>
      <c r="H225" s="10">
        <v>0.87077338679999994</v>
      </c>
      <c r="M225" s="8">
        <v>562</v>
      </c>
      <c r="N225" s="8">
        <v>0.81200000000000006</v>
      </c>
      <c r="AJ225" s="12">
        <v>523</v>
      </c>
      <c r="AK225" s="12">
        <v>0.88195400000000002</v>
      </c>
    </row>
    <row r="226" spans="1:37" x14ac:dyDescent="0.2">
      <c r="A226" s="7">
        <v>532</v>
      </c>
      <c r="B226" s="7">
        <v>0.87018999740000003</v>
      </c>
      <c r="C226" s="7">
        <v>0.77580000000000005</v>
      </c>
      <c r="G226" s="10">
        <v>532</v>
      </c>
      <c r="H226" s="10">
        <v>0.87018999740000003</v>
      </c>
      <c r="M226" s="8">
        <v>563</v>
      </c>
      <c r="N226" s="8">
        <v>0.81359999999999999</v>
      </c>
      <c r="AJ226" s="12">
        <v>524</v>
      </c>
      <c r="AK226" s="12">
        <v>0.8817870000000001</v>
      </c>
    </row>
    <row r="227" spans="1:37" x14ac:dyDescent="0.2">
      <c r="A227" s="7">
        <v>533</v>
      </c>
      <c r="B227" s="7">
        <v>0.86960660790000011</v>
      </c>
      <c r="C227" s="7">
        <v>0.77759999999999996</v>
      </c>
      <c r="G227" s="10">
        <v>533</v>
      </c>
      <c r="H227" s="10">
        <v>0.86960660790000011</v>
      </c>
      <c r="M227" s="8">
        <v>564</v>
      </c>
      <c r="N227" s="8">
        <v>0.81520000000000004</v>
      </c>
      <c r="AJ227" s="12">
        <v>525</v>
      </c>
      <c r="AK227" s="12">
        <v>0.88161900000000004</v>
      </c>
    </row>
    <row r="228" spans="1:37" x14ac:dyDescent="0.2">
      <c r="A228" s="7">
        <v>534</v>
      </c>
      <c r="B228" s="7">
        <v>0.86902321850000008</v>
      </c>
      <c r="C228" s="7">
        <v>0.77929999999999999</v>
      </c>
      <c r="G228" s="10">
        <v>534</v>
      </c>
      <c r="H228" s="10">
        <v>0.86902321850000008</v>
      </c>
      <c r="M228" s="8">
        <v>565</v>
      </c>
      <c r="N228" s="8">
        <v>0.81679999999999997</v>
      </c>
      <c r="AJ228" s="12">
        <v>526</v>
      </c>
      <c r="AK228" s="12">
        <v>0.88145200000000001</v>
      </c>
    </row>
    <row r="229" spans="1:37" x14ac:dyDescent="0.2">
      <c r="A229" s="7">
        <v>535</v>
      </c>
      <c r="B229" s="7">
        <v>0.86843982900000005</v>
      </c>
      <c r="C229" s="7">
        <v>0.78110000000000002</v>
      </c>
      <c r="G229" s="10">
        <v>535</v>
      </c>
      <c r="H229" s="10">
        <v>0.86843982900000005</v>
      </c>
      <c r="M229" s="8">
        <v>566</v>
      </c>
      <c r="N229" s="8">
        <v>0.81840000000000002</v>
      </c>
      <c r="AJ229" s="12">
        <v>527</v>
      </c>
      <c r="AK229" s="12">
        <v>0.88128499999999999</v>
      </c>
    </row>
    <row r="230" spans="1:37" x14ac:dyDescent="0.2">
      <c r="A230" s="7">
        <v>536</v>
      </c>
      <c r="B230" s="7">
        <v>0.86785643960000003</v>
      </c>
      <c r="C230" s="7">
        <v>0.78280000000000005</v>
      </c>
      <c r="G230" s="10">
        <v>536</v>
      </c>
      <c r="H230" s="10">
        <v>0.86785643960000003</v>
      </c>
      <c r="M230" s="8">
        <v>567</v>
      </c>
      <c r="N230" s="8">
        <v>0.82010000000000005</v>
      </c>
      <c r="AJ230" s="12">
        <v>528</v>
      </c>
      <c r="AK230" s="12">
        <v>0.88111800000000007</v>
      </c>
    </row>
    <row r="231" spans="1:37" x14ac:dyDescent="0.2">
      <c r="A231" s="7">
        <v>537</v>
      </c>
      <c r="B231" s="7">
        <v>0.8672730501</v>
      </c>
      <c r="C231" s="7">
        <v>0.78449999999999998</v>
      </c>
      <c r="G231" s="10">
        <v>537</v>
      </c>
      <c r="H231" s="10">
        <v>0.8672730501</v>
      </c>
      <c r="M231" s="8">
        <v>568</v>
      </c>
      <c r="N231" s="8">
        <v>0.82169999999999999</v>
      </c>
      <c r="AJ231" s="12">
        <v>529</v>
      </c>
      <c r="AK231" s="12">
        <v>0.88114999999999999</v>
      </c>
    </row>
    <row r="232" spans="1:37" x14ac:dyDescent="0.2">
      <c r="A232" s="7">
        <v>538</v>
      </c>
      <c r="B232" s="7">
        <v>0.86668966069999998</v>
      </c>
      <c r="C232" s="7">
        <v>0.7863</v>
      </c>
      <c r="G232" s="10">
        <v>538</v>
      </c>
      <c r="H232" s="10">
        <v>0.86668966069999998</v>
      </c>
      <c r="M232" s="8">
        <v>569</v>
      </c>
      <c r="N232" s="8">
        <v>0.82330000000000003</v>
      </c>
      <c r="AJ232" s="12">
        <v>530</v>
      </c>
      <c r="AK232" s="12">
        <v>0.88132999999999995</v>
      </c>
    </row>
    <row r="233" spans="1:37" x14ac:dyDescent="0.2">
      <c r="A233" s="7">
        <v>539</v>
      </c>
      <c r="B233" s="7">
        <v>0.86610627120000006</v>
      </c>
      <c r="C233" s="7">
        <v>0.78800000000000003</v>
      </c>
      <c r="G233" s="10">
        <v>539</v>
      </c>
      <c r="H233" s="10">
        <v>0.86610627120000006</v>
      </c>
      <c r="M233" s="8">
        <v>570</v>
      </c>
      <c r="N233" s="8">
        <v>0.82489999999999997</v>
      </c>
      <c r="AJ233" s="12">
        <v>531</v>
      </c>
      <c r="AK233" s="12">
        <v>0.88151000000000002</v>
      </c>
    </row>
    <row r="234" spans="1:37" x14ac:dyDescent="0.2">
      <c r="A234" s="7">
        <v>540</v>
      </c>
      <c r="B234" s="7">
        <v>0.86543549809999998</v>
      </c>
      <c r="C234" s="7">
        <v>0.78959999999999997</v>
      </c>
      <c r="G234" s="10">
        <v>540</v>
      </c>
      <c r="H234" s="10">
        <v>0.86543549809999998</v>
      </c>
      <c r="M234" s="8">
        <v>571</v>
      </c>
      <c r="N234" s="8">
        <v>0.82650000000000001</v>
      </c>
      <c r="AJ234" s="12">
        <v>532</v>
      </c>
      <c r="AK234" s="12">
        <v>0.88168999999999997</v>
      </c>
    </row>
    <row r="235" spans="1:37" x14ac:dyDescent="0.2">
      <c r="A235" s="7">
        <v>541</v>
      </c>
      <c r="B235" s="7">
        <v>0.86474866539999995</v>
      </c>
      <c r="C235" s="7">
        <v>0.79059999999999997</v>
      </c>
      <c r="G235" s="10">
        <v>541</v>
      </c>
      <c r="H235" s="10">
        <v>0.86474866539999995</v>
      </c>
      <c r="M235" s="8">
        <v>572</v>
      </c>
      <c r="N235" s="8">
        <v>0.82809999999999995</v>
      </c>
      <c r="AJ235" s="12">
        <v>533</v>
      </c>
      <c r="AK235" s="12">
        <v>0.88186999999999993</v>
      </c>
    </row>
    <row r="236" spans="1:37" x14ac:dyDescent="0.2">
      <c r="A236" s="7">
        <v>542</v>
      </c>
      <c r="B236" s="7">
        <v>0.86406183270000003</v>
      </c>
      <c r="C236" s="7">
        <v>0.79159999999999997</v>
      </c>
      <c r="G236" s="10">
        <v>542</v>
      </c>
      <c r="H236" s="10">
        <v>0.86406183270000003</v>
      </c>
      <c r="M236" s="8">
        <v>573</v>
      </c>
      <c r="N236" s="8">
        <v>0.82979999999999998</v>
      </c>
      <c r="AJ236" s="12">
        <v>534</v>
      </c>
      <c r="AK236" s="12">
        <v>0.88205</v>
      </c>
    </row>
    <row r="237" spans="1:37" x14ac:dyDescent="0.2">
      <c r="A237" s="7">
        <v>543</v>
      </c>
      <c r="B237" s="7">
        <v>0.863375</v>
      </c>
      <c r="C237" s="7">
        <v>0.79249999999999998</v>
      </c>
      <c r="G237" s="10">
        <v>543</v>
      </c>
      <c r="H237" s="10">
        <v>0.863375</v>
      </c>
      <c r="M237" s="8">
        <v>574</v>
      </c>
      <c r="N237" s="8">
        <v>0.83140000000000003</v>
      </c>
      <c r="AJ237" s="12">
        <v>535</v>
      </c>
      <c r="AK237" s="12">
        <v>0.88224199999999997</v>
      </c>
    </row>
    <row r="238" spans="1:37" x14ac:dyDescent="0.2">
      <c r="A238" s="7">
        <v>544</v>
      </c>
      <c r="B238" s="7">
        <v>0.86268816729999998</v>
      </c>
      <c r="C238" s="7">
        <v>0.79349999999999998</v>
      </c>
      <c r="G238" s="10">
        <v>544</v>
      </c>
      <c r="H238" s="10">
        <v>0.86268816729999998</v>
      </c>
      <c r="M238" s="8">
        <v>575</v>
      </c>
      <c r="N238" s="8">
        <v>0.83299999999999996</v>
      </c>
      <c r="AJ238" s="12">
        <v>536</v>
      </c>
      <c r="AK238" s="12">
        <v>0.88269900000000012</v>
      </c>
    </row>
    <row r="239" spans="1:37" x14ac:dyDescent="0.2">
      <c r="A239" s="7">
        <v>545</v>
      </c>
      <c r="B239" s="7">
        <v>0.86200133460000006</v>
      </c>
      <c r="C239" s="7">
        <v>0.79449999999999998</v>
      </c>
      <c r="G239" s="10">
        <v>545</v>
      </c>
      <c r="H239" s="10">
        <v>0.86200133460000006</v>
      </c>
      <c r="M239" s="8">
        <v>576</v>
      </c>
      <c r="N239" s="8">
        <v>0.83460000000000001</v>
      </c>
      <c r="AJ239" s="12">
        <v>537</v>
      </c>
      <c r="AK239" s="12">
        <v>0.88315700000000008</v>
      </c>
    </row>
    <row r="240" spans="1:37" x14ac:dyDescent="0.2">
      <c r="A240" s="7">
        <v>546</v>
      </c>
      <c r="B240" s="7">
        <v>0.86131450189999992</v>
      </c>
      <c r="C240" s="7">
        <v>0.7954</v>
      </c>
      <c r="G240" s="10">
        <v>546</v>
      </c>
      <c r="H240" s="10">
        <v>0.86131450189999992</v>
      </c>
      <c r="M240" s="8">
        <v>577</v>
      </c>
      <c r="N240" s="8">
        <v>0.83620000000000005</v>
      </c>
      <c r="AJ240" s="12">
        <v>538</v>
      </c>
      <c r="AK240" s="12">
        <v>0.88361500000000004</v>
      </c>
    </row>
    <row r="241" spans="1:37" x14ac:dyDescent="0.2">
      <c r="A241" s="7">
        <v>547</v>
      </c>
      <c r="B241" s="7">
        <v>0.8606276692</v>
      </c>
      <c r="C241" s="7">
        <v>0.7964</v>
      </c>
      <c r="G241" s="10">
        <v>547</v>
      </c>
      <c r="H241" s="10">
        <v>0.8606276692</v>
      </c>
      <c r="M241" s="8">
        <v>578</v>
      </c>
      <c r="N241" s="8">
        <v>0.83779999999999999</v>
      </c>
      <c r="AJ241" s="12">
        <v>539</v>
      </c>
      <c r="AK241" s="12">
        <v>0.88407200000000008</v>
      </c>
    </row>
    <row r="242" spans="1:37" x14ac:dyDescent="0.2">
      <c r="A242" s="7">
        <v>548</v>
      </c>
      <c r="B242" s="7">
        <v>0.85994083659999998</v>
      </c>
      <c r="C242" s="7">
        <v>0.7974</v>
      </c>
      <c r="G242" s="10">
        <v>548</v>
      </c>
      <c r="H242" s="10">
        <v>0.85994083659999998</v>
      </c>
      <c r="M242" s="8">
        <v>579</v>
      </c>
      <c r="N242" s="8">
        <v>0.83950000000000002</v>
      </c>
      <c r="AJ242" s="12">
        <v>540</v>
      </c>
      <c r="AK242" s="12">
        <v>0.88453000000000004</v>
      </c>
    </row>
    <row r="243" spans="1:37" x14ac:dyDescent="0.2">
      <c r="A243" s="7">
        <v>549</v>
      </c>
      <c r="B243" s="7">
        <v>0.85925400389999995</v>
      </c>
      <c r="C243" s="7">
        <v>0.7984</v>
      </c>
      <c r="G243" s="10">
        <v>549</v>
      </c>
      <c r="H243" s="10">
        <v>0.85925400389999995</v>
      </c>
      <c r="M243" s="8">
        <v>580</v>
      </c>
      <c r="N243" s="8">
        <v>0.84109999999999996</v>
      </c>
      <c r="AJ243" s="12">
        <v>541</v>
      </c>
      <c r="AK243" s="12">
        <v>0.884988</v>
      </c>
    </row>
    <row r="244" spans="1:37" x14ac:dyDescent="0.2">
      <c r="A244" s="7">
        <v>550</v>
      </c>
      <c r="B244" s="7">
        <v>0.85856717120000003</v>
      </c>
      <c r="C244" s="7">
        <v>0.79930000000000001</v>
      </c>
      <c r="G244" s="10">
        <v>550</v>
      </c>
      <c r="H244" s="10">
        <v>0.85856717120000003</v>
      </c>
      <c r="M244" s="8">
        <v>581</v>
      </c>
      <c r="N244" s="8">
        <v>0.84219999999999995</v>
      </c>
      <c r="AJ244" s="12">
        <v>542</v>
      </c>
      <c r="AK244" s="12">
        <v>0.88522199999999995</v>
      </c>
    </row>
    <row r="245" spans="1:37" x14ac:dyDescent="0.2">
      <c r="A245" s="7">
        <v>551</v>
      </c>
      <c r="B245" s="7">
        <v>0.85788033850000001</v>
      </c>
      <c r="C245" s="7">
        <v>0.80030000000000001</v>
      </c>
      <c r="G245" s="10">
        <v>551</v>
      </c>
      <c r="H245" s="10">
        <v>0.85788033850000001</v>
      </c>
      <c r="M245" s="8">
        <v>582</v>
      </c>
      <c r="N245" s="8">
        <v>0.84319999999999995</v>
      </c>
      <c r="AJ245" s="12">
        <v>543</v>
      </c>
      <c r="AK245" s="12">
        <v>0.88524400000000003</v>
      </c>
    </row>
    <row r="246" spans="1:37" x14ac:dyDescent="0.2">
      <c r="A246" s="7">
        <v>552</v>
      </c>
      <c r="B246" s="7">
        <v>0.85719350579999998</v>
      </c>
      <c r="C246" s="7">
        <v>0.80130000000000001</v>
      </c>
      <c r="G246" s="10">
        <v>552</v>
      </c>
      <c r="H246" s="10">
        <v>0.85719350579999998</v>
      </c>
      <c r="M246" s="8">
        <v>583</v>
      </c>
      <c r="N246" s="8">
        <v>0.84419999999999995</v>
      </c>
      <c r="AJ246" s="12">
        <v>544</v>
      </c>
      <c r="AK246" s="12">
        <v>0.88526499999999997</v>
      </c>
    </row>
    <row r="247" spans="1:37" x14ac:dyDescent="0.2">
      <c r="A247" s="7">
        <v>553</v>
      </c>
      <c r="B247" s="7">
        <v>0.85650667310000006</v>
      </c>
      <c r="C247" s="7">
        <v>0.80220000000000002</v>
      </c>
      <c r="G247" s="10">
        <v>553</v>
      </c>
      <c r="H247" s="10">
        <v>0.85650667310000006</v>
      </c>
      <c r="M247" s="8">
        <v>584</v>
      </c>
      <c r="N247" s="8">
        <v>0.84530000000000005</v>
      </c>
      <c r="AJ247" s="12">
        <v>545</v>
      </c>
      <c r="AK247" s="12">
        <v>0.88528600000000002</v>
      </c>
    </row>
    <row r="248" spans="1:37" x14ac:dyDescent="0.2">
      <c r="A248" s="7">
        <v>554</v>
      </c>
      <c r="B248" s="7">
        <v>0.85580191799999994</v>
      </c>
      <c r="C248" s="7">
        <v>0.80320000000000003</v>
      </c>
      <c r="G248" s="10">
        <v>554</v>
      </c>
      <c r="H248" s="10">
        <v>0.85580191799999994</v>
      </c>
      <c r="M248" s="8">
        <v>585</v>
      </c>
      <c r="N248" s="8">
        <v>0.84630000000000005</v>
      </c>
      <c r="AJ248" s="12">
        <v>546</v>
      </c>
      <c r="AK248" s="12">
        <v>0.88530699999999996</v>
      </c>
    </row>
    <row r="249" spans="1:37" x14ac:dyDescent="0.2">
      <c r="A249" s="7">
        <v>555</v>
      </c>
      <c r="B249" s="7">
        <v>0.85505122499999997</v>
      </c>
      <c r="C249" s="7">
        <v>0.80420000000000003</v>
      </c>
      <c r="G249" s="10">
        <v>555</v>
      </c>
      <c r="H249" s="10">
        <v>0.85505122499999997</v>
      </c>
      <c r="I249" s="10">
        <v>0.77332537300000004</v>
      </c>
      <c r="M249" s="8">
        <v>586</v>
      </c>
      <c r="N249" s="8">
        <v>0.84730000000000005</v>
      </c>
      <c r="AJ249" s="12">
        <v>547</v>
      </c>
      <c r="AK249" s="12">
        <v>0.88532799999999989</v>
      </c>
    </row>
    <row r="250" spans="1:37" x14ac:dyDescent="0.2">
      <c r="A250" s="7">
        <v>556</v>
      </c>
      <c r="B250" s="7">
        <v>0.85430053210000001</v>
      </c>
      <c r="C250" s="7">
        <v>0.80510000000000004</v>
      </c>
      <c r="G250" s="10">
        <v>556</v>
      </c>
      <c r="H250" s="10">
        <v>0.85430053210000001</v>
      </c>
      <c r="I250" s="10">
        <v>0.7737306223</v>
      </c>
      <c r="M250" s="8">
        <v>587</v>
      </c>
      <c r="N250" s="8">
        <v>0.84830000000000005</v>
      </c>
      <c r="AJ250" s="12">
        <v>548</v>
      </c>
      <c r="AK250" s="12">
        <v>0.88534999999999997</v>
      </c>
    </row>
    <row r="251" spans="1:37" x14ac:dyDescent="0.2">
      <c r="A251" s="7">
        <v>557</v>
      </c>
      <c r="B251" s="7">
        <v>0.85354983910000004</v>
      </c>
      <c r="C251" s="7">
        <v>0.80610000000000004</v>
      </c>
      <c r="G251" s="10">
        <v>557</v>
      </c>
      <c r="H251" s="10">
        <v>0.85354983910000004</v>
      </c>
      <c r="I251" s="10">
        <v>0.77411297300000004</v>
      </c>
      <c r="M251" s="8">
        <v>588</v>
      </c>
      <c r="N251" s="8">
        <v>0.84930000000000005</v>
      </c>
      <c r="AJ251" s="12">
        <v>549</v>
      </c>
      <c r="AK251" s="12">
        <v>0.88540000000000008</v>
      </c>
    </row>
    <row r="252" spans="1:37" x14ac:dyDescent="0.2">
      <c r="A252" s="7">
        <v>558</v>
      </c>
      <c r="B252" s="7">
        <v>0.85279914610000007</v>
      </c>
      <c r="C252" s="7">
        <v>0.80710000000000004</v>
      </c>
      <c r="G252" s="10">
        <v>558</v>
      </c>
      <c r="H252" s="10">
        <v>0.85279914610000007</v>
      </c>
      <c r="I252" s="10">
        <v>0.77449532369999996</v>
      </c>
      <c r="M252" s="8">
        <v>589</v>
      </c>
      <c r="N252" s="8">
        <v>0.85040000000000004</v>
      </c>
      <c r="AJ252" s="12">
        <v>550</v>
      </c>
      <c r="AK252" s="12">
        <v>0.8854510000000001</v>
      </c>
    </row>
    <row r="253" spans="1:37" x14ac:dyDescent="0.2">
      <c r="A253" s="7">
        <v>559</v>
      </c>
      <c r="B253" s="7">
        <v>0.85204845309999999</v>
      </c>
      <c r="C253" s="7">
        <v>0.80800000000000005</v>
      </c>
      <c r="G253" s="10">
        <v>559</v>
      </c>
      <c r="H253" s="10">
        <v>0.85204845309999999</v>
      </c>
      <c r="I253" s="10">
        <v>0.77487767439999999</v>
      </c>
      <c r="M253" s="8">
        <v>590</v>
      </c>
      <c r="N253" s="8">
        <v>0.85140000000000005</v>
      </c>
      <c r="AJ253" s="12">
        <v>551</v>
      </c>
      <c r="AK253" s="12">
        <v>0.88550200000000001</v>
      </c>
    </row>
    <row r="254" spans="1:37" x14ac:dyDescent="0.2">
      <c r="A254" s="7">
        <v>560</v>
      </c>
      <c r="B254" s="7">
        <v>0.85129776019999992</v>
      </c>
      <c r="C254" s="7">
        <v>0.80900000000000005</v>
      </c>
      <c r="G254" s="10">
        <v>560</v>
      </c>
      <c r="H254" s="10">
        <v>0.85129776019999992</v>
      </c>
      <c r="I254" s="10">
        <v>0.77526002520000004</v>
      </c>
      <c r="M254" s="8">
        <v>591</v>
      </c>
      <c r="N254" s="8">
        <v>0.85240000000000005</v>
      </c>
      <c r="AJ254" s="12">
        <v>552</v>
      </c>
      <c r="AK254" s="12">
        <v>0.88555300000000003</v>
      </c>
    </row>
    <row r="255" spans="1:37" x14ac:dyDescent="0.2">
      <c r="A255" s="7">
        <v>561</v>
      </c>
      <c r="B255" s="7">
        <v>0.85054706719999995</v>
      </c>
      <c r="C255" s="7">
        <v>0.81030000000000002</v>
      </c>
      <c r="G255" s="10">
        <v>561</v>
      </c>
      <c r="H255" s="10">
        <v>0.85054706719999995</v>
      </c>
      <c r="I255" s="10">
        <v>0.77564237590000007</v>
      </c>
      <c r="M255" s="8">
        <v>592</v>
      </c>
      <c r="N255" s="8">
        <v>0.85340000000000005</v>
      </c>
      <c r="AJ255" s="12">
        <v>553</v>
      </c>
      <c r="AK255" s="12">
        <v>0.88560400000000006</v>
      </c>
    </row>
    <row r="256" spans="1:37" x14ac:dyDescent="0.2">
      <c r="A256" s="7">
        <v>562</v>
      </c>
      <c r="B256" s="7">
        <v>0.84979637419999998</v>
      </c>
      <c r="C256" s="7">
        <v>0.81200000000000006</v>
      </c>
      <c r="G256" s="10">
        <v>562</v>
      </c>
      <c r="H256" s="10">
        <v>0.84979637419999998</v>
      </c>
      <c r="I256" s="10">
        <v>0.77602472659999999</v>
      </c>
      <c r="M256" s="8">
        <v>593</v>
      </c>
      <c r="N256" s="8">
        <v>0.85440000000000005</v>
      </c>
      <c r="AJ256" s="12">
        <v>554</v>
      </c>
      <c r="AK256" s="12">
        <v>0.88565499999999997</v>
      </c>
    </row>
    <row r="257" spans="1:37" x14ac:dyDescent="0.2">
      <c r="A257" s="7">
        <v>563</v>
      </c>
      <c r="B257" s="7">
        <v>0.84904568130000002</v>
      </c>
      <c r="C257" s="7">
        <v>0.81359999999999999</v>
      </c>
      <c r="G257" s="10">
        <v>563</v>
      </c>
      <c r="H257" s="10">
        <v>0.84904568130000002</v>
      </c>
      <c r="I257" s="10">
        <v>0.77640707730000003</v>
      </c>
      <c r="M257" s="8">
        <v>594</v>
      </c>
      <c r="N257" s="8">
        <v>0.85550000000000004</v>
      </c>
      <c r="AJ257" s="12">
        <v>555</v>
      </c>
      <c r="AK257" s="12">
        <v>0.885799</v>
      </c>
    </row>
    <row r="258" spans="1:37" x14ac:dyDescent="0.2">
      <c r="A258" s="7">
        <v>564</v>
      </c>
      <c r="B258" s="7">
        <v>0.84829498830000005</v>
      </c>
      <c r="C258" s="7">
        <v>0.81520000000000004</v>
      </c>
      <c r="G258" s="10">
        <v>564</v>
      </c>
      <c r="H258" s="10">
        <v>0.84829498830000005</v>
      </c>
      <c r="I258" s="10">
        <v>0.77678942809999996</v>
      </c>
      <c r="M258" s="8">
        <v>595</v>
      </c>
      <c r="N258" s="8">
        <v>0.85650000000000004</v>
      </c>
      <c r="AJ258" s="12">
        <v>556</v>
      </c>
      <c r="AK258" s="12">
        <v>0.88605800000000001</v>
      </c>
    </row>
    <row r="259" spans="1:37" x14ac:dyDescent="0.2">
      <c r="A259" s="7">
        <v>565</v>
      </c>
      <c r="B259" s="7">
        <v>0.84754429529999997</v>
      </c>
      <c r="C259" s="7">
        <v>0.81679999999999997</v>
      </c>
      <c r="G259" s="10">
        <v>565</v>
      </c>
      <c r="H259" s="10">
        <v>0.84754429529999997</v>
      </c>
      <c r="I259" s="10">
        <v>0.77717177879999999</v>
      </c>
      <c r="M259" s="8">
        <v>596</v>
      </c>
      <c r="N259" s="8">
        <v>0.85750000000000004</v>
      </c>
      <c r="AJ259" s="12">
        <v>557</v>
      </c>
      <c r="AK259" s="12">
        <v>0.88631799999999994</v>
      </c>
    </row>
    <row r="260" spans="1:37" x14ac:dyDescent="0.2">
      <c r="A260" s="7">
        <v>566</v>
      </c>
      <c r="B260" s="7">
        <v>0.84680092709999999</v>
      </c>
      <c r="C260" s="7">
        <v>0.81840000000000002</v>
      </c>
      <c r="G260" s="10">
        <v>566</v>
      </c>
      <c r="H260" s="10">
        <v>0.84680092709999999</v>
      </c>
      <c r="I260" s="10">
        <v>0.77755412949999991</v>
      </c>
      <c r="M260" s="8">
        <v>597</v>
      </c>
      <c r="N260" s="8">
        <v>0.85850000000000004</v>
      </c>
      <c r="AJ260" s="12">
        <v>558</v>
      </c>
      <c r="AK260" s="12">
        <v>0.88657700000000006</v>
      </c>
    </row>
    <row r="261" spans="1:37" x14ac:dyDescent="0.2">
      <c r="A261" s="7">
        <v>567</v>
      </c>
      <c r="B261" s="7">
        <v>0.84606126450000008</v>
      </c>
      <c r="C261" s="7">
        <v>0.82010000000000005</v>
      </c>
      <c r="G261" s="10">
        <v>567</v>
      </c>
      <c r="H261" s="10">
        <v>0.84606126450000008</v>
      </c>
      <c r="I261" s="10">
        <v>0.77793648020000006</v>
      </c>
      <c r="M261" s="8">
        <v>598</v>
      </c>
      <c r="N261" s="8">
        <v>0.85960000000000003</v>
      </c>
      <c r="AJ261" s="12">
        <v>559</v>
      </c>
      <c r="AK261" s="12">
        <v>0.88683599999999996</v>
      </c>
    </row>
    <row r="262" spans="1:37" x14ac:dyDescent="0.2">
      <c r="A262" s="7">
        <v>568</v>
      </c>
      <c r="B262" s="7">
        <v>0.84532160189999994</v>
      </c>
      <c r="C262" s="7">
        <v>0.82169999999999999</v>
      </c>
      <c r="G262" s="10">
        <v>568</v>
      </c>
      <c r="H262" s="10">
        <v>0.84532160189999994</v>
      </c>
      <c r="I262" s="10">
        <v>0.77831883090000009</v>
      </c>
      <c r="M262" s="8">
        <v>599</v>
      </c>
      <c r="N262" s="8">
        <v>0.86060000000000003</v>
      </c>
      <c r="AJ262" s="12">
        <v>560</v>
      </c>
      <c r="AK262" s="12">
        <v>0.887096</v>
      </c>
    </row>
    <row r="263" spans="1:37" x14ac:dyDescent="0.2">
      <c r="A263" s="7">
        <v>569</v>
      </c>
      <c r="B263" s="7">
        <v>0.84458193929999992</v>
      </c>
      <c r="C263" s="7">
        <v>0.82330000000000003</v>
      </c>
      <c r="G263" s="10">
        <v>569</v>
      </c>
      <c r="H263" s="10">
        <v>0.84458193929999992</v>
      </c>
      <c r="I263" s="10">
        <v>0.77870118170000002</v>
      </c>
      <c r="M263" s="8">
        <v>600</v>
      </c>
      <c r="N263" s="8">
        <v>0.86160000000000003</v>
      </c>
      <c r="AJ263" s="12">
        <v>561</v>
      </c>
      <c r="AK263" s="12">
        <v>0.887355</v>
      </c>
    </row>
    <row r="264" spans="1:37" x14ac:dyDescent="0.2">
      <c r="A264" s="7">
        <v>570</v>
      </c>
      <c r="B264" s="7">
        <v>0.8438422767</v>
      </c>
      <c r="C264" s="7">
        <v>0.82489999999999997</v>
      </c>
      <c r="G264" s="10">
        <v>570</v>
      </c>
      <c r="H264" s="10">
        <v>0.8438422767</v>
      </c>
      <c r="I264" s="10">
        <v>0.77908353239999995</v>
      </c>
      <c r="M264" s="8">
        <v>601</v>
      </c>
      <c r="N264" s="8">
        <v>0.86250000000000004</v>
      </c>
      <c r="AJ264" s="12">
        <v>562</v>
      </c>
      <c r="AK264" s="12">
        <v>0.88762299999999994</v>
      </c>
    </row>
    <row r="265" spans="1:37" x14ac:dyDescent="0.2">
      <c r="A265" s="7">
        <v>571</v>
      </c>
      <c r="B265" s="7">
        <v>0.84310261409999998</v>
      </c>
      <c r="C265" s="7">
        <v>0.82650000000000001</v>
      </c>
      <c r="G265" s="10">
        <v>571</v>
      </c>
      <c r="H265" s="10">
        <v>0.84310261409999998</v>
      </c>
      <c r="I265" s="10">
        <v>0.77946588309999998</v>
      </c>
      <c r="M265" s="8">
        <v>602</v>
      </c>
      <c r="N265" s="8">
        <v>0.86350000000000005</v>
      </c>
      <c r="AJ265" s="12">
        <v>563</v>
      </c>
      <c r="AK265" s="12">
        <v>0.8878919999999999</v>
      </c>
    </row>
    <row r="266" spans="1:37" x14ac:dyDescent="0.2">
      <c r="A266" s="7">
        <v>572</v>
      </c>
      <c r="B266" s="7">
        <v>0.84236295150000007</v>
      </c>
      <c r="C266" s="7">
        <v>0.82809999999999995</v>
      </c>
      <c r="G266" s="10">
        <v>572</v>
      </c>
      <c r="H266" s="10">
        <v>0.84236295150000007</v>
      </c>
      <c r="I266" s="10">
        <v>0.7798482337999999</v>
      </c>
      <c r="M266" s="8">
        <v>603</v>
      </c>
      <c r="N266" s="8">
        <v>0.86439999999999995</v>
      </c>
      <c r="AJ266" s="12">
        <v>564</v>
      </c>
      <c r="AK266" s="12">
        <v>0.8881619999999999</v>
      </c>
    </row>
    <row r="267" spans="1:37" x14ac:dyDescent="0.2">
      <c r="A267" s="7">
        <v>573</v>
      </c>
      <c r="B267" s="7">
        <v>0.84162328889999993</v>
      </c>
      <c r="C267" s="7">
        <v>0.82979999999999998</v>
      </c>
      <c r="G267" s="10">
        <v>573</v>
      </c>
      <c r="H267" s="10">
        <v>0.84162328889999993</v>
      </c>
      <c r="I267" s="10">
        <v>0.78023058460000005</v>
      </c>
      <c r="M267" s="8">
        <v>604</v>
      </c>
      <c r="N267" s="8">
        <v>0.86539999999999995</v>
      </c>
      <c r="AJ267" s="12">
        <v>565</v>
      </c>
      <c r="AK267" s="12">
        <v>0.88843100000000008</v>
      </c>
    </row>
    <row r="268" spans="1:37" x14ac:dyDescent="0.2">
      <c r="A268" s="7">
        <v>574</v>
      </c>
      <c r="B268" s="7">
        <v>0.84088362630000002</v>
      </c>
      <c r="C268" s="7">
        <v>0.83140000000000003</v>
      </c>
      <c r="G268" s="10">
        <v>574</v>
      </c>
      <c r="H268" s="10">
        <v>0.84088362630000002</v>
      </c>
      <c r="I268" s="10">
        <v>0.78061293529999998</v>
      </c>
      <c r="M268" s="8">
        <v>605</v>
      </c>
      <c r="N268" s="8">
        <v>0.86639999999999995</v>
      </c>
      <c r="AJ268" s="12">
        <v>566</v>
      </c>
      <c r="AK268" s="12">
        <v>0.88870000000000005</v>
      </c>
    </row>
    <row r="269" spans="1:37" x14ac:dyDescent="0.2">
      <c r="A269" s="7">
        <v>575</v>
      </c>
      <c r="B269" s="7">
        <v>0.8401439637</v>
      </c>
      <c r="C269" s="7">
        <v>0.83299999999999996</v>
      </c>
      <c r="G269" s="10">
        <v>575</v>
      </c>
      <c r="H269" s="10">
        <v>0.8401439637</v>
      </c>
      <c r="I269" s="10">
        <v>0.78099528600000001</v>
      </c>
      <c r="M269" s="8">
        <v>606</v>
      </c>
      <c r="N269" s="8">
        <v>0.86729999999999996</v>
      </c>
      <c r="AJ269" s="12">
        <v>567</v>
      </c>
      <c r="AK269" s="12">
        <v>0.88896900000000001</v>
      </c>
    </row>
    <row r="270" spans="1:37" x14ac:dyDescent="0.2">
      <c r="A270" s="7">
        <v>576</v>
      </c>
      <c r="C270" s="7">
        <v>0.83460000000000001</v>
      </c>
      <c r="G270" s="10">
        <v>576</v>
      </c>
      <c r="I270" s="10">
        <v>0.78146844179999997</v>
      </c>
      <c r="M270" s="8">
        <v>607</v>
      </c>
      <c r="N270" s="8">
        <v>0.86829999999999996</v>
      </c>
      <c r="AJ270" s="12">
        <v>568</v>
      </c>
      <c r="AK270" s="12">
        <v>0.88926500000000008</v>
      </c>
    </row>
    <row r="271" spans="1:37" x14ac:dyDescent="0.2">
      <c r="A271" s="7">
        <v>577</v>
      </c>
      <c r="C271" s="7">
        <v>0.83620000000000005</v>
      </c>
      <c r="G271" s="10">
        <v>577</v>
      </c>
      <c r="I271" s="10">
        <v>0.78196324880000001</v>
      </c>
      <c r="M271" s="8">
        <v>608</v>
      </c>
      <c r="N271" s="8">
        <v>0.86919999999999997</v>
      </c>
      <c r="AJ271" s="12">
        <v>569</v>
      </c>
      <c r="AK271" s="12">
        <v>0.88960400000000006</v>
      </c>
    </row>
    <row r="272" spans="1:37" x14ac:dyDescent="0.2">
      <c r="A272" s="7">
        <v>578</v>
      </c>
      <c r="C272" s="7">
        <v>0.83779999999999999</v>
      </c>
      <c r="G272" s="10">
        <v>578</v>
      </c>
      <c r="I272" s="10">
        <v>0.78245805579999994</v>
      </c>
      <c r="M272" s="8">
        <v>609</v>
      </c>
      <c r="N272" s="8">
        <v>0.87019999999999997</v>
      </c>
      <c r="AJ272" s="12">
        <v>570</v>
      </c>
      <c r="AK272" s="12">
        <v>0.88994200000000001</v>
      </c>
    </row>
    <row r="273" spans="1:37" x14ac:dyDescent="0.2">
      <c r="A273" s="7">
        <v>579</v>
      </c>
      <c r="C273" s="7">
        <v>0.83950000000000002</v>
      </c>
      <c r="G273" s="10">
        <v>579</v>
      </c>
      <c r="I273" s="10">
        <v>0.78295286279999998</v>
      </c>
      <c r="M273" s="8">
        <v>610</v>
      </c>
      <c r="N273" s="8">
        <v>0.87119999999999997</v>
      </c>
      <c r="AJ273" s="12">
        <v>571</v>
      </c>
      <c r="AK273" s="12">
        <v>0.89028099999999999</v>
      </c>
    </row>
    <row r="274" spans="1:37" x14ac:dyDescent="0.2">
      <c r="A274" s="7">
        <v>580</v>
      </c>
      <c r="C274" s="7">
        <v>0.84109999999999996</v>
      </c>
      <c r="G274" s="10">
        <v>580</v>
      </c>
      <c r="I274" s="10">
        <v>0.78344766980000002</v>
      </c>
      <c r="M274" s="8">
        <v>611</v>
      </c>
      <c r="N274" s="8">
        <v>0.87209999999999999</v>
      </c>
      <c r="AJ274" s="12">
        <v>572</v>
      </c>
      <c r="AK274" s="12">
        <v>0.89061999999999997</v>
      </c>
    </row>
    <row r="275" spans="1:37" x14ac:dyDescent="0.2">
      <c r="A275" s="7">
        <v>581</v>
      </c>
      <c r="C275" s="7">
        <v>0.84219999999999995</v>
      </c>
      <c r="G275" s="10">
        <v>581</v>
      </c>
      <c r="I275" s="10">
        <v>0.78394247680000007</v>
      </c>
      <c r="M275" s="8">
        <v>612</v>
      </c>
      <c r="N275" s="8">
        <v>0.87309999999999999</v>
      </c>
      <c r="AJ275" s="12">
        <v>573</v>
      </c>
      <c r="AK275" s="12">
        <v>0.89095799999999992</v>
      </c>
    </row>
    <row r="276" spans="1:37" x14ac:dyDescent="0.2">
      <c r="A276" s="7">
        <v>582</v>
      </c>
      <c r="C276" s="7">
        <v>0.84319999999999995</v>
      </c>
      <c r="G276" s="10">
        <v>582</v>
      </c>
      <c r="I276" s="10">
        <v>0.7844372838</v>
      </c>
      <c r="M276" s="8">
        <v>613</v>
      </c>
      <c r="N276" s="8">
        <v>0.87409999999999999</v>
      </c>
      <c r="AJ276" s="12">
        <v>574</v>
      </c>
      <c r="AK276" s="12">
        <v>0.89129700000000001</v>
      </c>
    </row>
    <row r="277" spans="1:37" x14ac:dyDescent="0.2">
      <c r="A277" s="7">
        <v>583</v>
      </c>
      <c r="C277" s="7">
        <v>0.84419999999999995</v>
      </c>
      <c r="G277" s="10">
        <v>583</v>
      </c>
      <c r="I277" s="10">
        <v>0.78493209080000004</v>
      </c>
      <c r="M277" s="8">
        <v>614</v>
      </c>
      <c r="N277" s="8">
        <v>0.875</v>
      </c>
      <c r="AJ277" s="12">
        <v>575</v>
      </c>
      <c r="AK277" s="12">
        <v>0.89170300000000002</v>
      </c>
    </row>
    <row r="278" spans="1:37" x14ac:dyDescent="0.2">
      <c r="A278" s="7">
        <v>584</v>
      </c>
      <c r="C278" s="7">
        <v>0.84530000000000005</v>
      </c>
      <c r="G278" s="10">
        <v>584</v>
      </c>
      <c r="I278" s="10">
        <v>0.78542689780000008</v>
      </c>
      <c r="M278" s="8">
        <v>615</v>
      </c>
      <c r="N278" s="8">
        <v>0.876</v>
      </c>
      <c r="AJ278" s="12">
        <v>576</v>
      </c>
      <c r="AK278" s="12">
        <v>0.89212100000000005</v>
      </c>
    </row>
    <row r="279" spans="1:37" x14ac:dyDescent="0.2">
      <c r="A279" s="7">
        <v>585</v>
      </c>
      <c r="C279" s="7">
        <v>0.84630000000000005</v>
      </c>
      <c r="G279" s="10">
        <v>585</v>
      </c>
      <c r="I279" s="10">
        <v>0.7859217047999999</v>
      </c>
      <c r="M279" s="8">
        <v>616</v>
      </c>
      <c r="N279" s="8">
        <v>0.87690000000000001</v>
      </c>
      <c r="AJ279" s="12">
        <v>577</v>
      </c>
      <c r="AK279" s="12">
        <v>0.89253899999999997</v>
      </c>
    </row>
    <row r="280" spans="1:37" x14ac:dyDescent="0.2">
      <c r="A280" s="7">
        <v>586</v>
      </c>
      <c r="C280" s="7">
        <v>0.84730000000000005</v>
      </c>
      <c r="G280" s="10">
        <v>586</v>
      </c>
      <c r="I280" s="10">
        <v>0.78641651179999994</v>
      </c>
      <c r="M280" s="8">
        <v>617</v>
      </c>
      <c r="N280" s="8">
        <v>0.87790000000000001</v>
      </c>
      <c r="AJ280" s="12">
        <v>578</v>
      </c>
      <c r="AK280" s="12">
        <v>0.892957</v>
      </c>
    </row>
    <row r="281" spans="1:37" x14ac:dyDescent="0.2">
      <c r="A281" s="7">
        <v>587</v>
      </c>
      <c r="C281" s="7">
        <v>0.84830000000000005</v>
      </c>
      <c r="G281" s="10">
        <v>587</v>
      </c>
      <c r="I281" s="10">
        <v>0.78691131870000008</v>
      </c>
      <c r="M281" s="8">
        <v>618</v>
      </c>
      <c r="N281" s="8">
        <v>0.87890000000000001</v>
      </c>
      <c r="AJ281" s="12">
        <v>579</v>
      </c>
      <c r="AK281" s="12">
        <v>0.89337500000000003</v>
      </c>
    </row>
    <row r="282" spans="1:37" x14ac:dyDescent="0.2">
      <c r="A282" s="7">
        <v>588</v>
      </c>
      <c r="C282" s="7">
        <v>0.84930000000000005</v>
      </c>
      <c r="G282" s="10">
        <v>588</v>
      </c>
      <c r="I282" s="10">
        <v>0.78740612570000001</v>
      </c>
      <c r="M282" s="8">
        <v>619</v>
      </c>
      <c r="N282" s="8">
        <v>0.87980000000000003</v>
      </c>
      <c r="AJ282" s="12">
        <v>580</v>
      </c>
      <c r="AK282" s="12">
        <v>0.89379300000000006</v>
      </c>
    </row>
    <row r="283" spans="1:37" x14ac:dyDescent="0.2">
      <c r="A283" s="7">
        <v>589</v>
      </c>
      <c r="C283" s="7">
        <v>0.85040000000000004</v>
      </c>
      <c r="G283" s="10">
        <v>589</v>
      </c>
      <c r="I283" s="10">
        <v>0.78790093269999995</v>
      </c>
      <c r="M283" s="8">
        <v>620</v>
      </c>
      <c r="N283" s="8">
        <v>0.88080000000000003</v>
      </c>
      <c r="AJ283" s="12">
        <v>581</v>
      </c>
      <c r="AK283" s="12">
        <v>0.89418000000000009</v>
      </c>
    </row>
    <row r="284" spans="1:37" x14ac:dyDescent="0.2">
      <c r="A284" s="7">
        <v>590</v>
      </c>
      <c r="C284" s="7">
        <v>0.85140000000000005</v>
      </c>
      <c r="G284" s="10">
        <v>590</v>
      </c>
      <c r="I284" s="10">
        <v>0.78839573969999999</v>
      </c>
      <c r="M284" s="8">
        <v>621</v>
      </c>
      <c r="N284" s="8">
        <v>0.88180000000000003</v>
      </c>
      <c r="AJ284" s="12">
        <v>582</v>
      </c>
      <c r="AK284" s="12">
        <v>0.89449800000000002</v>
      </c>
    </row>
    <row r="285" spans="1:37" x14ac:dyDescent="0.2">
      <c r="A285" s="7">
        <v>591</v>
      </c>
      <c r="C285" s="7">
        <v>0.85240000000000005</v>
      </c>
      <c r="G285" s="10">
        <v>591</v>
      </c>
      <c r="I285" s="10">
        <v>0.78892553390000009</v>
      </c>
      <c r="M285" s="8">
        <v>622</v>
      </c>
      <c r="N285" s="8">
        <v>0.88280000000000003</v>
      </c>
      <c r="AJ285" s="12">
        <v>583</v>
      </c>
      <c r="AK285" s="12">
        <v>0.89481700000000008</v>
      </c>
    </row>
    <row r="286" spans="1:37" x14ac:dyDescent="0.2">
      <c r="A286" s="7">
        <v>592</v>
      </c>
      <c r="C286" s="7">
        <v>0.85340000000000005</v>
      </c>
      <c r="G286" s="10">
        <v>592</v>
      </c>
      <c r="I286" s="10">
        <v>0.78950133350000007</v>
      </c>
      <c r="M286" s="8">
        <v>623</v>
      </c>
      <c r="N286" s="8">
        <v>0.88380000000000003</v>
      </c>
      <c r="AJ286" s="12">
        <v>584</v>
      </c>
      <c r="AK286" s="12">
        <v>0.89513599999999993</v>
      </c>
    </row>
    <row r="287" spans="1:37" x14ac:dyDescent="0.2">
      <c r="A287" s="7">
        <v>593</v>
      </c>
      <c r="C287" s="7">
        <v>0.85440000000000005</v>
      </c>
      <c r="G287" s="10">
        <v>593</v>
      </c>
      <c r="I287" s="10">
        <v>0.79007713310000005</v>
      </c>
      <c r="M287" s="8">
        <v>624</v>
      </c>
      <c r="N287" s="8">
        <v>0.88480000000000003</v>
      </c>
      <c r="AJ287" s="12">
        <v>585</v>
      </c>
      <c r="AK287" s="12">
        <v>0.895455</v>
      </c>
    </row>
    <row r="288" spans="1:37" x14ac:dyDescent="0.2">
      <c r="A288" s="7">
        <v>594</v>
      </c>
      <c r="C288" s="7">
        <v>0.85550000000000004</v>
      </c>
      <c r="G288" s="10">
        <v>594</v>
      </c>
      <c r="I288" s="10">
        <v>0.79065293260000002</v>
      </c>
      <c r="M288" s="8">
        <v>625</v>
      </c>
      <c r="N288" s="8">
        <v>0.88580000000000003</v>
      </c>
      <c r="AJ288" s="12">
        <v>586</v>
      </c>
      <c r="AK288" s="12">
        <v>0.89577399999999996</v>
      </c>
    </row>
    <row r="289" spans="1:37" x14ac:dyDescent="0.2">
      <c r="A289" s="7">
        <v>595</v>
      </c>
      <c r="C289" s="7">
        <v>0.85650000000000004</v>
      </c>
      <c r="G289" s="10">
        <v>595</v>
      </c>
      <c r="I289" s="10">
        <v>0.79122873220000001</v>
      </c>
      <c r="M289" s="8">
        <v>626</v>
      </c>
      <c r="N289" s="8">
        <v>0.88680000000000003</v>
      </c>
      <c r="AJ289" s="12">
        <v>587</v>
      </c>
      <c r="AK289" s="12">
        <v>0.896092</v>
      </c>
    </row>
    <row r="290" spans="1:37" x14ac:dyDescent="0.2">
      <c r="A290" s="7">
        <v>596</v>
      </c>
      <c r="C290" s="7">
        <v>0.85750000000000004</v>
      </c>
      <c r="G290" s="10">
        <v>596</v>
      </c>
      <c r="I290" s="10">
        <v>0.79180453179999999</v>
      </c>
      <c r="M290" s="8">
        <v>627</v>
      </c>
      <c r="N290" s="8">
        <v>0.88780000000000003</v>
      </c>
      <c r="AJ290" s="12">
        <v>588</v>
      </c>
      <c r="AK290" s="12">
        <v>0.89638800000000007</v>
      </c>
    </row>
    <row r="291" spans="1:37" x14ac:dyDescent="0.2">
      <c r="A291" s="7">
        <v>597</v>
      </c>
      <c r="C291" s="7">
        <v>0.85850000000000004</v>
      </c>
      <c r="G291" s="10">
        <v>597</v>
      </c>
      <c r="I291" s="10">
        <v>0.79238033139999997</v>
      </c>
      <c r="M291" s="8">
        <v>628</v>
      </c>
      <c r="N291" s="8">
        <v>0.88880000000000003</v>
      </c>
      <c r="AJ291" s="12">
        <v>589</v>
      </c>
      <c r="AK291" s="12">
        <v>0.89667699999999995</v>
      </c>
    </row>
    <row r="292" spans="1:37" x14ac:dyDescent="0.2">
      <c r="A292" s="7">
        <v>598</v>
      </c>
      <c r="C292" s="7">
        <v>0.85960000000000003</v>
      </c>
      <c r="G292" s="10">
        <v>598</v>
      </c>
      <c r="I292" s="10">
        <v>0.79295613090000006</v>
      </c>
      <c r="M292" s="8">
        <v>629</v>
      </c>
      <c r="N292" s="8">
        <v>0.88980000000000004</v>
      </c>
      <c r="AJ292" s="12">
        <v>590</v>
      </c>
      <c r="AK292" s="12">
        <v>0.89696600000000004</v>
      </c>
    </row>
    <row r="293" spans="1:37" x14ac:dyDescent="0.2">
      <c r="A293" s="7">
        <v>599</v>
      </c>
      <c r="C293" s="7">
        <v>0.86060000000000003</v>
      </c>
      <c r="G293" s="10">
        <v>599</v>
      </c>
      <c r="I293" s="10">
        <v>0.79353193050000004</v>
      </c>
      <c r="M293" s="8">
        <v>630</v>
      </c>
      <c r="N293" s="8">
        <v>0.89080000000000004</v>
      </c>
      <c r="AJ293" s="12">
        <v>591</v>
      </c>
      <c r="AK293" s="12">
        <v>0.89725499999999991</v>
      </c>
    </row>
    <row r="294" spans="1:37" x14ac:dyDescent="0.2">
      <c r="A294" s="7">
        <v>600</v>
      </c>
      <c r="C294" s="7">
        <v>0.86160000000000003</v>
      </c>
      <c r="G294" s="10">
        <v>600</v>
      </c>
      <c r="I294" s="10">
        <v>0.79410773010000002</v>
      </c>
      <c r="M294" s="8">
        <v>631</v>
      </c>
      <c r="N294" s="8">
        <v>0.89180000000000004</v>
      </c>
      <c r="AJ294" s="12">
        <v>592</v>
      </c>
      <c r="AK294" s="12">
        <v>0.89754400000000001</v>
      </c>
    </row>
    <row r="295" spans="1:37" x14ac:dyDescent="0.2">
      <c r="A295" s="7">
        <v>601</v>
      </c>
      <c r="C295" s="7">
        <v>0.86250000000000004</v>
      </c>
      <c r="G295" s="10">
        <v>601</v>
      </c>
      <c r="I295" s="10">
        <v>0.79479198479999991</v>
      </c>
      <c r="M295" s="8">
        <v>632</v>
      </c>
      <c r="N295" s="8">
        <v>0.89280000000000004</v>
      </c>
      <c r="AJ295" s="12">
        <v>593</v>
      </c>
      <c r="AK295" s="12">
        <v>0.89783299999999999</v>
      </c>
    </row>
    <row r="296" spans="1:37" x14ac:dyDescent="0.2">
      <c r="A296" s="7">
        <v>602</v>
      </c>
      <c r="C296" s="7">
        <v>0.86350000000000005</v>
      </c>
      <c r="G296" s="10">
        <v>602</v>
      </c>
      <c r="I296" s="10">
        <v>0.7957266221</v>
      </c>
      <c r="M296" s="8">
        <v>633</v>
      </c>
      <c r="N296" s="8">
        <v>0.89390000000000003</v>
      </c>
      <c r="AJ296" s="12">
        <v>594</v>
      </c>
      <c r="AK296" s="12">
        <v>0.89815200000000006</v>
      </c>
    </row>
    <row r="297" spans="1:37" x14ac:dyDescent="0.2">
      <c r="A297" s="7">
        <v>603</v>
      </c>
      <c r="C297" s="7">
        <v>0.86439999999999995</v>
      </c>
      <c r="G297" s="10">
        <v>603</v>
      </c>
      <c r="I297" s="10">
        <v>0.79666125939999999</v>
      </c>
      <c r="M297" s="8">
        <v>634</v>
      </c>
      <c r="N297" s="8">
        <v>0.89490000000000003</v>
      </c>
      <c r="AJ297" s="12">
        <v>595</v>
      </c>
      <c r="AK297" s="12">
        <v>0.89856099999999994</v>
      </c>
    </row>
    <row r="298" spans="1:37" x14ac:dyDescent="0.2">
      <c r="A298" s="7">
        <v>604</v>
      </c>
      <c r="C298" s="7">
        <v>0.86539999999999995</v>
      </c>
      <c r="G298" s="10">
        <v>604</v>
      </c>
      <c r="I298" s="10">
        <v>0.79759589680000009</v>
      </c>
      <c r="M298" s="8">
        <v>635</v>
      </c>
      <c r="N298" s="8">
        <v>0.89590000000000003</v>
      </c>
      <c r="AJ298" s="12">
        <v>596</v>
      </c>
      <c r="AK298" s="12">
        <v>0.89896900000000002</v>
      </c>
    </row>
    <row r="299" spans="1:37" x14ac:dyDescent="0.2">
      <c r="A299" s="7">
        <v>605</v>
      </c>
      <c r="C299" s="7">
        <v>0.86639999999999995</v>
      </c>
      <c r="G299" s="10">
        <v>605</v>
      </c>
      <c r="I299" s="10">
        <v>0.79853053409999997</v>
      </c>
      <c r="M299" s="8">
        <v>636</v>
      </c>
      <c r="N299" s="8">
        <v>0.89690000000000003</v>
      </c>
      <c r="AJ299" s="12">
        <v>597</v>
      </c>
      <c r="AK299" s="12">
        <v>0.89937700000000009</v>
      </c>
    </row>
    <row r="300" spans="1:37" x14ac:dyDescent="0.2">
      <c r="A300" s="7">
        <v>606</v>
      </c>
      <c r="C300" s="7">
        <v>0.86729999999999996</v>
      </c>
      <c r="G300" s="10">
        <v>606</v>
      </c>
      <c r="I300" s="10">
        <v>0.79946517139999995</v>
      </c>
      <c r="M300" s="8">
        <v>637</v>
      </c>
      <c r="N300" s="8">
        <v>0.89790000000000003</v>
      </c>
      <c r="AJ300" s="12">
        <v>598</v>
      </c>
      <c r="AK300" s="12">
        <v>0.89978499999999995</v>
      </c>
    </row>
    <row r="301" spans="1:37" x14ac:dyDescent="0.2">
      <c r="A301" s="7">
        <v>607</v>
      </c>
      <c r="C301" s="7">
        <v>0.86829999999999996</v>
      </c>
      <c r="G301" s="10">
        <v>607</v>
      </c>
      <c r="I301" s="10">
        <v>0.80039980869999994</v>
      </c>
      <c r="M301" s="8">
        <v>638</v>
      </c>
      <c r="N301" s="8">
        <v>0.89890000000000003</v>
      </c>
      <c r="AJ301" s="12">
        <v>599</v>
      </c>
      <c r="AK301" s="12">
        <v>0.90019300000000002</v>
      </c>
    </row>
    <row r="302" spans="1:37" x14ac:dyDescent="0.2">
      <c r="A302" s="7">
        <v>608</v>
      </c>
      <c r="C302" s="7">
        <v>0.86919999999999997</v>
      </c>
      <c r="G302" s="10">
        <v>608</v>
      </c>
      <c r="I302" s="10">
        <v>0.80133444609999993</v>
      </c>
      <c r="M302" s="8">
        <v>639</v>
      </c>
      <c r="N302" s="8">
        <v>0.89990000000000003</v>
      </c>
      <c r="AJ302" s="12">
        <v>600</v>
      </c>
      <c r="AK302" s="12">
        <v>0.9006010000000001</v>
      </c>
    </row>
    <row r="303" spans="1:37" x14ac:dyDescent="0.2">
      <c r="A303" s="7">
        <v>609</v>
      </c>
      <c r="C303" s="7">
        <v>0.87019999999999997</v>
      </c>
      <c r="G303" s="10">
        <v>609</v>
      </c>
      <c r="I303" s="10">
        <v>0.80226908339999992</v>
      </c>
      <c r="M303" s="8">
        <v>640</v>
      </c>
      <c r="N303" s="8">
        <v>0.90090000000000003</v>
      </c>
      <c r="AJ303" s="12">
        <v>601</v>
      </c>
      <c r="AK303" s="12">
        <v>0.90092299999999992</v>
      </c>
    </row>
    <row r="304" spans="1:37" x14ac:dyDescent="0.2">
      <c r="A304" s="7">
        <v>610</v>
      </c>
      <c r="C304" s="7">
        <v>0.87119999999999997</v>
      </c>
      <c r="G304" s="10">
        <v>610</v>
      </c>
      <c r="I304" s="10">
        <v>0.80320372070000001</v>
      </c>
      <c r="M304" s="8">
        <v>641</v>
      </c>
      <c r="N304" s="8">
        <v>0.90159999999999996</v>
      </c>
      <c r="AJ304" s="12">
        <v>602</v>
      </c>
      <c r="AK304" s="12">
        <v>0.90121200000000001</v>
      </c>
    </row>
    <row r="305" spans="1:37" x14ac:dyDescent="0.2">
      <c r="A305" s="7">
        <v>611</v>
      </c>
      <c r="C305" s="7">
        <v>0.87209999999999999</v>
      </c>
      <c r="G305" s="10">
        <v>611</v>
      </c>
      <c r="I305" s="10">
        <v>0.80422998160000003</v>
      </c>
      <c r="M305" s="8">
        <v>642</v>
      </c>
      <c r="N305" s="8">
        <v>0.9022</v>
      </c>
      <c r="AJ305" s="12">
        <v>603</v>
      </c>
      <c r="AK305" s="12">
        <v>0.901501</v>
      </c>
    </row>
    <row r="306" spans="1:37" x14ac:dyDescent="0.2">
      <c r="A306" s="7">
        <v>612</v>
      </c>
      <c r="C306" s="7">
        <v>0.87309999999999999</v>
      </c>
      <c r="G306" s="10">
        <v>612</v>
      </c>
      <c r="I306" s="10">
        <v>0.80533610890000007</v>
      </c>
      <c r="M306" s="8">
        <v>643</v>
      </c>
      <c r="N306" s="8">
        <v>0.90290000000000004</v>
      </c>
      <c r="AJ306" s="12">
        <v>604</v>
      </c>
      <c r="AK306" s="12">
        <v>0.90178999999999998</v>
      </c>
    </row>
    <row r="307" spans="1:37" x14ac:dyDescent="0.2">
      <c r="A307" s="7">
        <v>613</v>
      </c>
      <c r="C307" s="7">
        <v>0.87409999999999999</v>
      </c>
      <c r="G307" s="10">
        <v>613</v>
      </c>
      <c r="I307" s="10">
        <v>0.80644223609999999</v>
      </c>
      <c r="M307" s="8">
        <v>644</v>
      </c>
      <c r="N307" s="8">
        <v>0.90349999999999997</v>
      </c>
      <c r="AJ307" s="12">
        <v>605</v>
      </c>
      <c r="AK307" s="12">
        <v>0.90207899999999996</v>
      </c>
    </row>
    <row r="308" spans="1:37" x14ac:dyDescent="0.2">
      <c r="A308" s="7">
        <v>614</v>
      </c>
      <c r="C308" s="7">
        <v>0.875</v>
      </c>
      <c r="G308" s="10">
        <v>614</v>
      </c>
      <c r="I308" s="10">
        <v>0.80754836330000002</v>
      </c>
      <c r="M308" s="8">
        <v>645</v>
      </c>
      <c r="N308" s="8">
        <v>0.90410000000000001</v>
      </c>
      <c r="AJ308" s="12">
        <v>606</v>
      </c>
      <c r="AK308" s="12">
        <v>0.90236800000000006</v>
      </c>
    </row>
    <row r="309" spans="1:37" x14ac:dyDescent="0.2">
      <c r="A309" s="7">
        <v>615</v>
      </c>
      <c r="C309" s="7">
        <v>0.876</v>
      </c>
      <c r="G309" s="10">
        <v>615</v>
      </c>
      <c r="I309" s="10">
        <v>0.80865449049999993</v>
      </c>
      <c r="M309" s="8">
        <v>646</v>
      </c>
      <c r="N309" s="8">
        <v>0.90480000000000005</v>
      </c>
      <c r="AJ309" s="12">
        <v>607</v>
      </c>
      <c r="AK309" s="12">
        <v>0.90266499999999994</v>
      </c>
    </row>
    <row r="310" spans="1:37" x14ac:dyDescent="0.2">
      <c r="A310" s="7">
        <v>616</v>
      </c>
      <c r="C310" s="7">
        <v>0.87690000000000001</v>
      </c>
      <c r="G310" s="10">
        <v>616</v>
      </c>
      <c r="I310" s="10">
        <v>0.80976061769999996</v>
      </c>
      <c r="M310" s="8">
        <v>647</v>
      </c>
      <c r="N310" s="8">
        <v>0.90539999999999998</v>
      </c>
      <c r="AJ310" s="12">
        <v>608</v>
      </c>
      <c r="AK310" s="12">
        <v>0.90299400000000007</v>
      </c>
    </row>
    <row r="311" spans="1:37" x14ac:dyDescent="0.2">
      <c r="A311" s="7">
        <v>617</v>
      </c>
      <c r="C311" s="7">
        <v>0.87790000000000001</v>
      </c>
      <c r="G311" s="10">
        <v>617</v>
      </c>
      <c r="I311" s="10">
        <v>0.81086674489999988</v>
      </c>
      <c r="M311" s="8">
        <v>648</v>
      </c>
      <c r="N311" s="8">
        <v>0.90600000000000003</v>
      </c>
      <c r="AJ311" s="12">
        <v>609</v>
      </c>
      <c r="AK311" s="12">
        <v>0.90332199999999996</v>
      </c>
    </row>
    <row r="312" spans="1:37" x14ac:dyDescent="0.2">
      <c r="A312" s="7">
        <v>618</v>
      </c>
      <c r="C312" s="7">
        <v>0.87890000000000001</v>
      </c>
      <c r="G312" s="10">
        <v>618</v>
      </c>
      <c r="I312" s="10">
        <v>0.81197287210000002</v>
      </c>
      <c r="M312" s="8">
        <v>649</v>
      </c>
      <c r="N312" s="8">
        <v>0.90669999999999995</v>
      </c>
      <c r="AJ312" s="12">
        <v>610</v>
      </c>
      <c r="AK312" s="12">
        <v>0.90365099999999998</v>
      </c>
    </row>
    <row r="313" spans="1:37" x14ac:dyDescent="0.2">
      <c r="A313" s="7">
        <v>619</v>
      </c>
      <c r="C313" s="7">
        <v>0.87980000000000003</v>
      </c>
      <c r="G313" s="10">
        <v>619</v>
      </c>
      <c r="I313" s="10">
        <v>0.81307899930000005</v>
      </c>
      <c r="M313" s="8">
        <v>650</v>
      </c>
      <c r="N313" s="8">
        <v>0.9073</v>
      </c>
      <c r="AJ313" s="12">
        <v>611</v>
      </c>
      <c r="AK313" s="12">
        <v>0.90398000000000001</v>
      </c>
    </row>
    <row r="314" spans="1:37" x14ac:dyDescent="0.2">
      <c r="A314" s="7">
        <v>620</v>
      </c>
      <c r="C314" s="7">
        <v>0.88080000000000003</v>
      </c>
      <c r="G314" s="10">
        <v>620</v>
      </c>
      <c r="I314" s="10">
        <v>0.81418512649999997</v>
      </c>
      <c r="M314" s="8">
        <v>651</v>
      </c>
      <c r="N314" s="8">
        <v>0.90800000000000003</v>
      </c>
      <c r="AJ314" s="12">
        <v>612</v>
      </c>
      <c r="AK314" s="12">
        <v>0.90430899999999992</v>
      </c>
    </row>
    <row r="315" spans="1:37" x14ac:dyDescent="0.2">
      <c r="A315" s="7">
        <v>621</v>
      </c>
      <c r="C315" s="7">
        <v>0.88180000000000003</v>
      </c>
      <c r="G315" s="10">
        <v>621</v>
      </c>
      <c r="I315" s="10">
        <v>0.8152912537</v>
      </c>
      <c r="M315" s="8">
        <v>652</v>
      </c>
      <c r="N315" s="8">
        <v>0.90859999999999996</v>
      </c>
      <c r="AJ315" s="12">
        <v>613</v>
      </c>
      <c r="AK315" s="12">
        <v>0.90463700000000002</v>
      </c>
    </row>
    <row r="316" spans="1:37" x14ac:dyDescent="0.2">
      <c r="A316" s="7">
        <v>622</v>
      </c>
      <c r="C316" s="7">
        <v>0.88280000000000003</v>
      </c>
      <c r="G316" s="10">
        <v>622</v>
      </c>
      <c r="I316" s="10">
        <v>0.81639738089999991</v>
      </c>
      <c r="M316" s="8">
        <v>653</v>
      </c>
      <c r="N316" s="8">
        <v>0.90920000000000001</v>
      </c>
      <c r="AJ316" s="12">
        <v>614</v>
      </c>
      <c r="AK316" s="12">
        <v>0.90507099999999996</v>
      </c>
    </row>
    <row r="317" spans="1:37" x14ac:dyDescent="0.2">
      <c r="A317" s="7">
        <v>623</v>
      </c>
      <c r="C317" s="7">
        <v>0.88380000000000003</v>
      </c>
      <c r="G317" s="10">
        <v>623</v>
      </c>
      <c r="I317" s="10">
        <v>0.81750350810000005</v>
      </c>
      <c r="M317" s="8">
        <v>654</v>
      </c>
      <c r="N317" s="8">
        <v>0.90990000000000004</v>
      </c>
      <c r="AJ317" s="12">
        <v>615</v>
      </c>
      <c r="AK317" s="12">
        <v>0.90555800000000009</v>
      </c>
    </row>
    <row r="318" spans="1:37" x14ac:dyDescent="0.2">
      <c r="A318" s="7">
        <v>624</v>
      </c>
      <c r="C318" s="7">
        <v>0.88480000000000003</v>
      </c>
      <c r="G318" s="10">
        <v>624</v>
      </c>
      <c r="I318" s="10">
        <v>0.81860963539999998</v>
      </c>
      <c r="M318" s="8">
        <v>655</v>
      </c>
      <c r="N318" s="8">
        <v>0.91049999999999998</v>
      </c>
      <c r="AJ318" s="12">
        <v>616</v>
      </c>
      <c r="AK318" s="12">
        <v>0.90604499999999999</v>
      </c>
    </row>
    <row r="319" spans="1:37" x14ac:dyDescent="0.2">
      <c r="A319" s="7">
        <v>625</v>
      </c>
      <c r="C319" s="7">
        <v>0.88580000000000003</v>
      </c>
      <c r="G319" s="10">
        <v>625</v>
      </c>
      <c r="I319" s="10">
        <v>0.81971576260000001</v>
      </c>
      <c r="M319" s="8">
        <v>656</v>
      </c>
      <c r="N319" s="8">
        <v>0.91110000000000002</v>
      </c>
      <c r="AJ319" s="12">
        <v>617</v>
      </c>
      <c r="AK319" s="12">
        <v>0.90653300000000003</v>
      </c>
    </row>
    <row r="320" spans="1:37" x14ac:dyDescent="0.2">
      <c r="A320" s="7">
        <v>626</v>
      </c>
      <c r="C320" s="7">
        <v>0.88680000000000003</v>
      </c>
      <c r="G320" s="10">
        <v>626</v>
      </c>
      <c r="I320" s="10">
        <v>0.82082188979999993</v>
      </c>
      <c r="M320" s="8">
        <v>657</v>
      </c>
      <c r="N320" s="8">
        <v>0.91180000000000005</v>
      </c>
      <c r="AJ320" s="12">
        <v>618</v>
      </c>
      <c r="AK320" s="12">
        <v>0.90701999999999994</v>
      </c>
    </row>
    <row r="321" spans="1:37" x14ac:dyDescent="0.2">
      <c r="A321" s="7">
        <v>627</v>
      </c>
      <c r="C321" s="7">
        <v>0.88780000000000003</v>
      </c>
      <c r="G321" s="10">
        <v>627</v>
      </c>
      <c r="I321" s="10">
        <v>0.82192801700000007</v>
      </c>
      <c r="M321" s="8">
        <v>658</v>
      </c>
      <c r="N321" s="8">
        <v>0.91239999999999999</v>
      </c>
      <c r="AJ321" s="12">
        <v>619</v>
      </c>
      <c r="AK321" s="12">
        <v>0.90750799999999998</v>
      </c>
    </row>
    <row r="322" spans="1:37" x14ac:dyDescent="0.2">
      <c r="A322" s="7">
        <v>628</v>
      </c>
      <c r="C322" s="7">
        <v>0.88880000000000003</v>
      </c>
      <c r="G322" s="10">
        <v>628</v>
      </c>
      <c r="I322" s="10">
        <v>0.82303414419999998</v>
      </c>
      <c r="M322" s="8">
        <v>659</v>
      </c>
      <c r="N322" s="8">
        <v>0.91300000000000003</v>
      </c>
      <c r="AJ322" s="12">
        <v>620</v>
      </c>
      <c r="AK322" s="12">
        <v>0.90799300000000005</v>
      </c>
    </row>
    <row r="323" spans="1:37" x14ac:dyDescent="0.2">
      <c r="A323" s="7">
        <v>629</v>
      </c>
      <c r="C323" s="7">
        <v>0.88980000000000004</v>
      </c>
      <c r="G323" s="10">
        <v>629</v>
      </c>
      <c r="I323" s="10">
        <v>0.82414027140000001</v>
      </c>
      <c r="M323" s="8">
        <v>660</v>
      </c>
      <c r="N323" s="8">
        <v>0.91369999999999996</v>
      </c>
      <c r="AJ323" s="12">
        <v>621</v>
      </c>
      <c r="AK323" s="12">
        <v>0.90846000000000005</v>
      </c>
    </row>
    <row r="324" spans="1:37" x14ac:dyDescent="0.2">
      <c r="A324" s="7">
        <v>630</v>
      </c>
      <c r="C324" s="7">
        <v>0.89080000000000004</v>
      </c>
      <c r="G324" s="10">
        <v>630</v>
      </c>
      <c r="I324" s="10">
        <v>0.82524639859999993</v>
      </c>
      <c r="M324" s="8">
        <v>661</v>
      </c>
      <c r="N324" s="8">
        <v>0.91439999999999999</v>
      </c>
      <c r="AJ324" s="12">
        <v>622</v>
      </c>
      <c r="AK324" s="12">
        <v>0.90892799999999996</v>
      </c>
    </row>
    <row r="325" spans="1:37" x14ac:dyDescent="0.2">
      <c r="A325" s="7">
        <v>631</v>
      </c>
      <c r="C325" s="7">
        <v>0.89180000000000004</v>
      </c>
      <c r="G325" s="10">
        <v>631</v>
      </c>
      <c r="I325" s="10">
        <v>0.82630534879999995</v>
      </c>
      <c r="M325" s="8">
        <v>662</v>
      </c>
      <c r="N325" s="8">
        <v>0.91520000000000001</v>
      </c>
      <c r="AJ325" s="12">
        <v>623</v>
      </c>
      <c r="AK325" s="12">
        <v>0.90939599999999998</v>
      </c>
    </row>
    <row r="326" spans="1:37" x14ac:dyDescent="0.2">
      <c r="A326" s="7">
        <v>632</v>
      </c>
      <c r="C326" s="7">
        <v>0.89280000000000004</v>
      </c>
      <c r="G326" s="10">
        <v>632</v>
      </c>
      <c r="I326" s="10">
        <v>0.8273537648999999</v>
      </c>
      <c r="M326" s="8">
        <v>663</v>
      </c>
      <c r="N326" s="8">
        <v>0.91590000000000005</v>
      </c>
      <c r="AJ326" s="12">
        <v>624</v>
      </c>
      <c r="AK326" s="12">
        <v>0.90986299999999998</v>
      </c>
    </row>
    <row r="327" spans="1:37" x14ac:dyDescent="0.2">
      <c r="A327" s="7">
        <v>633</v>
      </c>
      <c r="C327" s="7">
        <v>0.89390000000000003</v>
      </c>
      <c r="G327" s="10">
        <v>633</v>
      </c>
      <c r="I327" s="10">
        <v>0.82840218109999997</v>
      </c>
      <c r="M327" s="8">
        <v>664</v>
      </c>
      <c r="N327" s="8">
        <v>0.91669999999999996</v>
      </c>
      <c r="AJ327" s="12">
        <v>625</v>
      </c>
      <c r="AK327" s="12">
        <v>0.910331</v>
      </c>
    </row>
    <row r="328" spans="1:37" x14ac:dyDescent="0.2">
      <c r="A328" s="7">
        <v>634</v>
      </c>
      <c r="C328" s="7">
        <v>0.89490000000000003</v>
      </c>
      <c r="G328" s="10">
        <v>634</v>
      </c>
      <c r="I328" s="10">
        <v>0.82945059729999993</v>
      </c>
      <c r="M328" s="8">
        <v>665</v>
      </c>
      <c r="N328" s="8">
        <v>0.91739999999999999</v>
      </c>
      <c r="AJ328" s="12">
        <v>626</v>
      </c>
      <c r="AK328" s="12">
        <v>0.91079800000000011</v>
      </c>
    </row>
    <row r="329" spans="1:37" x14ac:dyDescent="0.2">
      <c r="A329" s="7">
        <v>635</v>
      </c>
      <c r="C329" s="7">
        <v>0.89590000000000003</v>
      </c>
      <c r="G329" s="10">
        <v>635</v>
      </c>
      <c r="I329" s="10">
        <v>0.83049901349999999</v>
      </c>
      <c r="M329" s="8">
        <v>666</v>
      </c>
      <c r="N329" s="8">
        <v>0.91820000000000002</v>
      </c>
      <c r="AJ329" s="12">
        <v>627</v>
      </c>
      <c r="AK329" s="12">
        <v>0.91125400000000001</v>
      </c>
    </row>
    <row r="330" spans="1:37" x14ac:dyDescent="0.2">
      <c r="A330" s="7">
        <v>636</v>
      </c>
      <c r="C330" s="7">
        <v>0.89690000000000003</v>
      </c>
      <c r="G330" s="10">
        <v>636</v>
      </c>
      <c r="I330" s="10">
        <v>0.83154742959999994</v>
      </c>
      <c r="M330" s="8">
        <v>667</v>
      </c>
      <c r="N330" s="8">
        <v>0.91890000000000005</v>
      </c>
      <c r="AJ330" s="12">
        <v>628</v>
      </c>
      <c r="AK330" s="12">
        <v>0.9117019999999999</v>
      </c>
    </row>
    <row r="331" spans="1:37" x14ac:dyDescent="0.2">
      <c r="A331" s="7">
        <v>637</v>
      </c>
      <c r="C331" s="7">
        <v>0.89790000000000003</v>
      </c>
      <c r="G331" s="10">
        <v>637</v>
      </c>
      <c r="I331" s="10">
        <v>0.8325958457999999</v>
      </c>
      <c r="M331" s="8">
        <v>668</v>
      </c>
      <c r="N331" s="8">
        <v>0.91969999999999996</v>
      </c>
      <c r="AJ331" s="12">
        <v>629</v>
      </c>
      <c r="AK331" s="12">
        <v>0.91215000000000002</v>
      </c>
    </row>
    <row r="332" spans="1:37" x14ac:dyDescent="0.2">
      <c r="A332" s="7">
        <v>638</v>
      </c>
      <c r="C332" s="7">
        <v>0.89890000000000003</v>
      </c>
      <c r="G332" s="10">
        <v>638</v>
      </c>
      <c r="I332" s="10">
        <v>0.83364426199999997</v>
      </c>
      <c r="M332" s="8">
        <v>669</v>
      </c>
      <c r="N332" s="8">
        <v>0.9204</v>
      </c>
      <c r="AJ332" s="12">
        <v>630</v>
      </c>
      <c r="AK332" s="12">
        <v>0.91259699999999999</v>
      </c>
    </row>
    <row r="333" spans="1:37" x14ac:dyDescent="0.2">
      <c r="A333" s="7">
        <v>639</v>
      </c>
      <c r="C333" s="7">
        <v>0.89990000000000003</v>
      </c>
      <c r="G333" s="10">
        <v>639</v>
      </c>
      <c r="I333" s="10">
        <v>0.83469267810000003</v>
      </c>
      <c r="M333" s="8">
        <v>670</v>
      </c>
      <c r="N333" s="8">
        <v>0.92120000000000002</v>
      </c>
      <c r="AJ333" s="12">
        <v>631</v>
      </c>
      <c r="AK333" s="12">
        <v>0.913045</v>
      </c>
    </row>
    <row r="334" spans="1:37" x14ac:dyDescent="0.2">
      <c r="A334" s="7">
        <v>640</v>
      </c>
      <c r="C334" s="7">
        <v>0.90090000000000003</v>
      </c>
      <c r="G334" s="10">
        <v>640</v>
      </c>
      <c r="I334" s="10">
        <v>0.83574109429999988</v>
      </c>
      <c r="M334" s="8">
        <v>671</v>
      </c>
      <c r="N334" s="8">
        <v>0.92200000000000004</v>
      </c>
      <c r="AJ334" s="12">
        <v>632</v>
      </c>
      <c r="AK334" s="12">
        <v>0.913493</v>
      </c>
    </row>
    <row r="335" spans="1:37" x14ac:dyDescent="0.2">
      <c r="A335" s="7">
        <v>641</v>
      </c>
      <c r="C335" s="7">
        <v>0.90159999999999996</v>
      </c>
      <c r="G335" s="10">
        <v>641</v>
      </c>
      <c r="I335" s="10">
        <v>0.83678951049999994</v>
      </c>
      <c r="M335" s="8">
        <v>672</v>
      </c>
      <c r="N335" s="8">
        <v>0.92269999999999996</v>
      </c>
      <c r="AJ335" s="12">
        <v>633</v>
      </c>
      <c r="AK335" s="12">
        <v>0.91394000000000009</v>
      </c>
    </row>
    <row r="336" spans="1:37" x14ac:dyDescent="0.2">
      <c r="A336" s="7">
        <v>642</v>
      </c>
      <c r="C336" s="7">
        <v>0.9022</v>
      </c>
      <c r="G336" s="10">
        <v>642</v>
      </c>
      <c r="I336" s="10">
        <v>0.83783792670000001</v>
      </c>
      <c r="M336" s="8">
        <v>673</v>
      </c>
      <c r="N336" s="8">
        <v>0.92349999999999999</v>
      </c>
      <c r="AJ336" s="12">
        <v>634</v>
      </c>
      <c r="AK336" s="12">
        <v>0.91437799999999991</v>
      </c>
    </row>
    <row r="337" spans="1:37" x14ac:dyDescent="0.2">
      <c r="A337" s="7">
        <v>643</v>
      </c>
      <c r="C337" s="7">
        <v>0.90290000000000004</v>
      </c>
      <c r="G337" s="10">
        <v>643</v>
      </c>
      <c r="I337" s="10">
        <v>0.83888634280000007</v>
      </c>
      <c r="M337" s="8">
        <v>674</v>
      </c>
      <c r="N337" s="8">
        <v>0.92420000000000002</v>
      </c>
      <c r="AJ337" s="12">
        <v>635</v>
      </c>
      <c r="AK337" s="12">
        <v>0.91481599999999996</v>
      </c>
    </row>
    <row r="338" spans="1:37" x14ac:dyDescent="0.2">
      <c r="A338" s="7">
        <v>644</v>
      </c>
      <c r="C338" s="7">
        <v>0.90349999999999997</v>
      </c>
      <c r="G338" s="10">
        <v>644</v>
      </c>
      <c r="I338" s="10">
        <v>0.83993475900000003</v>
      </c>
      <c r="M338" s="8">
        <v>675</v>
      </c>
      <c r="N338" s="8">
        <v>0.92500000000000004</v>
      </c>
      <c r="AJ338" s="12">
        <v>636</v>
      </c>
      <c r="AK338" s="12">
        <v>0.91525400000000001</v>
      </c>
    </row>
    <row r="339" spans="1:37" x14ac:dyDescent="0.2">
      <c r="A339" s="7">
        <v>645</v>
      </c>
      <c r="C339" s="7">
        <v>0.90410000000000001</v>
      </c>
      <c r="G339" s="10">
        <v>645</v>
      </c>
      <c r="I339" s="10">
        <v>0.84098317519999999</v>
      </c>
      <c r="M339" s="8">
        <v>676</v>
      </c>
      <c r="N339" s="8">
        <v>0.92569999999999997</v>
      </c>
      <c r="AJ339" s="12">
        <v>637</v>
      </c>
      <c r="AK339" s="12">
        <v>0.91569100000000003</v>
      </c>
    </row>
    <row r="340" spans="1:37" x14ac:dyDescent="0.2">
      <c r="A340" s="7">
        <v>646</v>
      </c>
      <c r="C340" s="7">
        <v>0.90480000000000005</v>
      </c>
      <c r="G340" s="10">
        <v>646</v>
      </c>
      <c r="I340" s="10">
        <v>0.84203159139999995</v>
      </c>
      <c r="M340" s="8">
        <v>677</v>
      </c>
      <c r="N340" s="8">
        <v>0.92649999999999999</v>
      </c>
      <c r="AJ340" s="12">
        <v>638</v>
      </c>
      <c r="AK340" s="12">
        <v>0.91612899999999997</v>
      </c>
    </row>
    <row r="341" spans="1:37" x14ac:dyDescent="0.2">
      <c r="A341" s="7">
        <v>647</v>
      </c>
      <c r="C341" s="7">
        <v>0.90539999999999998</v>
      </c>
      <c r="G341" s="10">
        <v>647</v>
      </c>
      <c r="I341" s="10">
        <v>0.84308000750000001</v>
      </c>
      <c r="M341" s="8">
        <v>678</v>
      </c>
      <c r="N341" s="8">
        <v>0.92720000000000002</v>
      </c>
      <c r="AJ341" s="12">
        <v>639</v>
      </c>
      <c r="AK341" s="12">
        <v>0.91656700000000002</v>
      </c>
    </row>
    <row r="342" spans="1:37" x14ac:dyDescent="0.2">
      <c r="A342" s="7">
        <v>648</v>
      </c>
      <c r="C342" s="7">
        <v>0.90600000000000003</v>
      </c>
      <c r="G342" s="10">
        <v>648</v>
      </c>
      <c r="I342" s="10">
        <v>0.84412842370000007</v>
      </c>
      <c r="M342" s="8">
        <v>679</v>
      </c>
      <c r="N342" s="8">
        <v>0.92800000000000005</v>
      </c>
      <c r="AJ342" s="12">
        <v>640</v>
      </c>
      <c r="AK342" s="12">
        <v>0.91693700000000011</v>
      </c>
    </row>
    <row r="343" spans="1:37" x14ac:dyDescent="0.2">
      <c r="A343" s="7">
        <v>649</v>
      </c>
      <c r="C343" s="7">
        <v>0.90669999999999995</v>
      </c>
      <c r="G343" s="10">
        <v>649</v>
      </c>
      <c r="I343" s="10">
        <v>0.84517683989999992</v>
      </c>
      <c r="M343" s="8">
        <v>680</v>
      </c>
      <c r="N343" s="8">
        <v>0.92849999999999999</v>
      </c>
      <c r="AJ343" s="12">
        <v>641</v>
      </c>
      <c r="AK343" s="12">
        <v>0.91724500000000009</v>
      </c>
    </row>
    <row r="344" spans="1:37" x14ac:dyDescent="0.2">
      <c r="A344" s="7">
        <v>650</v>
      </c>
      <c r="C344" s="7">
        <v>0.9073</v>
      </c>
      <c r="G344" s="10">
        <v>650</v>
      </c>
      <c r="I344" s="10">
        <v>0.84622525599999998</v>
      </c>
      <c r="M344" s="8">
        <v>681</v>
      </c>
      <c r="N344" s="8">
        <v>0.92869999999999997</v>
      </c>
      <c r="AJ344" s="12">
        <v>642</v>
      </c>
      <c r="AK344" s="12">
        <v>0.91755399999999998</v>
      </c>
    </row>
    <row r="345" spans="1:37" x14ac:dyDescent="0.2">
      <c r="A345" s="7">
        <v>651</v>
      </c>
      <c r="C345" s="7">
        <v>0.90800000000000003</v>
      </c>
      <c r="G345" s="10">
        <v>651</v>
      </c>
      <c r="I345" s="10">
        <v>0.84727958029999995</v>
      </c>
      <c r="M345" s="8">
        <v>682</v>
      </c>
      <c r="N345" s="8">
        <v>0.92889999999999995</v>
      </c>
      <c r="AJ345" s="12">
        <v>643</v>
      </c>
      <c r="AK345" s="12">
        <v>0.91786299999999998</v>
      </c>
    </row>
    <row r="346" spans="1:37" x14ac:dyDescent="0.2">
      <c r="A346" s="7">
        <v>652</v>
      </c>
      <c r="C346" s="7">
        <v>0.90859999999999996</v>
      </c>
      <c r="G346" s="10">
        <v>652</v>
      </c>
      <c r="I346" s="10">
        <v>0.84871338919999995</v>
      </c>
      <c r="M346" s="8">
        <v>683</v>
      </c>
      <c r="N346" s="8">
        <v>0.92910000000000004</v>
      </c>
      <c r="AJ346" s="12">
        <v>644</v>
      </c>
      <c r="AK346" s="12">
        <v>0.91817199999999999</v>
      </c>
    </row>
    <row r="347" spans="1:37" x14ac:dyDescent="0.2">
      <c r="A347" s="7">
        <v>653</v>
      </c>
      <c r="C347" s="7">
        <v>0.90920000000000001</v>
      </c>
      <c r="G347" s="10">
        <v>653</v>
      </c>
      <c r="I347" s="10">
        <v>0.85014719819999995</v>
      </c>
      <c r="M347" s="8">
        <v>684</v>
      </c>
      <c r="N347" s="8">
        <v>0.92920000000000003</v>
      </c>
      <c r="AJ347" s="12">
        <v>645</v>
      </c>
      <c r="AK347" s="12">
        <v>0.91848099999999999</v>
      </c>
    </row>
    <row r="348" spans="1:37" x14ac:dyDescent="0.2">
      <c r="A348" s="7">
        <v>654</v>
      </c>
      <c r="C348" s="7">
        <v>0.90990000000000004</v>
      </c>
      <c r="G348" s="10">
        <v>654</v>
      </c>
      <c r="I348" s="10">
        <v>0.85158100709999995</v>
      </c>
      <c r="M348" s="8">
        <v>685</v>
      </c>
      <c r="N348" s="8">
        <v>0.9294</v>
      </c>
      <c r="AJ348" s="12">
        <v>646</v>
      </c>
      <c r="AK348" s="12">
        <v>0.91879</v>
      </c>
    </row>
    <row r="349" spans="1:37" x14ac:dyDescent="0.2">
      <c r="A349" s="7">
        <v>655</v>
      </c>
      <c r="C349" s="7">
        <v>0.91049999999999998</v>
      </c>
      <c r="G349" s="10">
        <v>655</v>
      </c>
      <c r="I349" s="10">
        <v>0.85301481600000006</v>
      </c>
      <c r="M349" s="8">
        <v>686</v>
      </c>
      <c r="N349" s="8">
        <v>0.92959999999999998</v>
      </c>
      <c r="AJ349" s="12">
        <v>647</v>
      </c>
      <c r="AK349" s="12">
        <v>0.91906899999999991</v>
      </c>
    </row>
    <row r="350" spans="1:37" x14ac:dyDescent="0.2">
      <c r="A350" s="7">
        <v>656</v>
      </c>
      <c r="C350" s="7">
        <v>0.91110000000000002</v>
      </c>
      <c r="G350" s="10">
        <v>656</v>
      </c>
      <c r="I350" s="10">
        <v>0.85444862499999996</v>
      </c>
      <c r="M350" s="8">
        <v>687</v>
      </c>
      <c r="N350" s="8">
        <v>0.92979999999999996</v>
      </c>
      <c r="AJ350" s="12">
        <v>648</v>
      </c>
      <c r="AK350" s="12">
        <v>0.91934799999999994</v>
      </c>
    </row>
    <row r="351" spans="1:37" x14ac:dyDescent="0.2">
      <c r="A351" s="7">
        <v>657</v>
      </c>
      <c r="C351" s="7">
        <v>0.91180000000000005</v>
      </c>
      <c r="G351" s="10">
        <v>657</v>
      </c>
      <c r="I351" s="10">
        <v>0.85588243390000007</v>
      </c>
      <c r="M351" s="8">
        <v>688</v>
      </c>
      <c r="N351" s="8">
        <v>0.93</v>
      </c>
      <c r="AJ351" s="12">
        <v>649</v>
      </c>
      <c r="AK351" s="12">
        <v>0.91962699999999997</v>
      </c>
    </row>
    <row r="352" spans="1:37" x14ac:dyDescent="0.2">
      <c r="A352" s="7">
        <v>658</v>
      </c>
      <c r="C352" s="7">
        <v>0.91239999999999999</v>
      </c>
      <c r="G352" s="10">
        <v>658</v>
      </c>
      <c r="I352" s="10">
        <v>0.85731624280000007</v>
      </c>
      <c r="M352" s="8">
        <v>689</v>
      </c>
      <c r="N352" s="8">
        <v>0.93010000000000004</v>
      </c>
      <c r="AJ352" s="12">
        <v>650</v>
      </c>
      <c r="AK352" s="12">
        <v>0.919906</v>
      </c>
    </row>
    <row r="353" spans="1:37" x14ac:dyDescent="0.2">
      <c r="A353" s="7">
        <v>659</v>
      </c>
      <c r="C353" s="7">
        <v>0.91300000000000003</v>
      </c>
      <c r="G353" s="10">
        <v>659</v>
      </c>
      <c r="I353" s="10">
        <v>0.8587053362</v>
      </c>
      <c r="M353" s="8">
        <v>690</v>
      </c>
      <c r="N353" s="8">
        <v>0.93030000000000002</v>
      </c>
      <c r="AJ353" s="12">
        <v>651</v>
      </c>
      <c r="AK353" s="12">
        <v>0.92018600000000006</v>
      </c>
    </row>
    <row r="354" spans="1:37" x14ac:dyDescent="0.2">
      <c r="A354" s="7">
        <v>660</v>
      </c>
      <c r="C354" s="7">
        <v>0.91369999999999996</v>
      </c>
      <c r="G354" s="10">
        <v>660</v>
      </c>
      <c r="I354" s="10">
        <v>0.85934420189999994</v>
      </c>
      <c r="M354" s="8">
        <v>691</v>
      </c>
      <c r="N354" s="8">
        <v>0.93049999999999999</v>
      </c>
      <c r="AJ354" s="12">
        <v>652</v>
      </c>
      <c r="AK354" s="12">
        <v>0.92046499999999998</v>
      </c>
    </row>
    <row r="355" spans="1:37" x14ac:dyDescent="0.2">
      <c r="A355" s="7">
        <v>661</v>
      </c>
      <c r="C355" s="7">
        <v>0.91439999999999999</v>
      </c>
      <c r="G355" s="10">
        <v>661</v>
      </c>
      <c r="I355" s="10">
        <v>0.85998306769999999</v>
      </c>
      <c r="M355" s="8">
        <v>692</v>
      </c>
      <c r="N355" s="8">
        <v>0.93069999999999997</v>
      </c>
      <c r="AJ355" s="12">
        <v>653</v>
      </c>
      <c r="AK355" s="12">
        <v>0.92081299999999999</v>
      </c>
    </row>
    <row r="356" spans="1:37" x14ac:dyDescent="0.2">
      <c r="A356" s="7">
        <v>662</v>
      </c>
      <c r="C356" s="7">
        <v>0.91520000000000001</v>
      </c>
      <c r="G356" s="10">
        <v>662</v>
      </c>
      <c r="I356" s="10">
        <v>0.86062193339999993</v>
      </c>
      <c r="M356" s="8">
        <v>693</v>
      </c>
      <c r="N356" s="8">
        <v>0.93089999999999995</v>
      </c>
      <c r="AJ356" s="12">
        <v>654</v>
      </c>
      <c r="AK356" s="12">
        <v>0.92124099999999998</v>
      </c>
    </row>
    <row r="357" spans="1:37" x14ac:dyDescent="0.2">
      <c r="A357" s="7">
        <v>663</v>
      </c>
      <c r="C357" s="7">
        <v>0.91590000000000005</v>
      </c>
      <c r="G357" s="10">
        <v>663</v>
      </c>
      <c r="I357" s="10">
        <v>0.86126079909999997</v>
      </c>
      <c r="M357" s="8">
        <v>694</v>
      </c>
      <c r="N357" s="8">
        <v>0.93100000000000005</v>
      </c>
      <c r="AJ357" s="12">
        <v>655</v>
      </c>
      <c r="AK357" s="12">
        <v>0.92166899999999996</v>
      </c>
    </row>
    <row r="358" spans="1:37" x14ac:dyDescent="0.2">
      <c r="A358" s="7">
        <v>664</v>
      </c>
      <c r="C358" s="7">
        <v>0.91669999999999996</v>
      </c>
      <c r="G358" s="10">
        <v>664</v>
      </c>
      <c r="I358" s="10">
        <v>0.86189966490000003</v>
      </c>
      <c r="M358" s="8">
        <v>695</v>
      </c>
      <c r="N358" s="8">
        <v>0.93120000000000003</v>
      </c>
      <c r="AJ358" s="12">
        <v>656</v>
      </c>
      <c r="AK358" s="12">
        <v>0.92209699999999994</v>
      </c>
    </row>
    <row r="359" spans="1:37" x14ac:dyDescent="0.2">
      <c r="A359" s="7">
        <v>665</v>
      </c>
      <c r="C359" s="7">
        <v>0.91739999999999999</v>
      </c>
      <c r="G359" s="10">
        <v>665</v>
      </c>
      <c r="I359" s="10">
        <v>0.86253853059999996</v>
      </c>
      <c r="M359" s="8">
        <v>696</v>
      </c>
      <c r="N359" s="8">
        <v>0.93140000000000001</v>
      </c>
      <c r="AJ359" s="12">
        <v>657</v>
      </c>
      <c r="AK359" s="12">
        <v>0.92252499999999993</v>
      </c>
    </row>
    <row r="360" spans="1:37" x14ac:dyDescent="0.2">
      <c r="A360" s="7">
        <v>666</v>
      </c>
      <c r="C360" s="7">
        <v>0.91820000000000002</v>
      </c>
      <c r="G360" s="10">
        <v>666</v>
      </c>
      <c r="I360" s="10">
        <v>0.86317739640000002</v>
      </c>
      <c r="M360" s="8">
        <v>697</v>
      </c>
      <c r="N360" s="8">
        <v>0.93159999999999998</v>
      </c>
      <c r="AJ360" s="12">
        <v>658</v>
      </c>
      <c r="AK360" s="12">
        <v>0.92295300000000002</v>
      </c>
    </row>
    <row r="361" spans="1:37" x14ac:dyDescent="0.2">
      <c r="A361" s="7">
        <v>667</v>
      </c>
      <c r="C361" s="7">
        <v>0.91890000000000005</v>
      </c>
      <c r="G361" s="10">
        <v>667</v>
      </c>
      <c r="I361" s="10">
        <v>0.86381626209999995</v>
      </c>
      <c r="M361" s="8">
        <v>698</v>
      </c>
      <c r="N361" s="8">
        <v>0.93179999999999996</v>
      </c>
      <c r="AJ361" s="12">
        <v>659</v>
      </c>
      <c r="AK361" s="12">
        <v>0.92338100000000001</v>
      </c>
    </row>
    <row r="362" spans="1:37" x14ac:dyDescent="0.2">
      <c r="A362" s="7">
        <v>668</v>
      </c>
      <c r="C362" s="7">
        <v>0.91969999999999996</v>
      </c>
      <c r="G362" s="10">
        <v>668</v>
      </c>
      <c r="I362" s="10">
        <v>0.8644551278</v>
      </c>
      <c r="M362" s="8">
        <v>699</v>
      </c>
      <c r="N362" s="8">
        <v>0.93189999999999995</v>
      </c>
      <c r="AJ362" s="12">
        <v>660</v>
      </c>
      <c r="AK362" s="12">
        <v>0.92367900000000003</v>
      </c>
    </row>
    <row r="363" spans="1:37" x14ac:dyDescent="0.2">
      <c r="A363" s="7">
        <v>669</v>
      </c>
      <c r="C363" s="7">
        <v>0.9204</v>
      </c>
      <c r="G363" s="10">
        <v>669</v>
      </c>
      <c r="I363" s="10">
        <v>0.86509399360000006</v>
      </c>
      <c r="M363" s="8">
        <v>700</v>
      </c>
      <c r="N363" s="8">
        <v>0.93210000000000004</v>
      </c>
      <c r="AJ363" s="12">
        <v>661</v>
      </c>
      <c r="AK363" s="12">
        <v>0.92396800000000001</v>
      </c>
    </row>
    <row r="364" spans="1:37" x14ac:dyDescent="0.2">
      <c r="A364" s="7">
        <v>670</v>
      </c>
      <c r="C364" s="7">
        <v>0.92120000000000002</v>
      </c>
      <c r="G364" s="10">
        <v>670</v>
      </c>
      <c r="I364" s="10">
        <v>0.86573285929999999</v>
      </c>
      <c r="M364" s="8">
        <v>701</v>
      </c>
      <c r="N364" s="8">
        <v>0.93259999999999998</v>
      </c>
      <c r="AJ364" s="12">
        <v>662</v>
      </c>
      <c r="AK364" s="12">
        <v>0.92425700000000011</v>
      </c>
    </row>
    <row r="365" spans="1:37" x14ac:dyDescent="0.2">
      <c r="A365" s="7">
        <v>671</v>
      </c>
      <c r="C365" s="7">
        <v>0.92200000000000004</v>
      </c>
      <c r="G365" s="10">
        <v>671</v>
      </c>
      <c r="I365" s="10">
        <v>0.86637172510000005</v>
      </c>
      <c r="M365" s="8">
        <v>702</v>
      </c>
      <c r="N365" s="8">
        <v>0.93320000000000003</v>
      </c>
      <c r="AJ365" s="12">
        <v>663</v>
      </c>
      <c r="AK365" s="12">
        <v>0.92454599999999998</v>
      </c>
    </row>
    <row r="366" spans="1:37" x14ac:dyDescent="0.2">
      <c r="A366" s="7">
        <v>672</v>
      </c>
      <c r="C366" s="7">
        <v>0.92269999999999996</v>
      </c>
      <c r="G366" s="10">
        <v>672</v>
      </c>
      <c r="I366" s="10">
        <v>0.86701059079999998</v>
      </c>
      <c r="M366" s="8">
        <v>703</v>
      </c>
      <c r="N366" s="8">
        <v>0.93379999999999996</v>
      </c>
      <c r="AJ366" s="12">
        <v>664</v>
      </c>
      <c r="AK366" s="12">
        <v>0.92483500000000007</v>
      </c>
    </row>
    <row r="367" spans="1:37" x14ac:dyDescent="0.2">
      <c r="A367" s="7">
        <v>673</v>
      </c>
      <c r="C367" s="7">
        <v>0.92349999999999999</v>
      </c>
      <c r="G367" s="10">
        <v>673</v>
      </c>
      <c r="I367" s="10">
        <v>0.86764945650000003</v>
      </c>
      <c r="M367" s="8">
        <v>704</v>
      </c>
      <c r="N367" s="8">
        <v>0.93430000000000002</v>
      </c>
      <c r="AJ367" s="12">
        <v>665</v>
      </c>
      <c r="AK367" s="12">
        <v>0.92512399999999995</v>
      </c>
    </row>
    <row r="368" spans="1:37" x14ac:dyDescent="0.2">
      <c r="A368" s="7">
        <v>674</v>
      </c>
      <c r="C368" s="7">
        <v>0.92420000000000002</v>
      </c>
      <c r="G368" s="10">
        <v>674</v>
      </c>
      <c r="I368" s="10">
        <v>0.86822164909999999</v>
      </c>
      <c r="M368" s="8">
        <v>705</v>
      </c>
      <c r="N368" s="8">
        <v>0.93489999999999995</v>
      </c>
      <c r="AJ368" s="12">
        <v>666</v>
      </c>
      <c r="AK368" s="12">
        <v>0.92539300000000002</v>
      </c>
    </row>
    <row r="369" spans="1:37" x14ac:dyDescent="0.2">
      <c r="A369" s="7">
        <v>675</v>
      </c>
      <c r="C369" s="7">
        <v>0.92500000000000004</v>
      </c>
      <c r="G369" s="10">
        <v>675</v>
      </c>
      <c r="I369" s="10">
        <v>0.86877348319999992</v>
      </c>
      <c r="M369" s="8">
        <v>706</v>
      </c>
      <c r="N369" s="8">
        <v>0.9355</v>
      </c>
      <c r="AJ369" s="12">
        <v>667</v>
      </c>
      <c r="AK369" s="12">
        <v>0.92563299999999993</v>
      </c>
    </row>
    <row r="370" spans="1:37" x14ac:dyDescent="0.2">
      <c r="A370" s="7">
        <v>676</v>
      </c>
      <c r="C370" s="7">
        <v>0.92569999999999997</v>
      </c>
      <c r="G370" s="10">
        <v>676</v>
      </c>
      <c r="I370" s="10">
        <v>0.86932531729999996</v>
      </c>
      <c r="M370" s="8">
        <v>707</v>
      </c>
      <c r="N370" s="8">
        <v>0.93600000000000005</v>
      </c>
      <c r="AJ370" s="12">
        <v>668</v>
      </c>
      <c r="AK370" s="12">
        <v>0.92587199999999992</v>
      </c>
    </row>
    <row r="371" spans="1:37" x14ac:dyDescent="0.2">
      <c r="A371" s="7">
        <v>677</v>
      </c>
      <c r="C371" s="7">
        <v>0.92649999999999999</v>
      </c>
      <c r="G371" s="10">
        <v>677</v>
      </c>
      <c r="I371" s="10">
        <v>0.86987715129999998</v>
      </c>
      <c r="M371" s="8">
        <v>708</v>
      </c>
      <c r="N371" s="8">
        <v>0.93659999999999999</v>
      </c>
      <c r="AJ371" s="12">
        <v>669</v>
      </c>
      <c r="AK371" s="12">
        <v>0.92611199999999994</v>
      </c>
    </row>
    <row r="372" spans="1:37" x14ac:dyDescent="0.2">
      <c r="A372" s="7">
        <v>678</v>
      </c>
      <c r="C372" s="7">
        <v>0.92720000000000002</v>
      </c>
      <c r="G372" s="10">
        <v>678</v>
      </c>
      <c r="I372" s="10">
        <v>0.87042898539999991</v>
      </c>
      <c r="M372" s="8">
        <v>709</v>
      </c>
      <c r="N372" s="8">
        <v>0.93720000000000003</v>
      </c>
      <c r="AJ372" s="12">
        <v>670</v>
      </c>
      <c r="AK372" s="12">
        <v>0.92635099999999992</v>
      </c>
    </row>
    <row r="373" spans="1:37" x14ac:dyDescent="0.2">
      <c r="A373" s="7">
        <v>679</v>
      </c>
      <c r="C373" s="7">
        <v>0.92800000000000005</v>
      </c>
      <c r="G373" s="10">
        <v>679</v>
      </c>
      <c r="I373" s="10">
        <v>0.87098081949999995</v>
      </c>
      <c r="M373" s="8">
        <v>710</v>
      </c>
      <c r="N373" s="8">
        <v>0.93769999999999998</v>
      </c>
      <c r="AJ373" s="12">
        <v>671</v>
      </c>
      <c r="AK373" s="12">
        <v>0.92659099999999994</v>
      </c>
    </row>
    <row r="374" spans="1:37" x14ac:dyDescent="0.2">
      <c r="A374" s="7">
        <v>680</v>
      </c>
      <c r="C374" s="7">
        <v>0.92849999999999999</v>
      </c>
      <c r="G374" s="10">
        <v>680</v>
      </c>
      <c r="I374" s="10">
        <v>0.8715326536000001</v>
      </c>
      <c r="M374" s="8">
        <v>711</v>
      </c>
      <c r="N374" s="8">
        <v>0.93830000000000002</v>
      </c>
      <c r="AJ374" s="12">
        <v>672</v>
      </c>
      <c r="AK374" s="12">
        <v>0.92683000000000004</v>
      </c>
    </row>
    <row r="375" spans="1:37" x14ac:dyDescent="0.2">
      <c r="A375" s="7">
        <v>681</v>
      </c>
      <c r="C375" s="7">
        <v>0.92869999999999997</v>
      </c>
      <c r="G375" s="10">
        <v>681</v>
      </c>
      <c r="I375" s="10">
        <v>0.87208448770000002</v>
      </c>
      <c r="M375" s="8">
        <v>712</v>
      </c>
      <c r="N375" s="8">
        <v>0.93889999999999996</v>
      </c>
      <c r="AJ375" s="12">
        <v>673</v>
      </c>
      <c r="AK375" s="12">
        <v>0.927095</v>
      </c>
    </row>
    <row r="376" spans="1:37" x14ac:dyDescent="0.2">
      <c r="A376" s="7">
        <v>682</v>
      </c>
      <c r="C376" s="7">
        <v>0.92889999999999995</v>
      </c>
      <c r="G376" s="10">
        <v>682</v>
      </c>
      <c r="I376" s="10">
        <v>0.87263632180000006</v>
      </c>
      <c r="M376" s="8">
        <v>713</v>
      </c>
      <c r="N376" s="8">
        <v>0.93940000000000001</v>
      </c>
      <c r="AJ376" s="12">
        <v>674</v>
      </c>
      <c r="AK376" s="12">
        <v>0.92736500000000011</v>
      </c>
    </row>
    <row r="377" spans="1:37" x14ac:dyDescent="0.2">
      <c r="A377" s="7">
        <v>683</v>
      </c>
      <c r="C377" s="7">
        <v>0.92910000000000004</v>
      </c>
      <c r="G377" s="10">
        <v>683</v>
      </c>
      <c r="I377" s="10">
        <v>0.87318815589999998</v>
      </c>
      <c r="M377" s="8">
        <v>714</v>
      </c>
      <c r="N377" s="8">
        <v>0.94</v>
      </c>
      <c r="AJ377" s="12">
        <v>675</v>
      </c>
      <c r="AK377" s="12">
        <v>0.92763400000000007</v>
      </c>
    </row>
    <row r="378" spans="1:37" x14ac:dyDescent="0.2">
      <c r="A378" s="7">
        <v>684</v>
      </c>
      <c r="C378" s="7">
        <v>0.92920000000000003</v>
      </c>
      <c r="G378" s="10">
        <v>684</v>
      </c>
      <c r="I378" s="10">
        <v>0.87373999000000002</v>
      </c>
      <c r="M378" s="8">
        <v>715</v>
      </c>
      <c r="N378" s="8">
        <v>0.94059999999999999</v>
      </c>
      <c r="AJ378" s="12">
        <v>676</v>
      </c>
      <c r="AK378" s="12">
        <v>0.92790300000000003</v>
      </c>
    </row>
    <row r="379" spans="1:37" x14ac:dyDescent="0.2">
      <c r="A379" s="7">
        <v>685</v>
      </c>
      <c r="C379" s="7">
        <v>0.9294</v>
      </c>
      <c r="G379" s="10">
        <v>685</v>
      </c>
      <c r="I379" s="10">
        <v>0.87429182409999995</v>
      </c>
      <c r="M379" s="8">
        <v>716</v>
      </c>
      <c r="N379" s="8">
        <v>0.94110000000000005</v>
      </c>
      <c r="AJ379" s="12">
        <v>677</v>
      </c>
      <c r="AK379" s="12">
        <v>0.928172</v>
      </c>
    </row>
    <row r="380" spans="1:37" x14ac:dyDescent="0.2">
      <c r="A380" s="7">
        <v>686</v>
      </c>
      <c r="C380" s="7">
        <v>0.92959999999999998</v>
      </c>
      <c r="G380" s="10">
        <v>686</v>
      </c>
      <c r="I380" s="10">
        <v>0.87484365819999999</v>
      </c>
      <c r="M380" s="8">
        <v>717</v>
      </c>
      <c r="N380" s="8">
        <v>0.94169999999999998</v>
      </c>
      <c r="AJ380" s="12">
        <v>678</v>
      </c>
      <c r="AK380" s="12">
        <v>0.92844099999999996</v>
      </c>
    </row>
    <row r="381" spans="1:37" x14ac:dyDescent="0.2">
      <c r="A381" s="7">
        <v>687</v>
      </c>
      <c r="C381" s="7">
        <v>0.92979999999999996</v>
      </c>
      <c r="G381" s="10">
        <v>687</v>
      </c>
      <c r="I381" s="10">
        <v>0.87539549230000002</v>
      </c>
      <c r="M381" s="8">
        <v>718</v>
      </c>
      <c r="N381" s="8">
        <v>0.94230000000000003</v>
      </c>
      <c r="AJ381" s="12">
        <v>679</v>
      </c>
      <c r="AK381" s="12">
        <v>0.92874799999999991</v>
      </c>
    </row>
    <row r="382" spans="1:37" x14ac:dyDescent="0.2">
      <c r="A382" s="7">
        <v>688</v>
      </c>
      <c r="C382" s="7">
        <v>0.93</v>
      </c>
      <c r="G382" s="10">
        <v>688</v>
      </c>
      <c r="I382" s="10">
        <v>0.87594732640000006</v>
      </c>
      <c r="M382" s="8">
        <v>719</v>
      </c>
      <c r="N382" s="8">
        <v>0.94279999999999997</v>
      </c>
      <c r="AJ382" s="12">
        <v>680</v>
      </c>
      <c r="AK382" s="12">
        <v>0.92912600000000001</v>
      </c>
    </row>
    <row r="383" spans="1:37" x14ac:dyDescent="0.2">
      <c r="A383" s="7">
        <v>689</v>
      </c>
      <c r="C383" s="7">
        <v>0.93010000000000004</v>
      </c>
      <c r="G383" s="10">
        <v>689</v>
      </c>
      <c r="I383" s="10">
        <v>0.87649916049999999</v>
      </c>
      <c r="M383" s="8">
        <v>720</v>
      </c>
      <c r="N383" s="8">
        <v>0.94330000000000003</v>
      </c>
      <c r="AJ383" s="12">
        <v>681</v>
      </c>
      <c r="AK383" s="12">
        <v>0.929504</v>
      </c>
    </row>
    <row r="384" spans="1:37" x14ac:dyDescent="0.2">
      <c r="A384" s="7">
        <v>690</v>
      </c>
      <c r="C384" s="7">
        <v>0.93030000000000002</v>
      </c>
      <c r="G384" s="10">
        <v>690</v>
      </c>
      <c r="I384" s="10">
        <v>0.87705099460000002</v>
      </c>
      <c r="M384" s="8">
        <v>721</v>
      </c>
      <c r="N384" s="8">
        <v>0.94369999999999998</v>
      </c>
      <c r="AJ384" s="12">
        <v>682</v>
      </c>
      <c r="AK384" s="12">
        <v>0.9298829999999999</v>
      </c>
    </row>
    <row r="385" spans="1:37" x14ac:dyDescent="0.2">
      <c r="A385" s="7">
        <v>691</v>
      </c>
      <c r="C385" s="7">
        <v>0.93049999999999999</v>
      </c>
      <c r="G385" s="10">
        <v>691</v>
      </c>
      <c r="I385" s="10">
        <v>0.87786375989999998</v>
      </c>
      <c r="M385" s="8">
        <v>722</v>
      </c>
      <c r="N385" s="8">
        <v>0.94399999999999995</v>
      </c>
      <c r="AJ385" s="12">
        <v>683</v>
      </c>
      <c r="AK385" s="12">
        <v>0.930261</v>
      </c>
    </row>
    <row r="386" spans="1:37" x14ac:dyDescent="0.2">
      <c r="A386" s="7">
        <v>692</v>
      </c>
      <c r="C386" s="7">
        <v>0.93069999999999997</v>
      </c>
      <c r="G386" s="10">
        <v>692</v>
      </c>
      <c r="I386" s="10">
        <v>0.87875775410000001</v>
      </c>
      <c r="M386" s="8">
        <v>723</v>
      </c>
      <c r="N386" s="8">
        <v>0.94430000000000003</v>
      </c>
      <c r="AJ386" s="12">
        <v>684</v>
      </c>
      <c r="AK386" s="12">
        <v>0.93063899999999999</v>
      </c>
    </row>
    <row r="387" spans="1:37" x14ac:dyDescent="0.2">
      <c r="A387" s="7">
        <v>693</v>
      </c>
      <c r="C387" s="7">
        <v>0.93089999999999995</v>
      </c>
      <c r="G387" s="10">
        <v>693</v>
      </c>
      <c r="I387" s="10">
        <v>0.87965174820000003</v>
      </c>
      <c r="M387" s="8">
        <v>724</v>
      </c>
      <c r="N387" s="8">
        <v>0.9446</v>
      </c>
      <c r="AJ387" s="12">
        <v>685</v>
      </c>
      <c r="AK387" s="12">
        <v>0.93101800000000001</v>
      </c>
    </row>
    <row r="388" spans="1:37" x14ac:dyDescent="0.2">
      <c r="A388" s="7">
        <v>694</v>
      </c>
      <c r="C388" s="7">
        <v>0.93100000000000005</v>
      </c>
      <c r="G388" s="10">
        <v>694</v>
      </c>
      <c r="I388" s="10">
        <v>0.88054574230000004</v>
      </c>
      <c r="M388" s="8">
        <v>725</v>
      </c>
      <c r="N388" s="8">
        <v>0.94499999999999995</v>
      </c>
      <c r="AJ388" s="12">
        <v>686</v>
      </c>
      <c r="AK388" s="12">
        <v>0.93144400000000005</v>
      </c>
    </row>
    <row r="389" spans="1:37" x14ac:dyDescent="0.2">
      <c r="A389" s="7">
        <v>695</v>
      </c>
      <c r="C389" s="7">
        <v>0.93120000000000003</v>
      </c>
      <c r="G389" s="10">
        <v>695</v>
      </c>
      <c r="I389" s="10">
        <v>0.88143973639999995</v>
      </c>
      <c r="M389" s="8">
        <v>726</v>
      </c>
      <c r="N389" s="8">
        <v>0.94530000000000003</v>
      </c>
      <c r="AJ389" s="12">
        <v>687</v>
      </c>
      <c r="AK389" s="12">
        <v>0.93188199999999999</v>
      </c>
    </row>
    <row r="390" spans="1:37" x14ac:dyDescent="0.2">
      <c r="A390" s="7">
        <v>696</v>
      </c>
      <c r="C390" s="7">
        <v>0.93140000000000001</v>
      </c>
      <c r="G390" s="10">
        <v>696</v>
      </c>
      <c r="I390" s="10">
        <v>0.88233373060000009</v>
      </c>
      <c r="M390" s="8">
        <v>727</v>
      </c>
      <c r="N390" s="8">
        <v>0.9456</v>
      </c>
      <c r="AJ390" s="12">
        <v>688</v>
      </c>
      <c r="AK390" s="12">
        <v>0.93232000000000004</v>
      </c>
    </row>
    <row r="391" spans="1:37" x14ac:dyDescent="0.2">
      <c r="A391" s="7">
        <v>697</v>
      </c>
      <c r="C391" s="7">
        <v>0.93159999999999998</v>
      </c>
      <c r="G391" s="10">
        <v>697</v>
      </c>
      <c r="I391" s="10">
        <v>0.88322772469999999</v>
      </c>
      <c r="M391" s="8">
        <v>728</v>
      </c>
      <c r="N391" s="8">
        <v>0.94599999999999995</v>
      </c>
      <c r="AJ391" s="12">
        <v>689</v>
      </c>
      <c r="AK391" s="12">
        <v>0.93275700000000006</v>
      </c>
    </row>
    <row r="392" spans="1:37" x14ac:dyDescent="0.2">
      <c r="A392" s="7">
        <v>698</v>
      </c>
      <c r="C392" s="7">
        <v>0.93179999999999996</v>
      </c>
      <c r="G392" s="10">
        <v>698</v>
      </c>
      <c r="I392" s="10">
        <v>0.88412171880000001</v>
      </c>
      <c r="M392" s="8">
        <v>729</v>
      </c>
      <c r="N392" s="8">
        <v>0.94630000000000003</v>
      </c>
      <c r="AJ392" s="12">
        <v>690</v>
      </c>
      <c r="AK392" s="12">
        <v>0.933195</v>
      </c>
    </row>
    <row r="393" spans="1:37" x14ac:dyDescent="0.2">
      <c r="A393" s="7">
        <v>699</v>
      </c>
      <c r="C393" s="7">
        <v>0.93189999999999995</v>
      </c>
      <c r="G393" s="10">
        <v>699</v>
      </c>
      <c r="I393" s="10">
        <v>0.88501571299999993</v>
      </c>
      <c r="M393" s="8">
        <v>730</v>
      </c>
      <c r="N393" s="8">
        <v>0.9466</v>
      </c>
      <c r="AJ393" s="12">
        <v>691</v>
      </c>
      <c r="AK393" s="12">
        <v>0.93363299999999994</v>
      </c>
    </row>
    <row r="394" spans="1:37" x14ac:dyDescent="0.2">
      <c r="A394" s="7">
        <v>700</v>
      </c>
      <c r="C394" s="7">
        <v>0.93210000000000004</v>
      </c>
      <c r="G394" s="10">
        <v>700</v>
      </c>
      <c r="I394" s="10">
        <v>0.88590970709999994</v>
      </c>
      <c r="M394" s="8">
        <v>731</v>
      </c>
      <c r="N394" s="8">
        <v>0.94699999999999995</v>
      </c>
      <c r="AJ394" s="12">
        <v>692</v>
      </c>
      <c r="AK394" s="12">
        <v>0.934006</v>
      </c>
    </row>
    <row r="395" spans="1:37" x14ac:dyDescent="0.2">
      <c r="A395" s="7">
        <v>701</v>
      </c>
      <c r="C395" s="7">
        <v>0.93259999999999998</v>
      </c>
      <c r="G395" s="10">
        <v>701</v>
      </c>
      <c r="I395" s="10">
        <v>0.88680370120000007</v>
      </c>
      <c r="M395" s="8">
        <v>732</v>
      </c>
      <c r="N395" s="8">
        <v>0.94730000000000003</v>
      </c>
      <c r="AJ395" s="12">
        <v>693</v>
      </c>
      <c r="AK395" s="12">
        <v>0.93420500000000006</v>
      </c>
    </row>
    <row r="396" spans="1:37" x14ac:dyDescent="0.2">
      <c r="A396" s="7">
        <v>702</v>
      </c>
      <c r="C396" s="7">
        <v>0.93320000000000003</v>
      </c>
      <c r="G396" s="10">
        <v>702</v>
      </c>
      <c r="I396" s="10">
        <v>0.88769769539999999</v>
      </c>
      <c r="M396" s="8">
        <v>733</v>
      </c>
      <c r="N396" s="8">
        <v>0.9476</v>
      </c>
      <c r="AJ396" s="12">
        <v>694</v>
      </c>
      <c r="AK396" s="12">
        <v>0.93440500000000004</v>
      </c>
    </row>
    <row r="397" spans="1:37" x14ac:dyDescent="0.2">
      <c r="A397" s="7">
        <v>703</v>
      </c>
      <c r="C397" s="7">
        <v>0.93379999999999996</v>
      </c>
      <c r="G397" s="10">
        <v>703</v>
      </c>
      <c r="I397" s="10">
        <v>0.88842220159999996</v>
      </c>
      <c r="M397" s="8">
        <v>734</v>
      </c>
      <c r="N397" s="8">
        <v>0.94799999999999995</v>
      </c>
      <c r="AJ397" s="12">
        <v>695</v>
      </c>
      <c r="AK397" s="12">
        <v>0.93460499999999991</v>
      </c>
    </row>
    <row r="398" spans="1:37" x14ac:dyDescent="0.2">
      <c r="A398" s="7">
        <v>704</v>
      </c>
      <c r="C398" s="7">
        <v>0.93430000000000002</v>
      </c>
      <c r="G398" s="10">
        <v>704</v>
      </c>
      <c r="I398" s="10">
        <v>0.88871370059999999</v>
      </c>
      <c r="M398" s="8">
        <v>735</v>
      </c>
      <c r="N398" s="8">
        <v>0.94830000000000003</v>
      </c>
      <c r="AJ398" s="12">
        <v>696</v>
      </c>
      <c r="AK398" s="12">
        <v>0.93480500000000011</v>
      </c>
    </row>
    <row r="399" spans="1:37" x14ac:dyDescent="0.2">
      <c r="A399" s="7">
        <v>705</v>
      </c>
      <c r="C399" s="7">
        <v>0.93489999999999995</v>
      </c>
      <c r="G399" s="10">
        <v>705</v>
      </c>
      <c r="I399" s="10">
        <v>0.88900519970000003</v>
      </c>
      <c r="M399" s="8">
        <v>736</v>
      </c>
      <c r="N399" s="8">
        <v>0.9486</v>
      </c>
      <c r="AJ399" s="12">
        <v>697</v>
      </c>
      <c r="AK399" s="12">
        <v>0.93500399999999995</v>
      </c>
    </row>
    <row r="400" spans="1:37" x14ac:dyDescent="0.2">
      <c r="A400" s="7">
        <v>706</v>
      </c>
      <c r="C400" s="7">
        <v>0.9355</v>
      </c>
      <c r="G400" s="10">
        <v>706</v>
      </c>
      <c r="I400" s="10">
        <v>0.88929669869999994</v>
      </c>
      <c r="M400" s="8">
        <v>737</v>
      </c>
      <c r="N400" s="8">
        <v>0.94899999999999995</v>
      </c>
      <c r="AJ400" s="12">
        <v>698</v>
      </c>
      <c r="AK400" s="12">
        <v>0.93520399999999992</v>
      </c>
    </row>
    <row r="401" spans="1:37" x14ac:dyDescent="0.2">
      <c r="A401" s="7">
        <v>707</v>
      </c>
      <c r="C401" s="7">
        <v>0.93600000000000005</v>
      </c>
      <c r="G401" s="10">
        <v>707</v>
      </c>
      <c r="I401" s="10">
        <v>0.88958819779999998</v>
      </c>
      <c r="M401" s="8">
        <v>738</v>
      </c>
      <c r="N401" s="8">
        <v>0.94930000000000003</v>
      </c>
      <c r="AJ401" s="12">
        <v>699</v>
      </c>
      <c r="AK401" s="12">
        <v>0.93542599999999998</v>
      </c>
    </row>
    <row r="402" spans="1:37" x14ac:dyDescent="0.2">
      <c r="A402" s="7">
        <v>708</v>
      </c>
      <c r="C402" s="7">
        <v>0.93659999999999999</v>
      </c>
      <c r="G402" s="10">
        <v>708</v>
      </c>
      <c r="I402" s="10">
        <v>0.88987969680000001</v>
      </c>
      <c r="M402" s="8">
        <v>739</v>
      </c>
      <c r="N402" s="8">
        <v>0.9496</v>
      </c>
      <c r="AJ402" s="12">
        <v>700</v>
      </c>
      <c r="AK402" s="12">
        <v>0.93565600000000004</v>
      </c>
    </row>
    <row r="403" spans="1:37" x14ac:dyDescent="0.2">
      <c r="A403" s="7">
        <v>709</v>
      </c>
      <c r="C403" s="7">
        <v>0.93720000000000003</v>
      </c>
      <c r="G403" s="10">
        <v>709</v>
      </c>
      <c r="I403" s="10">
        <v>0.89017119580000004</v>
      </c>
      <c r="M403" s="8">
        <v>740</v>
      </c>
      <c r="N403" s="8">
        <v>0.95</v>
      </c>
      <c r="AJ403" s="12">
        <v>701</v>
      </c>
      <c r="AK403" s="12">
        <v>0.93588499999999997</v>
      </c>
    </row>
    <row r="404" spans="1:37" x14ac:dyDescent="0.2">
      <c r="A404" s="7">
        <v>710</v>
      </c>
      <c r="C404" s="7">
        <v>0.93769999999999998</v>
      </c>
      <c r="G404" s="10">
        <v>710</v>
      </c>
      <c r="I404" s="10">
        <v>0.89046269489999996</v>
      </c>
      <c r="M404" s="8">
        <v>741</v>
      </c>
      <c r="N404" s="8">
        <v>0.95009999999999994</v>
      </c>
      <c r="AJ404" s="12">
        <v>702</v>
      </c>
      <c r="AK404" s="12">
        <v>0.93611500000000003</v>
      </c>
    </row>
    <row r="405" spans="1:37" x14ac:dyDescent="0.2">
      <c r="A405" s="7">
        <v>711</v>
      </c>
      <c r="C405" s="7">
        <v>0.93830000000000002</v>
      </c>
      <c r="G405" s="10">
        <v>711</v>
      </c>
      <c r="I405" s="10">
        <v>0.89075419389999988</v>
      </c>
      <c r="M405" s="8">
        <v>742</v>
      </c>
      <c r="N405" s="8">
        <v>0.95020000000000004</v>
      </c>
      <c r="AJ405" s="12">
        <v>703</v>
      </c>
      <c r="AK405" s="12">
        <v>0.93634399999999995</v>
      </c>
    </row>
    <row r="406" spans="1:37" x14ac:dyDescent="0.2">
      <c r="A406" s="7">
        <v>712</v>
      </c>
      <c r="C406" s="7">
        <v>0.93889999999999996</v>
      </c>
      <c r="G406" s="10">
        <v>712</v>
      </c>
      <c r="I406" s="10">
        <v>0.89104569290000002</v>
      </c>
      <c r="M406" s="8">
        <v>743</v>
      </c>
      <c r="N406" s="8">
        <v>0.95030000000000003</v>
      </c>
      <c r="AJ406" s="12">
        <v>704</v>
      </c>
      <c r="AK406" s="12">
        <v>0.93657399999999991</v>
      </c>
    </row>
    <row r="407" spans="1:37" x14ac:dyDescent="0.2">
      <c r="A407" s="7">
        <v>713</v>
      </c>
      <c r="C407" s="7">
        <v>0.93940000000000001</v>
      </c>
      <c r="G407" s="10">
        <v>713</v>
      </c>
      <c r="I407" s="10">
        <v>0.89133719200000006</v>
      </c>
      <c r="M407" s="8">
        <v>744</v>
      </c>
      <c r="N407" s="8">
        <v>0.95040000000000002</v>
      </c>
      <c r="AJ407" s="12">
        <v>705</v>
      </c>
      <c r="AK407" s="12">
        <v>0.936805</v>
      </c>
    </row>
    <row r="408" spans="1:37" x14ac:dyDescent="0.2">
      <c r="A408" s="7">
        <v>714</v>
      </c>
      <c r="C408" s="7">
        <v>0.94</v>
      </c>
      <c r="G408" s="10">
        <v>714</v>
      </c>
      <c r="I408" s="10">
        <v>0.89162869099999997</v>
      </c>
      <c r="M408" s="8">
        <v>745</v>
      </c>
      <c r="N408" s="8">
        <v>0.95050000000000001</v>
      </c>
      <c r="AJ408" s="12">
        <v>706</v>
      </c>
      <c r="AK408" s="12">
        <v>0.93704499999999991</v>
      </c>
    </row>
    <row r="409" spans="1:37" x14ac:dyDescent="0.2">
      <c r="A409" s="7">
        <v>715</v>
      </c>
      <c r="C409" s="7">
        <v>0.94059999999999999</v>
      </c>
      <c r="G409" s="10">
        <v>715</v>
      </c>
      <c r="I409" s="10">
        <v>0.89192019010000001</v>
      </c>
      <c r="M409" s="8">
        <v>746</v>
      </c>
      <c r="N409" s="8">
        <v>0.9506</v>
      </c>
      <c r="AJ409" s="12">
        <v>707</v>
      </c>
      <c r="AK409" s="12">
        <v>0.9372839999999999</v>
      </c>
    </row>
    <row r="410" spans="1:37" x14ac:dyDescent="0.2">
      <c r="A410" s="7">
        <v>716</v>
      </c>
      <c r="C410" s="7">
        <v>0.94110000000000005</v>
      </c>
      <c r="G410" s="10">
        <v>716</v>
      </c>
      <c r="I410" s="10">
        <v>0.89221168910000004</v>
      </c>
      <c r="M410" s="8">
        <v>747</v>
      </c>
      <c r="N410" s="8">
        <v>0.95069999999999999</v>
      </c>
      <c r="AJ410" s="12">
        <v>708</v>
      </c>
      <c r="AK410" s="12">
        <v>0.93752399999999991</v>
      </c>
    </row>
    <row r="411" spans="1:37" x14ac:dyDescent="0.2">
      <c r="A411" s="7">
        <v>717</v>
      </c>
      <c r="C411" s="7">
        <v>0.94169999999999998</v>
      </c>
      <c r="G411" s="10">
        <v>717</v>
      </c>
      <c r="I411" s="10">
        <v>0.89250318809999996</v>
      </c>
      <c r="M411" s="8">
        <v>748</v>
      </c>
      <c r="N411" s="8">
        <v>0.95079999999999998</v>
      </c>
      <c r="AJ411" s="12">
        <v>709</v>
      </c>
      <c r="AK411" s="12">
        <v>0.93776300000000001</v>
      </c>
    </row>
    <row r="412" spans="1:37" x14ac:dyDescent="0.2">
      <c r="A412" s="7">
        <v>718</v>
      </c>
      <c r="C412" s="7">
        <v>0.94230000000000003</v>
      </c>
      <c r="G412" s="10">
        <v>718</v>
      </c>
      <c r="I412" s="10">
        <v>0.89279468719999999</v>
      </c>
      <c r="M412" s="8">
        <v>749</v>
      </c>
      <c r="N412" s="8">
        <v>0.95089999999999997</v>
      </c>
      <c r="AJ412" s="12">
        <v>710</v>
      </c>
      <c r="AK412" s="12">
        <v>0.93800299999999992</v>
      </c>
    </row>
    <row r="413" spans="1:37" x14ac:dyDescent="0.2">
      <c r="A413" s="7">
        <v>719</v>
      </c>
      <c r="C413" s="7">
        <v>0.94279999999999997</v>
      </c>
      <c r="G413" s="10">
        <v>719</v>
      </c>
      <c r="I413" s="10">
        <v>0.89308618620000002</v>
      </c>
      <c r="M413" s="8">
        <v>750</v>
      </c>
      <c r="N413" s="8">
        <v>0.95099999999999996</v>
      </c>
      <c r="AJ413" s="12">
        <v>711</v>
      </c>
      <c r="AK413" s="12">
        <v>0.93824200000000002</v>
      </c>
    </row>
    <row r="414" spans="1:37" x14ac:dyDescent="0.2">
      <c r="A414" s="7">
        <v>720</v>
      </c>
      <c r="C414" s="7">
        <v>0.94330000000000003</v>
      </c>
      <c r="G414" s="10">
        <v>720</v>
      </c>
      <c r="I414" s="10">
        <v>0.89337768530000006</v>
      </c>
      <c r="M414" s="8">
        <v>751</v>
      </c>
      <c r="N414" s="8">
        <v>0.95109999999999995</v>
      </c>
      <c r="AJ414" s="12">
        <v>712</v>
      </c>
      <c r="AK414" s="12">
        <v>0.93831999999999993</v>
      </c>
    </row>
    <row r="415" spans="1:37" x14ac:dyDescent="0.2">
      <c r="A415" s="7">
        <v>721</v>
      </c>
      <c r="C415" s="7">
        <v>0.94369999999999998</v>
      </c>
      <c r="G415" s="10">
        <v>721</v>
      </c>
      <c r="I415" s="10">
        <v>0.89367178560000005</v>
      </c>
      <c r="M415" s="8">
        <v>752</v>
      </c>
      <c r="N415" s="8">
        <v>0.95120000000000005</v>
      </c>
      <c r="AJ415" s="12">
        <v>713</v>
      </c>
      <c r="AK415" s="12">
        <v>0.93832099999999996</v>
      </c>
    </row>
    <row r="416" spans="1:37" x14ac:dyDescent="0.2">
      <c r="A416" s="7">
        <v>722</v>
      </c>
      <c r="C416" s="7">
        <v>0.94399999999999995</v>
      </c>
      <c r="G416" s="10">
        <v>722</v>
      </c>
      <c r="I416" s="10">
        <v>0.89418734200000005</v>
      </c>
      <c r="M416" s="8">
        <v>753</v>
      </c>
      <c r="N416" s="8">
        <v>0.95130000000000003</v>
      </c>
      <c r="AJ416" s="12">
        <v>714</v>
      </c>
      <c r="AK416" s="12">
        <v>0.93832300000000002</v>
      </c>
    </row>
    <row r="417" spans="1:37" x14ac:dyDescent="0.2">
      <c r="A417" s="7">
        <v>723</v>
      </c>
      <c r="C417" s="7">
        <v>0.94430000000000003</v>
      </c>
      <c r="G417" s="10">
        <v>723</v>
      </c>
      <c r="I417" s="10">
        <v>0.89470289840000006</v>
      </c>
      <c r="M417" s="8">
        <v>754</v>
      </c>
      <c r="N417" s="8">
        <v>0.95140000000000002</v>
      </c>
      <c r="AJ417" s="12">
        <v>715</v>
      </c>
      <c r="AK417" s="12">
        <v>0.93832400000000005</v>
      </c>
    </row>
    <row r="418" spans="1:37" x14ac:dyDescent="0.2">
      <c r="A418" s="7">
        <v>724</v>
      </c>
      <c r="C418" s="7">
        <v>0.9446</v>
      </c>
      <c r="G418" s="10">
        <v>724</v>
      </c>
      <c r="I418" s="10">
        <v>0.89521845479999995</v>
      </c>
      <c r="M418" s="8">
        <v>755</v>
      </c>
      <c r="N418" s="8">
        <v>0.95150000000000001</v>
      </c>
      <c r="AJ418" s="12">
        <v>716</v>
      </c>
      <c r="AK418" s="12">
        <v>0.93832499999999996</v>
      </c>
    </row>
    <row r="419" spans="1:37" x14ac:dyDescent="0.2">
      <c r="A419" s="7">
        <v>725</v>
      </c>
      <c r="C419" s="7">
        <v>0.94499999999999995</v>
      </c>
      <c r="G419" s="10">
        <v>725</v>
      </c>
      <c r="I419" s="10">
        <v>0.89573401119999996</v>
      </c>
      <c r="M419" s="8">
        <v>756</v>
      </c>
      <c r="N419" s="8">
        <v>0.9516</v>
      </c>
      <c r="AJ419" s="12">
        <v>717</v>
      </c>
      <c r="AK419" s="12">
        <v>0.93832700000000002</v>
      </c>
    </row>
    <row r="420" spans="1:37" x14ac:dyDescent="0.2">
      <c r="A420" s="7">
        <v>726</v>
      </c>
      <c r="C420" s="7">
        <v>0.94530000000000003</v>
      </c>
      <c r="G420" s="10">
        <v>726</v>
      </c>
      <c r="I420" s="10">
        <v>0.89624956760000007</v>
      </c>
      <c r="M420" s="8">
        <v>757</v>
      </c>
      <c r="N420" s="8">
        <v>0.95169999999999999</v>
      </c>
      <c r="AJ420" s="12">
        <v>718</v>
      </c>
      <c r="AK420" s="12">
        <v>0.93833800000000001</v>
      </c>
    </row>
    <row r="421" spans="1:37" x14ac:dyDescent="0.2">
      <c r="A421" s="7">
        <v>727</v>
      </c>
      <c r="C421" s="7">
        <v>0.9456</v>
      </c>
      <c r="G421" s="10">
        <v>727</v>
      </c>
      <c r="I421" s="10">
        <v>0.89676512399999997</v>
      </c>
      <c r="M421" s="8">
        <v>758</v>
      </c>
      <c r="N421" s="8">
        <v>0.95179999999999998</v>
      </c>
      <c r="AJ421" s="12">
        <v>719</v>
      </c>
      <c r="AK421" s="12">
        <v>0.93840900000000005</v>
      </c>
    </row>
    <row r="422" spans="1:37" x14ac:dyDescent="0.2">
      <c r="A422" s="7">
        <v>728</v>
      </c>
      <c r="C422" s="7">
        <v>0.94599999999999995</v>
      </c>
      <c r="G422" s="10">
        <v>728</v>
      </c>
      <c r="I422" s="10">
        <v>0.89728068039999997</v>
      </c>
      <c r="M422" s="8">
        <v>759</v>
      </c>
      <c r="N422" s="8">
        <v>0.95189999999999997</v>
      </c>
      <c r="AJ422" s="12">
        <v>720</v>
      </c>
      <c r="AK422" s="12">
        <v>0.93847999999999998</v>
      </c>
    </row>
    <row r="423" spans="1:37" x14ac:dyDescent="0.2">
      <c r="A423" s="7">
        <v>729</v>
      </c>
      <c r="C423" s="7">
        <v>0.94630000000000003</v>
      </c>
      <c r="G423" s="10">
        <v>729</v>
      </c>
      <c r="I423" s="10">
        <v>0.89779623670000008</v>
      </c>
      <c r="M423" s="8">
        <v>760</v>
      </c>
      <c r="N423" s="8">
        <v>0.95199999999999996</v>
      </c>
      <c r="AJ423" s="12">
        <v>721</v>
      </c>
      <c r="AK423" s="12">
        <v>0.93855099999999991</v>
      </c>
    </row>
    <row r="424" spans="1:37" x14ac:dyDescent="0.2">
      <c r="A424" s="7">
        <v>730</v>
      </c>
      <c r="C424" s="7">
        <v>0.9466</v>
      </c>
      <c r="G424" s="10">
        <v>730</v>
      </c>
      <c r="I424" s="10">
        <v>0.89831179309999998</v>
      </c>
      <c r="M424" s="8">
        <v>761</v>
      </c>
      <c r="N424" s="8">
        <v>0.95220000000000005</v>
      </c>
      <c r="AJ424" s="12">
        <v>722</v>
      </c>
      <c r="AK424" s="12">
        <v>0.93862200000000007</v>
      </c>
    </row>
    <row r="425" spans="1:37" x14ac:dyDescent="0.2">
      <c r="A425" s="7">
        <v>731</v>
      </c>
      <c r="C425" s="7">
        <v>0.94699999999999995</v>
      </c>
      <c r="G425" s="10">
        <v>731</v>
      </c>
      <c r="I425" s="10">
        <v>0.89882734949999998</v>
      </c>
      <c r="M425" s="8">
        <v>762</v>
      </c>
      <c r="N425" s="8">
        <v>0.95250000000000001</v>
      </c>
      <c r="AJ425" s="12">
        <v>723</v>
      </c>
      <c r="AK425" s="12">
        <v>0.93869200000000008</v>
      </c>
    </row>
    <row r="426" spans="1:37" x14ac:dyDescent="0.2">
      <c r="A426" s="7">
        <v>732</v>
      </c>
      <c r="C426" s="7">
        <v>0.94730000000000003</v>
      </c>
      <c r="G426" s="10">
        <v>732</v>
      </c>
      <c r="I426" s="10">
        <v>0.89934290589999999</v>
      </c>
      <c r="M426" s="8">
        <v>763</v>
      </c>
      <c r="N426" s="8">
        <v>0.95279999999999998</v>
      </c>
      <c r="AJ426" s="12">
        <v>724</v>
      </c>
      <c r="AK426" s="12">
        <v>0.93876300000000001</v>
      </c>
    </row>
    <row r="427" spans="1:37" x14ac:dyDescent="0.2">
      <c r="A427" s="7">
        <v>733</v>
      </c>
      <c r="C427" s="7">
        <v>0.9476</v>
      </c>
      <c r="G427" s="10">
        <v>733</v>
      </c>
      <c r="I427" s="10">
        <v>0.89985846230000011</v>
      </c>
      <c r="M427" s="8">
        <v>764</v>
      </c>
      <c r="N427" s="8">
        <v>0.95309999999999995</v>
      </c>
      <c r="AJ427" s="12">
        <v>725</v>
      </c>
      <c r="AK427" s="12">
        <v>0.93898700000000002</v>
      </c>
    </row>
    <row r="428" spans="1:37" x14ac:dyDescent="0.2">
      <c r="A428" s="7">
        <v>734</v>
      </c>
      <c r="C428" s="7">
        <v>0.94799999999999995</v>
      </c>
      <c r="G428" s="10">
        <v>734</v>
      </c>
      <c r="I428" s="10">
        <v>0.9003740187</v>
      </c>
      <c r="M428" s="8">
        <v>765</v>
      </c>
      <c r="N428" s="8">
        <v>0.95340000000000003</v>
      </c>
      <c r="AJ428" s="12">
        <v>726</v>
      </c>
      <c r="AK428" s="12">
        <v>0.93930499999999995</v>
      </c>
    </row>
    <row r="429" spans="1:37" x14ac:dyDescent="0.2">
      <c r="A429" s="7">
        <v>735</v>
      </c>
      <c r="C429" s="7">
        <v>0.94830000000000003</v>
      </c>
      <c r="G429" s="10">
        <v>735</v>
      </c>
      <c r="I429" s="10">
        <v>0.90088957510000001</v>
      </c>
      <c r="M429" s="8">
        <v>766</v>
      </c>
      <c r="N429" s="8">
        <v>0.9536</v>
      </c>
      <c r="AJ429" s="12">
        <v>727</v>
      </c>
      <c r="AK429" s="12">
        <v>0.93962400000000001</v>
      </c>
    </row>
    <row r="430" spans="1:37" x14ac:dyDescent="0.2">
      <c r="A430" s="7">
        <v>736</v>
      </c>
      <c r="C430" s="7">
        <v>0.9486</v>
      </c>
      <c r="G430" s="10">
        <v>736</v>
      </c>
      <c r="I430" s="10">
        <v>0.90140513150000001</v>
      </c>
      <c r="M430" s="8">
        <v>767</v>
      </c>
      <c r="N430" s="8">
        <v>0.95389999999999997</v>
      </c>
      <c r="AJ430" s="12">
        <v>728</v>
      </c>
      <c r="AK430" s="12">
        <v>0.93994299999999997</v>
      </c>
    </row>
    <row r="431" spans="1:37" x14ac:dyDescent="0.2">
      <c r="A431" s="7">
        <v>737</v>
      </c>
      <c r="C431" s="7">
        <v>0.94899999999999995</v>
      </c>
      <c r="G431" s="10">
        <v>737</v>
      </c>
      <c r="I431" s="10">
        <v>0.90192068789999991</v>
      </c>
      <c r="M431" s="8">
        <v>768</v>
      </c>
      <c r="N431" s="8">
        <v>0.95420000000000005</v>
      </c>
      <c r="AJ431" s="12">
        <v>729</v>
      </c>
      <c r="AK431" s="12">
        <v>0.94026200000000004</v>
      </c>
    </row>
    <row r="432" spans="1:37" x14ac:dyDescent="0.2">
      <c r="A432" s="7">
        <v>738</v>
      </c>
      <c r="C432" s="7">
        <v>0.94930000000000003</v>
      </c>
      <c r="G432" s="10">
        <v>738</v>
      </c>
      <c r="I432" s="10">
        <v>0.90243624430000002</v>
      </c>
      <c r="M432" s="8">
        <v>769</v>
      </c>
      <c r="N432" s="8">
        <v>0.95450000000000002</v>
      </c>
      <c r="AJ432" s="12">
        <v>730</v>
      </c>
      <c r="AK432" s="12">
        <v>0.940581</v>
      </c>
    </row>
    <row r="433" spans="1:37" x14ac:dyDescent="0.2">
      <c r="A433" s="7">
        <v>739</v>
      </c>
      <c r="C433" s="7">
        <v>0.9496</v>
      </c>
      <c r="G433" s="10">
        <v>739</v>
      </c>
      <c r="I433" s="10">
        <v>0.90295180070000003</v>
      </c>
      <c r="M433" s="8">
        <v>770</v>
      </c>
      <c r="N433" s="8">
        <v>0.95479999999999998</v>
      </c>
      <c r="AJ433" s="12">
        <v>731</v>
      </c>
      <c r="AK433" s="12">
        <v>0.94088800000000006</v>
      </c>
    </row>
    <row r="434" spans="1:37" x14ac:dyDescent="0.2">
      <c r="A434" s="7">
        <v>740</v>
      </c>
      <c r="C434" s="7">
        <v>0.95</v>
      </c>
      <c r="G434" s="10">
        <v>740</v>
      </c>
      <c r="I434" s="10">
        <v>0.90346735710000003</v>
      </c>
      <c r="M434" s="8">
        <v>771</v>
      </c>
      <c r="N434" s="8">
        <v>0.95509999999999995</v>
      </c>
      <c r="AJ434" s="12">
        <v>732</v>
      </c>
      <c r="AK434" s="12">
        <v>0.94106800000000002</v>
      </c>
    </row>
    <row r="435" spans="1:37" x14ac:dyDescent="0.2">
      <c r="A435" s="7">
        <v>741</v>
      </c>
      <c r="C435" s="7">
        <v>0.95009999999999994</v>
      </c>
      <c r="G435" s="10">
        <v>741</v>
      </c>
      <c r="I435" s="10">
        <v>0.90398291349999993</v>
      </c>
      <c r="M435" s="8">
        <v>772</v>
      </c>
      <c r="N435" s="8">
        <v>0.95530000000000004</v>
      </c>
      <c r="AJ435" s="12">
        <v>733</v>
      </c>
      <c r="AK435" s="12">
        <v>0.94124799999999997</v>
      </c>
    </row>
    <row r="436" spans="1:37" x14ac:dyDescent="0.2">
      <c r="A436" s="7">
        <v>742</v>
      </c>
      <c r="C436" s="7">
        <v>0.95020000000000004</v>
      </c>
      <c r="G436" s="10">
        <v>742</v>
      </c>
      <c r="I436" s="10">
        <v>0.90449846989999994</v>
      </c>
      <c r="M436" s="8">
        <v>773</v>
      </c>
      <c r="N436" s="8">
        <v>0.9556</v>
      </c>
      <c r="AJ436" s="12">
        <v>734</v>
      </c>
      <c r="AK436" s="12">
        <v>0.94142799999999993</v>
      </c>
    </row>
    <row r="437" spans="1:37" x14ac:dyDescent="0.2">
      <c r="A437" s="7">
        <v>743</v>
      </c>
      <c r="C437" s="7">
        <v>0.95030000000000003</v>
      </c>
      <c r="G437" s="10">
        <v>743</v>
      </c>
      <c r="I437" s="10">
        <v>0.90501402619999993</v>
      </c>
      <c r="M437" s="8">
        <v>774</v>
      </c>
      <c r="N437" s="8">
        <v>0.95589999999999997</v>
      </c>
      <c r="AJ437" s="12">
        <v>735</v>
      </c>
      <c r="AK437" s="12">
        <v>0.941608</v>
      </c>
    </row>
    <row r="438" spans="1:37" x14ac:dyDescent="0.2">
      <c r="A438" s="7">
        <v>744</v>
      </c>
      <c r="C438" s="7">
        <v>0.95040000000000002</v>
      </c>
      <c r="G438" s="10">
        <v>744</v>
      </c>
      <c r="I438" s="10">
        <v>0.90552958259999994</v>
      </c>
      <c r="M438" s="8">
        <v>775</v>
      </c>
      <c r="N438" s="8">
        <v>0.95620000000000005</v>
      </c>
      <c r="AJ438" s="12">
        <v>736</v>
      </c>
      <c r="AK438" s="12">
        <v>0.94178799999999996</v>
      </c>
    </row>
    <row r="439" spans="1:37" x14ac:dyDescent="0.2">
      <c r="A439" s="7">
        <v>745</v>
      </c>
      <c r="C439" s="7">
        <v>0.95050000000000001</v>
      </c>
      <c r="G439" s="10">
        <v>745</v>
      </c>
      <c r="I439" s="10">
        <v>0.90604513900000005</v>
      </c>
      <c r="M439" s="8">
        <v>776</v>
      </c>
      <c r="N439" s="8">
        <v>0.95650000000000002</v>
      </c>
      <c r="AJ439" s="12">
        <v>737</v>
      </c>
      <c r="AK439" s="12">
        <v>0.94196799999999992</v>
      </c>
    </row>
    <row r="440" spans="1:37" x14ac:dyDescent="0.2">
      <c r="A440" s="7">
        <v>746</v>
      </c>
      <c r="C440" s="7">
        <v>0.9506</v>
      </c>
      <c r="G440" s="10">
        <v>746</v>
      </c>
      <c r="I440" s="10">
        <v>0.90656069540000006</v>
      </c>
      <c r="M440" s="8">
        <v>777</v>
      </c>
      <c r="N440" s="8">
        <v>0.95679999999999998</v>
      </c>
      <c r="AJ440" s="12">
        <v>738</v>
      </c>
      <c r="AK440" s="12">
        <v>0.94209799999999999</v>
      </c>
    </row>
    <row r="441" spans="1:37" x14ac:dyDescent="0.2">
      <c r="A441" s="7">
        <v>747</v>
      </c>
      <c r="C441" s="7">
        <v>0.95069999999999999</v>
      </c>
      <c r="G441" s="10">
        <v>747</v>
      </c>
      <c r="I441" s="10">
        <v>0.90707625179999996</v>
      </c>
      <c r="M441" s="8">
        <v>778</v>
      </c>
      <c r="N441" s="8">
        <v>0.95709999999999995</v>
      </c>
      <c r="AJ441" s="12">
        <v>739</v>
      </c>
      <c r="AK441" s="12">
        <v>0.94218900000000005</v>
      </c>
    </row>
    <row r="442" spans="1:37" x14ac:dyDescent="0.2">
      <c r="A442" s="7">
        <v>748</v>
      </c>
      <c r="C442" s="7">
        <v>0.95079999999999998</v>
      </c>
      <c r="G442" s="10">
        <v>748</v>
      </c>
      <c r="I442" s="10">
        <v>0.90759180819999996</v>
      </c>
      <c r="M442" s="8">
        <v>779</v>
      </c>
      <c r="N442" s="8">
        <v>0.95730000000000004</v>
      </c>
      <c r="AJ442" s="12">
        <v>740</v>
      </c>
      <c r="AK442" s="12">
        <v>0.9422799999999999</v>
      </c>
    </row>
    <row r="443" spans="1:37" x14ac:dyDescent="0.2">
      <c r="A443" s="7">
        <v>749</v>
      </c>
      <c r="C443" s="7">
        <v>0.95089999999999997</v>
      </c>
      <c r="G443" s="10">
        <v>749</v>
      </c>
      <c r="I443" s="10">
        <v>0.90810736459999997</v>
      </c>
      <c r="M443" s="8">
        <v>780</v>
      </c>
      <c r="N443" s="8">
        <v>0.95760000000000001</v>
      </c>
      <c r="AJ443" s="12">
        <v>741</v>
      </c>
      <c r="AK443" s="12">
        <v>0.94236999999999993</v>
      </c>
    </row>
    <row r="444" spans="1:37" x14ac:dyDescent="0.2">
      <c r="A444" s="7">
        <v>750</v>
      </c>
      <c r="C444" s="7">
        <v>0.95099999999999996</v>
      </c>
      <c r="G444" s="10">
        <v>750</v>
      </c>
      <c r="I444" s="10">
        <v>0.90844544159999996</v>
      </c>
      <c r="M444" s="8">
        <v>781</v>
      </c>
      <c r="N444" s="8">
        <v>0.95750000000000002</v>
      </c>
      <c r="AJ444" s="12">
        <v>742</v>
      </c>
      <c r="AK444" s="12">
        <v>0.94246099999999999</v>
      </c>
    </row>
    <row r="445" spans="1:37" x14ac:dyDescent="0.2">
      <c r="A445" s="7">
        <v>751</v>
      </c>
      <c r="C445" s="7">
        <v>0.95109999999999995</v>
      </c>
      <c r="G445" s="10">
        <v>751</v>
      </c>
      <c r="I445" s="10">
        <v>0.90877876979999994</v>
      </c>
      <c r="M445" s="8">
        <v>782</v>
      </c>
      <c r="N445" s="8">
        <v>0.95730000000000004</v>
      </c>
      <c r="AJ445" s="12">
        <v>743</v>
      </c>
      <c r="AK445" s="12">
        <v>0.94255200000000006</v>
      </c>
    </row>
    <row r="446" spans="1:37" x14ac:dyDescent="0.2">
      <c r="A446" s="7">
        <v>752</v>
      </c>
      <c r="C446" s="7">
        <v>0.95120000000000005</v>
      </c>
      <c r="G446" s="10">
        <v>752</v>
      </c>
      <c r="I446" s="10">
        <v>0.90911209799999992</v>
      </c>
      <c r="M446" s="8">
        <v>783</v>
      </c>
      <c r="N446" s="8">
        <v>0.95709999999999995</v>
      </c>
      <c r="AJ446" s="12">
        <v>744</v>
      </c>
      <c r="AK446" s="12">
        <v>0.94264099999999995</v>
      </c>
    </row>
    <row r="447" spans="1:37" x14ac:dyDescent="0.2">
      <c r="A447" s="7">
        <v>753</v>
      </c>
      <c r="C447" s="7">
        <v>0.95130000000000003</v>
      </c>
      <c r="G447" s="10">
        <v>753</v>
      </c>
      <c r="I447" s="10">
        <v>0.90944542619999991</v>
      </c>
      <c r="M447" s="8">
        <v>784</v>
      </c>
      <c r="N447" s="8">
        <v>0.95689999999999997</v>
      </c>
      <c r="AJ447" s="12">
        <v>745</v>
      </c>
      <c r="AK447" s="12">
        <v>0.942662</v>
      </c>
    </row>
    <row r="448" spans="1:37" x14ac:dyDescent="0.2">
      <c r="A448" s="7">
        <v>754</v>
      </c>
      <c r="C448" s="7">
        <v>0.95140000000000002</v>
      </c>
      <c r="G448" s="10">
        <v>754</v>
      </c>
      <c r="I448" s="10">
        <v>0.9097787544</v>
      </c>
      <c r="M448" s="8">
        <v>785</v>
      </c>
      <c r="N448" s="8">
        <v>0.95679999999999998</v>
      </c>
      <c r="AJ448" s="12">
        <v>746</v>
      </c>
      <c r="AK448" s="12">
        <v>0.94268299999999994</v>
      </c>
    </row>
    <row r="449" spans="1:37" x14ac:dyDescent="0.2">
      <c r="A449" s="7">
        <v>755</v>
      </c>
      <c r="C449" s="7">
        <v>0.95150000000000001</v>
      </c>
      <c r="G449" s="10">
        <v>755</v>
      </c>
      <c r="I449" s="10">
        <v>0.91011208249999997</v>
      </c>
      <c r="M449" s="8">
        <v>786</v>
      </c>
      <c r="N449" s="8">
        <v>0.95660000000000001</v>
      </c>
      <c r="AJ449" s="12">
        <v>747</v>
      </c>
      <c r="AK449" s="12">
        <v>0.94270500000000002</v>
      </c>
    </row>
    <row r="450" spans="1:37" x14ac:dyDescent="0.2">
      <c r="A450" s="7">
        <v>756</v>
      </c>
      <c r="C450" s="7">
        <v>0.9516</v>
      </c>
      <c r="G450" s="10">
        <v>756</v>
      </c>
      <c r="I450" s="10">
        <v>0.91044541069999996</v>
      </c>
      <c r="M450" s="8">
        <v>787</v>
      </c>
      <c r="N450" s="8">
        <v>0.95640000000000003</v>
      </c>
      <c r="AJ450" s="12">
        <v>748</v>
      </c>
      <c r="AK450" s="12">
        <v>0.94272599999999995</v>
      </c>
    </row>
    <row r="451" spans="1:37" x14ac:dyDescent="0.2">
      <c r="A451" s="7">
        <v>757</v>
      </c>
      <c r="C451" s="7">
        <v>0.95169999999999999</v>
      </c>
      <c r="G451" s="10">
        <v>757</v>
      </c>
      <c r="I451" s="10">
        <v>0.91077873890000005</v>
      </c>
      <c r="M451" s="8">
        <v>788</v>
      </c>
      <c r="N451" s="8">
        <v>0.95620000000000005</v>
      </c>
      <c r="AJ451" s="12">
        <v>749</v>
      </c>
      <c r="AK451" s="12">
        <v>0.942747</v>
      </c>
    </row>
    <row r="452" spans="1:37" x14ac:dyDescent="0.2">
      <c r="A452" s="7">
        <v>758</v>
      </c>
      <c r="C452" s="7">
        <v>0.95179999999999998</v>
      </c>
      <c r="G452" s="10">
        <v>758</v>
      </c>
      <c r="I452" s="10">
        <v>0.91111206710000003</v>
      </c>
      <c r="M452" s="8">
        <v>789</v>
      </c>
      <c r="N452" s="8">
        <v>0.95599999999999996</v>
      </c>
      <c r="AJ452" s="12">
        <v>750</v>
      </c>
      <c r="AK452" s="12">
        <v>0.94276799999999994</v>
      </c>
    </row>
    <row r="453" spans="1:37" x14ac:dyDescent="0.2">
      <c r="A453" s="7">
        <v>759</v>
      </c>
      <c r="C453" s="7">
        <v>0.95189999999999997</v>
      </c>
      <c r="G453" s="10">
        <v>759</v>
      </c>
      <c r="I453" s="10">
        <v>0.91144539530000002</v>
      </c>
      <c r="M453" s="8">
        <v>790</v>
      </c>
      <c r="N453" s="8">
        <v>0.95579999999999998</v>
      </c>
      <c r="AJ453" s="12">
        <v>751</v>
      </c>
      <c r="AK453" s="12">
        <v>0.94291499999999995</v>
      </c>
    </row>
    <row r="454" spans="1:37" x14ac:dyDescent="0.2">
      <c r="A454" s="7">
        <v>760</v>
      </c>
      <c r="C454" s="7">
        <v>0.95199999999999996</v>
      </c>
      <c r="G454" s="10">
        <v>760</v>
      </c>
      <c r="I454" s="10">
        <v>0.91177872339999988</v>
      </c>
      <c r="M454" s="8">
        <v>791</v>
      </c>
      <c r="N454" s="8">
        <v>0.9556</v>
      </c>
      <c r="AJ454" s="12">
        <v>752</v>
      </c>
      <c r="AK454" s="12">
        <v>0.94319399999999998</v>
      </c>
    </row>
    <row r="455" spans="1:37" x14ac:dyDescent="0.2">
      <c r="A455" s="7">
        <v>761</v>
      </c>
      <c r="C455" s="7">
        <v>0.95220000000000005</v>
      </c>
      <c r="G455" s="10">
        <v>761</v>
      </c>
      <c r="I455" s="10">
        <v>0.91211205160000008</v>
      </c>
      <c r="M455" s="8">
        <v>792</v>
      </c>
      <c r="N455" s="8">
        <v>0.95540000000000003</v>
      </c>
      <c r="AJ455" s="12">
        <v>753</v>
      </c>
      <c r="AK455" s="12">
        <v>0.94347300000000001</v>
      </c>
    </row>
    <row r="456" spans="1:37" x14ac:dyDescent="0.2">
      <c r="A456" s="7">
        <v>762</v>
      </c>
      <c r="C456" s="7">
        <v>0.95250000000000001</v>
      </c>
      <c r="G456" s="10">
        <v>762</v>
      </c>
      <c r="I456" s="10">
        <v>0.91244537980000007</v>
      </c>
      <c r="M456" s="8">
        <v>793</v>
      </c>
      <c r="N456" s="8">
        <v>0.95520000000000005</v>
      </c>
      <c r="AJ456" s="12">
        <v>754</v>
      </c>
      <c r="AK456" s="12">
        <v>0.94375200000000004</v>
      </c>
    </row>
    <row r="457" spans="1:37" x14ac:dyDescent="0.2">
      <c r="A457" s="7">
        <v>763</v>
      </c>
      <c r="C457" s="7">
        <v>0.95279999999999998</v>
      </c>
      <c r="G457" s="10">
        <v>763</v>
      </c>
      <c r="I457" s="10">
        <v>0.91277870800000005</v>
      </c>
      <c r="M457" s="8">
        <v>794</v>
      </c>
      <c r="N457" s="8">
        <v>0.95509999999999995</v>
      </c>
      <c r="AJ457" s="12">
        <v>755</v>
      </c>
      <c r="AK457" s="12">
        <v>0.94403199999999998</v>
      </c>
    </row>
    <row r="458" spans="1:37" x14ac:dyDescent="0.2">
      <c r="A458" s="7">
        <v>764</v>
      </c>
      <c r="C458" s="7">
        <v>0.95309999999999995</v>
      </c>
      <c r="G458" s="10">
        <v>764</v>
      </c>
      <c r="I458" s="10">
        <v>0.91311203610000002</v>
      </c>
      <c r="M458" s="8">
        <v>795</v>
      </c>
      <c r="N458" s="8">
        <v>0.95489999999999997</v>
      </c>
      <c r="AJ458" s="12">
        <v>756</v>
      </c>
      <c r="AK458" s="12">
        <v>0.94431100000000001</v>
      </c>
    </row>
    <row r="459" spans="1:37" x14ac:dyDescent="0.2">
      <c r="A459" s="7">
        <v>765</v>
      </c>
      <c r="C459" s="7">
        <v>0.95340000000000003</v>
      </c>
      <c r="G459" s="10">
        <v>765</v>
      </c>
      <c r="I459" s="10">
        <v>0.91344536430000001</v>
      </c>
      <c r="M459" s="8">
        <v>796</v>
      </c>
      <c r="N459" s="8">
        <v>0.95469999999999999</v>
      </c>
      <c r="AJ459" s="12">
        <v>757</v>
      </c>
      <c r="AK459" s="12">
        <v>0.94459000000000004</v>
      </c>
    </row>
    <row r="460" spans="1:37" x14ac:dyDescent="0.2">
      <c r="A460" s="7">
        <v>766</v>
      </c>
      <c r="C460" s="7">
        <v>0.9536</v>
      </c>
      <c r="G460" s="10">
        <v>766</v>
      </c>
      <c r="I460" s="10">
        <v>0.91377869249999999</v>
      </c>
      <c r="M460" s="8">
        <v>797</v>
      </c>
      <c r="N460" s="8">
        <v>0.95450000000000002</v>
      </c>
      <c r="AJ460" s="12">
        <v>758</v>
      </c>
      <c r="AK460" s="12">
        <v>0.94473600000000002</v>
      </c>
    </row>
    <row r="461" spans="1:37" x14ac:dyDescent="0.2">
      <c r="A461" s="7">
        <v>767</v>
      </c>
      <c r="C461" s="7">
        <v>0.95389999999999997</v>
      </c>
      <c r="G461" s="10">
        <v>767</v>
      </c>
      <c r="I461" s="10">
        <v>0.91411202069999997</v>
      </c>
      <c r="M461" s="8">
        <v>798</v>
      </c>
      <c r="N461" s="8">
        <v>0.95430000000000004</v>
      </c>
      <c r="AJ461" s="12">
        <v>759</v>
      </c>
      <c r="AK461" s="12">
        <v>0.94487700000000008</v>
      </c>
    </row>
    <row r="462" spans="1:37" x14ac:dyDescent="0.2">
      <c r="A462" s="7">
        <v>768</v>
      </c>
      <c r="C462" s="7">
        <v>0.95420000000000005</v>
      </c>
      <c r="G462" s="10">
        <v>768</v>
      </c>
      <c r="I462" s="10">
        <v>0.91444534889999995</v>
      </c>
      <c r="M462" s="8">
        <v>799</v>
      </c>
      <c r="N462" s="8">
        <v>0.95409999999999995</v>
      </c>
      <c r="AJ462" s="12">
        <v>760</v>
      </c>
      <c r="AK462" s="12">
        <v>0.945017</v>
      </c>
    </row>
    <row r="463" spans="1:37" x14ac:dyDescent="0.2">
      <c r="A463" s="7">
        <v>769</v>
      </c>
      <c r="C463" s="7">
        <v>0.95450000000000002</v>
      </c>
      <c r="G463" s="10">
        <v>769</v>
      </c>
      <c r="I463" s="10">
        <v>0.91477867700000004</v>
      </c>
      <c r="M463" s="8">
        <v>800</v>
      </c>
      <c r="N463" s="8">
        <v>0.95389999999999997</v>
      </c>
      <c r="AJ463" s="12">
        <v>761</v>
      </c>
      <c r="AK463" s="12">
        <v>0.94515699999999991</v>
      </c>
    </row>
    <row r="464" spans="1:37" x14ac:dyDescent="0.2">
      <c r="A464" s="7">
        <v>770</v>
      </c>
      <c r="C464" s="7">
        <v>0.95479999999999998</v>
      </c>
      <c r="G464" s="10">
        <v>770</v>
      </c>
      <c r="I464" s="10">
        <v>0.91511200520000002</v>
      </c>
      <c r="M464" s="8">
        <v>801</v>
      </c>
      <c r="N464" s="8">
        <v>0.95379999999999998</v>
      </c>
      <c r="AJ464" s="12">
        <v>762</v>
      </c>
      <c r="AK464" s="12">
        <v>0.94529700000000005</v>
      </c>
    </row>
    <row r="465" spans="1:37" x14ac:dyDescent="0.2">
      <c r="A465" s="7">
        <v>771</v>
      </c>
      <c r="C465" s="7">
        <v>0.95509999999999995</v>
      </c>
      <c r="G465" s="10">
        <v>771</v>
      </c>
      <c r="I465" s="10">
        <v>0.91544533340000001</v>
      </c>
      <c r="M465" s="8">
        <v>802</v>
      </c>
      <c r="N465" s="8">
        <v>0.95379999999999998</v>
      </c>
      <c r="AJ465" s="12">
        <v>763</v>
      </c>
      <c r="AK465" s="12">
        <v>0.945438</v>
      </c>
    </row>
    <row r="466" spans="1:37" x14ac:dyDescent="0.2">
      <c r="A466" s="7">
        <v>772</v>
      </c>
      <c r="C466" s="7">
        <v>0.95530000000000004</v>
      </c>
      <c r="G466" s="10">
        <v>772</v>
      </c>
      <c r="I466" s="10">
        <v>0.91577866159999999</v>
      </c>
      <c r="M466" s="8">
        <v>803</v>
      </c>
      <c r="N466" s="8">
        <v>0.95369999999999999</v>
      </c>
      <c r="AJ466" s="12">
        <v>764</v>
      </c>
      <c r="AK466" s="12">
        <v>0.945519</v>
      </c>
    </row>
    <row r="467" spans="1:37" x14ac:dyDescent="0.2">
      <c r="A467" s="7">
        <v>773</v>
      </c>
      <c r="C467" s="7">
        <v>0.9556</v>
      </c>
      <c r="G467" s="10">
        <v>773</v>
      </c>
      <c r="I467" s="10">
        <v>0.91611198979999997</v>
      </c>
      <c r="M467" s="8">
        <v>804</v>
      </c>
      <c r="N467" s="8">
        <v>0.9536</v>
      </c>
      <c r="AJ467" s="12">
        <v>765</v>
      </c>
      <c r="AK467" s="12">
        <v>0.94552099999999994</v>
      </c>
    </row>
    <row r="468" spans="1:37" x14ac:dyDescent="0.2">
      <c r="A468" s="7">
        <v>774</v>
      </c>
      <c r="C468" s="7">
        <v>0.95589999999999997</v>
      </c>
      <c r="G468" s="10">
        <v>774</v>
      </c>
      <c r="I468" s="10">
        <v>0.91644531790000006</v>
      </c>
      <c r="M468" s="8">
        <v>805</v>
      </c>
      <c r="N468" s="8">
        <v>0.95350000000000001</v>
      </c>
      <c r="AJ468" s="12">
        <v>766</v>
      </c>
      <c r="AK468" s="12">
        <v>0.94552199999999997</v>
      </c>
    </row>
    <row r="469" spans="1:37" x14ac:dyDescent="0.2">
      <c r="A469" s="7">
        <v>775</v>
      </c>
      <c r="C469" s="7">
        <v>0.95620000000000005</v>
      </c>
      <c r="G469" s="10">
        <v>775</v>
      </c>
      <c r="I469" s="10">
        <v>0.91677489890000008</v>
      </c>
      <c r="M469" s="8">
        <v>806</v>
      </c>
      <c r="N469" s="8">
        <v>0.95340000000000003</v>
      </c>
      <c r="AJ469" s="12">
        <v>767</v>
      </c>
      <c r="AK469" s="12">
        <v>0.945523</v>
      </c>
    </row>
    <row r="470" spans="1:37" x14ac:dyDescent="0.2">
      <c r="A470" s="7">
        <v>776</v>
      </c>
      <c r="C470" s="7">
        <v>0.95650000000000002</v>
      </c>
      <c r="G470" s="10">
        <v>776</v>
      </c>
      <c r="I470" s="10">
        <v>0.91707318670000004</v>
      </c>
      <c r="M470" s="8">
        <v>807</v>
      </c>
      <c r="N470" s="8">
        <v>0.95330000000000004</v>
      </c>
      <c r="AJ470" s="12">
        <v>768</v>
      </c>
      <c r="AK470" s="12">
        <v>0.94552499999999995</v>
      </c>
    </row>
    <row r="471" spans="1:37" x14ac:dyDescent="0.2">
      <c r="A471" s="7">
        <v>777</v>
      </c>
      <c r="C471" s="7">
        <v>0.95679999999999998</v>
      </c>
      <c r="G471" s="10">
        <v>777</v>
      </c>
      <c r="I471" s="10">
        <v>0.91737147460000001</v>
      </c>
      <c r="M471" s="8">
        <v>808</v>
      </c>
      <c r="N471" s="8">
        <v>0.95320000000000005</v>
      </c>
      <c r="AJ471" s="12">
        <v>769</v>
      </c>
      <c r="AK471" s="12">
        <v>0.94552599999999998</v>
      </c>
    </row>
    <row r="472" spans="1:37" x14ac:dyDescent="0.2">
      <c r="A472" s="7">
        <v>778</v>
      </c>
      <c r="C472" s="7">
        <v>0.95709999999999995</v>
      </c>
      <c r="G472" s="10">
        <v>778</v>
      </c>
      <c r="I472" s="10">
        <v>0.91766976240000009</v>
      </c>
      <c r="M472" s="8">
        <v>809</v>
      </c>
      <c r="N472" s="8">
        <v>0.95309999999999995</v>
      </c>
      <c r="AJ472" s="12">
        <v>770</v>
      </c>
      <c r="AK472" s="12">
        <v>0.94552700000000001</v>
      </c>
    </row>
    <row r="473" spans="1:37" x14ac:dyDescent="0.2">
      <c r="A473" s="7">
        <v>779</v>
      </c>
      <c r="C473" s="7">
        <v>0.95730000000000004</v>
      </c>
      <c r="G473" s="10">
        <v>779</v>
      </c>
      <c r="I473" s="10">
        <v>0.91796805030000006</v>
      </c>
      <c r="M473" s="8">
        <v>810</v>
      </c>
      <c r="N473" s="8">
        <v>0.95299999999999996</v>
      </c>
      <c r="AJ473" s="12">
        <v>771</v>
      </c>
      <c r="AK473" s="12">
        <v>0.94552899999999995</v>
      </c>
    </row>
    <row r="474" spans="1:37" x14ac:dyDescent="0.2">
      <c r="A474" s="7">
        <v>780</v>
      </c>
      <c r="C474" s="7">
        <v>0.95760000000000001</v>
      </c>
      <c r="G474" s="10">
        <v>780</v>
      </c>
      <c r="I474" s="10">
        <v>0.91826633810000002</v>
      </c>
      <c r="M474" s="8">
        <v>811</v>
      </c>
      <c r="N474" s="8">
        <v>0.95289999999999997</v>
      </c>
      <c r="AJ474" s="12">
        <v>772</v>
      </c>
      <c r="AK474" s="12">
        <v>0.94552999999999998</v>
      </c>
    </row>
    <row r="475" spans="1:37" x14ac:dyDescent="0.2">
      <c r="A475" s="7">
        <v>781</v>
      </c>
      <c r="C475" s="7">
        <v>0.95750000000000002</v>
      </c>
      <c r="G475" s="10">
        <v>781</v>
      </c>
      <c r="I475" s="10">
        <v>0.9185646259000001</v>
      </c>
      <c r="M475" s="8">
        <v>812</v>
      </c>
      <c r="N475" s="8">
        <v>0.95279999999999998</v>
      </c>
      <c r="AJ475" s="12">
        <v>773</v>
      </c>
      <c r="AK475" s="12">
        <v>0.94553200000000004</v>
      </c>
    </row>
    <row r="476" spans="1:37" x14ac:dyDescent="0.2">
      <c r="A476" s="7">
        <v>782</v>
      </c>
      <c r="C476" s="7">
        <v>0.95730000000000004</v>
      </c>
      <c r="G476" s="10">
        <v>782</v>
      </c>
      <c r="I476" s="10">
        <v>0.91886291380000007</v>
      </c>
      <c r="M476" s="8">
        <v>813</v>
      </c>
      <c r="N476" s="8">
        <v>0.95269999999999999</v>
      </c>
      <c r="AJ476" s="12">
        <v>774</v>
      </c>
      <c r="AK476" s="12">
        <v>0.94553299999999996</v>
      </c>
    </row>
    <row r="477" spans="1:37" x14ac:dyDescent="0.2">
      <c r="A477" s="7">
        <v>783</v>
      </c>
      <c r="C477" s="7">
        <v>0.95709999999999995</v>
      </c>
      <c r="G477" s="10">
        <v>783</v>
      </c>
      <c r="I477" s="10">
        <v>0.91916120160000003</v>
      </c>
      <c r="M477" s="8">
        <v>814</v>
      </c>
      <c r="N477" s="8">
        <v>0.9526</v>
      </c>
      <c r="AJ477" s="12">
        <v>775</v>
      </c>
      <c r="AK477" s="12">
        <v>0.94553399999999999</v>
      </c>
    </row>
    <row r="478" spans="1:37" x14ac:dyDescent="0.2">
      <c r="A478" s="7">
        <v>784</v>
      </c>
      <c r="C478" s="7">
        <v>0.95689999999999997</v>
      </c>
      <c r="G478" s="10">
        <v>784</v>
      </c>
      <c r="I478" s="10">
        <v>0.9194594895</v>
      </c>
      <c r="M478" s="8">
        <v>815</v>
      </c>
      <c r="N478" s="8">
        <v>0.95250000000000001</v>
      </c>
      <c r="AJ478" s="12">
        <v>776</v>
      </c>
      <c r="AK478" s="12">
        <v>0.94553600000000004</v>
      </c>
    </row>
    <row r="479" spans="1:37" x14ac:dyDescent="0.2">
      <c r="A479" s="7">
        <v>785</v>
      </c>
      <c r="C479" s="7">
        <v>0.95679999999999998</v>
      </c>
      <c r="G479" s="10">
        <v>785</v>
      </c>
      <c r="I479" s="10">
        <v>0.91975777730000008</v>
      </c>
      <c r="M479" s="8">
        <v>816</v>
      </c>
      <c r="N479" s="8">
        <v>0.95240000000000002</v>
      </c>
      <c r="AJ479" s="12">
        <v>777</v>
      </c>
      <c r="AK479" s="12">
        <v>0.94554400000000005</v>
      </c>
    </row>
    <row r="480" spans="1:37" x14ac:dyDescent="0.2">
      <c r="A480" s="7">
        <v>786</v>
      </c>
      <c r="C480" s="7">
        <v>0.95660000000000001</v>
      </c>
      <c r="G480" s="10">
        <v>786</v>
      </c>
      <c r="I480" s="10">
        <v>0.92005606520000005</v>
      </c>
      <c r="M480" s="8">
        <v>817</v>
      </c>
      <c r="N480" s="8">
        <v>0.95230000000000004</v>
      </c>
      <c r="AJ480" s="12">
        <v>778</v>
      </c>
      <c r="AK480" s="12">
        <v>0.94556499999999999</v>
      </c>
    </row>
    <row r="481" spans="1:37" x14ac:dyDescent="0.2">
      <c r="A481" s="7">
        <v>787</v>
      </c>
      <c r="C481" s="7">
        <v>0.95640000000000003</v>
      </c>
      <c r="G481" s="10">
        <v>787</v>
      </c>
      <c r="I481" s="10">
        <v>0.92035435300000001</v>
      </c>
      <c r="M481" s="8">
        <v>818</v>
      </c>
      <c r="N481" s="8">
        <v>0.95220000000000005</v>
      </c>
      <c r="AJ481" s="12">
        <v>779</v>
      </c>
      <c r="AK481" s="12">
        <v>0.94558700000000007</v>
      </c>
    </row>
    <row r="482" spans="1:37" x14ac:dyDescent="0.2">
      <c r="A482" s="7">
        <v>788</v>
      </c>
      <c r="C482" s="7">
        <v>0.95620000000000005</v>
      </c>
      <c r="G482" s="10">
        <v>788</v>
      </c>
      <c r="I482" s="10">
        <v>0.92065264080000009</v>
      </c>
      <c r="M482" s="8">
        <v>819</v>
      </c>
      <c r="N482" s="8">
        <v>0.95209999999999995</v>
      </c>
      <c r="AJ482" s="12">
        <v>780</v>
      </c>
      <c r="AK482" s="12">
        <v>0.945608</v>
      </c>
    </row>
    <row r="483" spans="1:37" x14ac:dyDescent="0.2">
      <c r="A483" s="7">
        <v>789</v>
      </c>
      <c r="C483" s="7">
        <v>0.95599999999999996</v>
      </c>
      <c r="G483" s="10">
        <v>789</v>
      </c>
      <c r="I483" s="10">
        <v>0.92095092870000006</v>
      </c>
      <c r="M483" s="8">
        <v>820</v>
      </c>
      <c r="N483" s="8">
        <v>0.95199999999999996</v>
      </c>
      <c r="AJ483" s="12">
        <v>781</v>
      </c>
      <c r="AK483" s="12">
        <v>0.94562899999999994</v>
      </c>
    </row>
    <row r="484" spans="1:37" x14ac:dyDescent="0.2">
      <c r="A484" s="7">
        <v>790</v>
      </c>
      <c r="C484" s="7">
        <v>0.95579999999999998</v>
      </c>
      <c r="G484" s="10">
        <v>790</v>
      </c>
      <c r="I484" s="10">
        <v>0.92124921650000002</v>
      </c>
      <c r="M484" s="8">
        <v>821</v>
      </c>
      <c r="N484" s="8">
        <v>0.95199999999999996</v>
      </c>
      <c r="AJ484" s="12">
        <v>782</v>
      </c>
      <c r="AK484" s="12">
        <v>0.94564999999999999</v>
      </c>
    </row>
    <row r="485" spans="1:37" x14ac:dyDescent="0.2">
      <c r="A485" s="7">
        <v>791</v>
      </c>
      <c r="C485" s="7">
        <v>0.9556</v>
      </c>
      <c r="G485" s="10">
        <v>791</v>
      </c>
      <c r="I485" s="10">
        <v>0.92154750439999999</v>
      </c>
      <c r="M485" s="8">
        <v>822</v>
      </c>
      <c r="N485" s="8">
        <v>0.95199999999999996</v>
      </c>
      <c r="AJ485" s="12">
        <v>783</v>
      </c>
      <c r="AK485" s="12">
        <v>0.94567199999999996</v>
      </c>
    </row>
    <row r="486" spans="1:37" x14ac:dyDescent="0.2">
      <c r="A486" s="7">
        <v>792</v>
      </c>
      <c r="C486" s="7">
        <v>0.95540000000000003</v>
      </c>
      <c r="G486" s="10">
        <v>792</v>
      </c>
      <c r="I486" s="10">
        <v>0.92184579220000007</v>
      </c>
      <c r="M486" s="8">
        <v>823</v>
      </c>
      <c r="N486" s="8">
        <v>0.95199999999999996</v>
      </c>
      <c r="AJ486" s="12">
        <v>784</v>
      </c>
      <c r="AK486" s="12">
        <v>0.94582400000000011</v>
      </c>
    </row>
    <row r="487" spans="1:37" x14ac:dyDescent="0.2">
      <c r="A487" s="7">
        <v>793</v>
      </c>
      <c r="C487" s="7">
        <v>0.95520000000000005</v>
      </c>
      <c r="G487" s="10">
        <v>793</v>
      </c>
      <c r="I487" s="10">
        <v>0.92214408000000003</v>
      </c>
      <c r="M487" s="8">
        <v>824</v>
      </c>
      <c r="N487" s="8">
        <v>0.95199999999999996</v>
      </c>
      <c r="AJ487" s="12">
        <v>785</v>
      </c>
      <c r="AK487" s="12">
        <v>0.94600399999999996</v>
      </c>
    </row>
    <row r="488" spans="1:37" x14ac:dyDescent="0.2">
      <c r="A488" s="7">
        <v>794</v>
      </c>
      <c r="C488" s="7">
        <v>0.95509999999999995</v>
      </c>
      <c r="G488" s="10">
        <v>794</v>
      </c>
      <c r="I488" s="10">
        <v>0.9224423679</v>
      </c>
      <c r="M488" s="8">
        <v>825</v>
      </c>
      <c r="N488" s="8">
        <v>0.95199999999999996</v>
      </c>
      <c r="AJ488" s="12">
        <v>786</v>
      </c>
      <c r="AK488" s="12">
        <v>0.94618399999999991</v>
      </c>
    </row>
    <row r="489" spans="1:37" x14ac:dyDescent="0.2">
      <c r="A489" s="7">
        <v>795</v>
      </c>
      <c r="C489" s="7">
        <v>0.95489999999999997</v>
      </c>
      <c r="G489" s="10">
        <v>795</v>
      </c>
      <c r="I489" s="10">
        <v>0.92274065570000008</v>
      </c>
      <c r="M489" s="8">
        <v>826</v>
      </c>
      <c r="N489" s="8">
        <v>0.95199999999999996</v>
      </c>
      <c r="AJ489" s="12">
        <v>787</v>
      </c>
      <c r="AK489" s="12">
        <v>0.94636399999999998</v>
      </c>
    </row>
    <row r="490" spans="1:37" x14ac:dyDescent="0.2">
      <c r="A490" s="7">
        <v>796</v>
      </c>
      <c r="C490" s="7">
        <v>0.95469999999999999</v>
      </c>
      <c r="G490" s="10">
        <v>796</v>
      </c>
      <c r="I490" s="10">
        <v>0.92303894360000005</v>
      </c>
      <c r="M490" s="8">
        <v>827</v>
      </c>
      <c r="N490" s="8">
        <v>0.95199999999999996</v>
      </c>
      <c r="AJ490" s="12">
        <v>788</v>
      </c>
      <c r="AK490" s="12">
        <v>0.94654399999999994</v>
      </c>
    </row>
    <row r="491" spans="1:37" x14ac:dyDescent="0.2">
      <c r="A491" s="7">
        <v>797</v>
      </c>
      <c r="C491" s="7">
        <v>0.95450000000000002</v>
      </c>
      <c r="G491" s="10">
        <v>797</v>
      </c>
      <c r="I491" s="10">
        <v>0.92333723140000001</v>
      </c>
      <c r="M491" s="8">
        <v>828</v>
      </c>
      <c r="N491" s="8">
        <v>0.95199999999999996</v>
      </c>
      <c r="AJ491" s="12">
        <v>789</v>
      </c>
      <c r="AK491" s="12">
        <v>0.94672400000000001</v>
      </c>
    </row>
    <row r="492" spans="1:37" x14ac:dyDescent="0.2">
      <c r="A492" s="7">
        <v>798</v>
      </c>
      <c r="C492" s="7">
        <v>0.95430000000000004</v>
      </c>
      <c r="G492" s="10">
        <v>798</v>
      </c>
      <c r="I492" s="10">
        <v>0.92363551929999999</v>
      </c>
      <c r="M492" s="8">
        <v>829</v>
      </c>
      <c r="N492" s="8">
        <v>0.95199999999999996</v>
      </c>
      <c r="AJ492" s="12">
        <v>790</v>
      </c>
      <c r="AK492" s="12">
        <v>0.94685699999999995</v>
      </c>
    </row>
    <row r="493" spans="1:37" x14ac:dyDescent="0.2">
      <c r="A493" s="7">
        <v>799</v>
      </c>
      <c r="C493" s="7">
        <v>0.95409999999999995</v>
      </c>
      <c r="G493" s="10">
        <v>799</v>
      </c>
      <c r="I493" s="10">
        <v>0.92393380710000006</v>
      </c>
      <c r="M493" s="8">
        <v>830</v>
      </c>
      <c r="N493" s="8">
        <v>0.95199999999999996</v>
      </c>
      <c r="AJ493" s="12">
        <v>791</v>
      </c>
      <c r="AK493" s="12">
        <v>0.946878</v>
      </c>
    </row>
    <row r="494" spans="1:37" x14ac:dyDescent="0.2">
      <c r="A494" s="7">
        <v>800</v>
      </c>
      <c r="C494" s="7">
        <v>0.95389999999999997</v>
      </c>
      <c r="G494" s="10">
        <v>800</v>
      </c>
      <c r="I494" s="10">
        <v>0.92423209490000002</v>
      </c>
      <c r="M494" s="8">
        <v>831</v>
      </c>
      <c r="N494" s="8">
        <v>0.95199999999999996</v>
      </c>
      <c r="AJ494" s="12">
        <v>792</v>
      </c>
      <c r="AK494" s="12">
        <v>0.94689899999999994</v>
      </c>
    </row>
    <row r="495" spans="1:37" x14ac:dyDescent="0.2">
      <c r="A495" s="7">
        <v>801</v>
      </c>
      <c r="C495" s="7">
        <v>0.95379999999999998</v>
      </c>
      <c r="G495" s="10">
        <v>801</v>
      </c>
      <c r="I495" s="10">
        <v>0.92449149669999997</v>
      </c>
      <c r="M495" s="8">
        <v>832</v>
      </c>
      <c r="N495" s="8">
        <v>0.95199999999999996</v>
      </c>
      <c r="AJ495" s="12">
        <v>793</v>
      </c>
      <c r="AK495" s="12">
        <v>0.94692100000000001</v>
      </c>
    </row>
    <row r="496" spans="1:37" x14ac:dyDescent="0.2">
      <c r="A496" s="7">
        <v>802</v>
      </c>
      <c r="C496" s="7">
        <v>0.95379999999999998</v>
      </c>
      <c r="G496" s="10">
        <v>802</v>
      </c>
      <c r="I496" s="10">
        <v>0.92472515849999992</v>
      </c>
      <c r="M496" s="8">
        <v>833</v>
      </c>
      <c r="N496" s="8">
        <v>0.95199999999999996</v>
      </c>
      <c r="AJ496" s="12">
        <v>794</v>
      </c>
      <c r="AK496" s="12">
        <v>0.94694199999999995</v>
      </c>
    </row>
    <row r="497" spans="1:37" x14ac:dyDescent="0.2">
      <c r="A497" s="7">
        <v>803</v>
      </c>
      <c r="C497" s="7">
        <v>0.95369999999999999</v>
      </c>
      <c r="G497" s="10">
        <v>803</v>
      </c>
      <c r="I497" s="10">
        <v>0.92495882039999999</v>
      </c>
      <c r="M497" s="8">
        <v>834</v>
      </c>
      <c r="N497" s="8">
        <v>0.95199999999999996</v>
      </c>
      <c r="AJ497" s="12">
        <v>795</v>
      </c>
      <c r="AK497" s="12">
        <v>0.94696299999999989</v>
      </c>
    </row>
    <row r="498" spans="1:37" x14ac:dyDescent="0.2">
      <c r="A498" s="7">
        <v>804</v>
      </c>
      <c r="C498" s="7">
        <v>0.9536</v>
      </c>
      <c r="G498" s="10">
        <v>804</v>
      </c>
      <c r="I498" s="10">
        <v>0.92519248219999994</v>
      </c>
      <c r="M498" s="8">
        <v>835</v>
      </c>
      <c r="N498" s="8">
        <v>0.95199999999999996</v>
      </c>
      <c r="AJ498" s="12">
        <v>796</v>
      </c>
      <c r="AK498" s="12">
        <v>0.94698400000000005</v>
      </c>
    </row>
    <row r="499" spans="1:37" x14ac:dyDescent="0.2">
      <c r="A499" s="7">
        <v>805</v>
      </c>
      <c r="C499" s="7">
        <v>0.95350000000000001</v>
      </c>
      <c r="G499" s="10">
        <v>805</v>
      </c>
      <c r="I499" s="10">
        <v>0.92542614410000001</v>
      </c>
      <c r="M499" s="8">
        <v>836</v>
      </c>
      <c r="N499" s="8">
        <v>0.95199999999999996</v>
      </c>
      <c r="AJ499" s="12">
        <v>797</v>
      </c>
      <c r="AK499" s="12">
        <v>0.94693700000000003</v>
      </c>
    </row>
    <row r="500" spans="1:37" x14ac:dyDescent="0.2">
      <c r="A500" s="7">
        <v>806</v>
      </c>
      <c r="C500" s="7">
        <v>0.95340000000000003</v>
      </c>
      <c r="G500" s="10">
        <v>806</v>
      </c>
      <c r="I500" s="10">
        <v>0.92565980600000008</v>
      </c>
      <c r="M500" s="8">
        <v>837</v>
      </c>
      <c r="N500" s="8">
        <v>0.95199999999999996</v>
      </c>
      <c r="AJ500" s="12">
        <v>798</v>
      </c>
      <c r="AK500" s="12">
        <v>0.94686899999999996</v>
      </c>
    </row>
    <row r="501" spans="1:37" x14ac:dyDescent="0.2">
      <c r="A501" s="7">
        <v>807</v>
      </c>
      <c r="C501" s="7">
        <v>0.95330000000000004</v>
      </c>
      <c r="G501" s="10">
        <v>807</v>
      </c>
      <c r="I501" s="10">
        <v>0.92589346780000004</v>
      </c>
      <c r="M501" s="8">
        <v>838</v>
      </c>
      <c r="N501" s="8">
        <v>0.95199999999999996</v>
      </c>
      <c r="AJ501" s="12">
        <v>799</v>
      </c>
      <c r="AK501" s="12">
        <v>0.946801</v>
      </c>
    </row>
    <row r="502" spans="1:37" x14ac:dyDescent="0.2">
      <c r="A502" s="7">
        <v>808</v>
      </c>
      <c r="C502" s="7">
        <v>0.95320000000000005</v>
      </c>
      <c r="G502" s="10">
        <v>808</v>
      </c>
      <c r="I502" s="10">
        <v>0.9261271297</v>
      </c>
      <c r="M502" s="8">
        <v>839</v>
      </c>
      <c r="N502" s="8">
        <v>0.95199999999999996</v>
      </c>
      <c r="AJ502" s="12">
        <v>800</v>
      </c>
      <c r="AK502" s="12">
        <v>0.94673299999999994</v>
      </c>
    </row>
    <row r="503" spans="1:37" x14ac:dyDescent="0.2">
      <c r="A503" s="7">
        <v>809</v>
      </c>
      <c r="C503" s="7">
        <v>0.95309999999999995</v>
      </c>
      <c r="G503" s="10">
        <v>809</v>
      </c>
      <c r="I503" s="10">
        <v>0.92636079150000006</v>
      </c>
      <c r="M503" s="8">
        <v>840</v>
      </c>
      <c r="N503" s="8">
        <v>0.95199999999999996</v>
      </c>
      <c r="AJ503" s="12">
        <v>801</v>
      </c>
      <c r="AK503" s="12">
        <v>0.94666499999999998</v>
      </c>
    </row>
    <row r="504" spans="1:37" x14ac:dyDescent="0.2">
      <c r="A504" s="7">
        <v>810</v>
      </c>
      <c r="C504" s="7">
        <v>0.95299999999999996</v>
      </c>
      <c r="G504" s="10">
        <v>810</v>
      </c>
      <c r="I504" s="10">
        <v>0.92659445340000002</v>
      </c>
      <c r="M504" s="8">
        <v>841</v>
      </c>
      <c r="N504" s="8">
        <v>0.95189999999999997</v>
      </c>
      <c r="AJ504" s="12">
        <v>802</v>
      </c>
      <c r="AK504" s="12">
        <v>0.94659700000000002</v>
      </c>
    </row>
    <row r="505" spans="1:37" x14ac:dyDescent="0.2">
      <c r="A505" s="7">
        <v>811</v>
      </c>
      <c r="C505" s="7">
        <v>0.95289999999999997</v>
      </c>
      <c r="G505" s="10">
        <v>811</v>
      </c>
      <c r="I505" s="10">
        <v>0.92682811519999997</v>
      </c>
      <c r="M505" s="8">
        <v>842</v>
      </c>
      <c r="N505" s="8">
        <v>0.9516</v>
      </c>
      <c r="AJ505" s="12">
        <v>803</v>
      </c>
      <c r="AK505" s="12">
        <v>0.94649000000000005</v>
      </c>
    </row>
    <row r="506" spans="1:37" x14ac:dyDescent="0.2">
      <c r="A506" s="7">
        <v>812</v>
      </c>
      <c r="C506" s="7">
        <v>0.95279999999999998</v>
      </c>
      <c r="G506" s="10">
        <v>812</v>
      </c>
      <c r="I506" s="10">
        <v>0.92706177710000004</v>
      </c>
      <c r="M506" s="8">
        <v>843</v>
      </c>
      <c r="N506" s="8">
        <v>0.95140000000000002</v>
      </c>
      <c r="AJ506" s="12">
        <v>804</v>
      </c>
      <c r="AK506" s="12">
        <v>0.94625300000000001</v>
      </c>
    </row>
    <row r="507" spans="1:37" x14ac:dyDescent="0.2">
      <c r="A507" s="7">
        <v>813</v>
      </c>
      <c r="C507" s="7">
        <v>0.95269999999999999</v>
      </c>
      <c r="G507" s="10">
        <v>813</v>
      </c>
      <c r="I507" s="10">
        <v>0.927295439</v>
      </c>
      <c r="M507" s="8">
        <v>844</v>
      </c>
      <c r="N507" s="8">
        <v>0.95120000000000005</v>
      </c>
      <c r="AJ507" s="12">
        <v>805</v>
      </c>
      <c r="AK507" s="12">
        <v>0.94601699999999989</v>
      </c>
    </row>
    <row r="508" spans="1:37" x14ac:dyDescent="0.2">
      <c r="A508" s="7">
        <v>814</v>
      </c>
      <c r="C508" s="7">
        <v>0.9526</v>
      </c>
      <c r="G508" s="10">
        <v>814</v>
      </c>
      <c r="I508" s="10">
        <v>0.92752910080000006</v>
      </c>
      <c r="M508" s="8">
        <v>845</v>
      </c>
      <c r="N508" s="8">
        <v>0.95099999999999996</v>
      </c>
      <c r="AJ508" s="12">
        <v>806</v>
      </c>
      <c r="AK508" s="12">
        <v>0.94578000000000007</v>
      </c>
    </row>
    <row r="509" spans="1:37" x14ac:dyDescent="0.2">
      <c r="A509" s="7">
        <v>815</v>
      </c>
      <c r="C509" s="7">
        <v>0.95250000000000001</v>
      </c>
      <c r="G509" s="10">
        <v>815</v>
      </c>
      <c r="I509" s="10">
        <v>0.92776276270000002</v>
      </c>
      <c r="M509" s="8">
        <v>846</v>
      </c>
      <c r="N509" s="8">
        <v>0.95069999999999999</v>
      </c>
      <c r="AJ509" s="12">
        <v>807</v>
      </c>
      <c r="AK509" s="12">
        <v>0.94554300000000002</v>
      </c>
    </row>
    <row r="510" spans="1:37" x14ac:dyDescent="0.2">
      <c r="A510" s="7">
        <v>816</v>
      </c>
      <c r="C510" s="7">
        <v>0.95240000000000002</v>
      </c>
      <c r="G510" s="10">
        <v>816</v>
      </c>
      <c r="I510" s="10">
        <v>0.92799642449999997</v>
      </c>
      <c r="M510" s="8">
        <v>847</v>
      </c>
      <c r="N510" s="8">
        <v>0.95050000000000001</v>
      </c>
      <c r="AJ510" s="12">
        <v>808</v>
      </c>
      <c r="AK510" s="12">
        <v>0.94530700000000001</v>
      </c>
    </row>
    <row r="511" spans="1:37" x14ac:dyDescent="0.2">
      <c r="A511" s="7">
        <v>817</v>
      </c>
      <c r="C511" s="7">
        <v>0.95230000000000004</v>
      </c>
      <c r="G511" s="10">
        <v>817</v>
      </c>
      <c r="I511" s="10">
        <v>0.92823008639999993</v>
      </c>
      <c r="M511" s="8">
        <v>848</v>
      </c>
      <c r="N511" s="8">
        <v>0.95030000000000003</v>
      </c>
      <c r="AJ511" s="12">
        <v>809</v>
      </c>
      <c r="AK511" s="12">
        <v>0.94507000000000008</v>
      </c>
    </row>
    <row r="512" spans="1:37" x14ac:dyDescent="0.2">
      <c r="A512" s="7">
        <v>818</v>
      </c>
      <c r="C512" s="7">
        <v>0.95220000000000005</v>
      </c>
      <c r="G512" s="10">
        <v>818</v>
      </c>
      <c r="I512" s="10">
        <v>0.92846374819999999</v>
      </c>
      <c r="M512" s="8">
        <v>849</v>
      </c>
      <c r="N512" s="8">
        <v>0.95009999999999994</v>
      </c>
      <c r="AJ512" s="12">
        <v>810</v>
      </c>
      <c r="AK512" s="12">
        <v>0.94498599999999999</v>
      </c>
    </row>
    <row r="513" spans="1:37" x14ac:dyDescent="0.2">
      <c r="A513" s="7">
        <v>819</v>
      </c>
      <c r="C513" s="7">
        <v>0.95209999999999995</v>
      </c>
      <c r="G513" s="10">
        <v>819</v>
      </c>
      <c r="I513" s="10">
        <v>0.92869741009999995</v>
      </c>
      <c r="M513" s="8">
        <v>850</v>
      </c>
      <c r="N513" s="8">
        <v>0.94979999999999998</v>
      </c>
      <c r="AJ513" s="12">
        <v>811</v>
      </c>
      <c r="AK513" s="12">
        <v>0.944967</v>
      </c>
    </row>
    <row r="514" spans="1:37" x14ac:dyDescent="0.2">
      <c r="A514" s="7">
        <v>820</v>
      </c>
      <c r="C514" s="7">
        <v>0.95199999999999996</v>
      </c>
      <c r="G514" s="10">
        <v>820</v>
      </c>
      <c r="I514" s="10">
        <v>0.92893107189999991</v>
      </c>
      <c r="M514" s="8">
        <v>851</v>
      </c>
      <c r="N514" s="8">
        <v>0.9496</v>
      </c>
      <c r="AJ514" s="12">
        <v>812</v>
      </c>
      <c r="AK514" s="12">
        <v>0.94494900000000004</v>
      </c>
    </row>
    <row r="515" spans="1:37" x14ac:dyDescent="0.2">
      <c r="A515" s="7">
        <v>821</v>
      </c>
      <c r="C515" s="7">
        <v>0.95199999999999996</v>
      </c>
      <c r="G515" s="10">
        <v>821</v>
      </c>
      <c r="I515" s="10">
        <v>0.92916473379999998</v>
      </c>
      <c r="M515" s="8">
        <v>852</v>
      </c>
      <c r="N515" s="8">
        <v>0.94940000000000002</v>
      </c>
      <c r="AJ515" s="12">
        <v>813</v>
      </c>
      <c r="AK515" s="12">
        <v>0.94492999999999994</v>
      </c>
    </row>
    <row r="516" spans="1:37" x14ac:dyDescent="0.2">
      <c r="A516" s="7">
        <v>822</v>
      </c>
      <c r="C516" s="7">
        <v>0.95199999999999996</v>
      </c>
      <c r="G516" s="10">
        <v>822</v>
      </c>
      <c r="I516" s="10">
        <v>0.92939839570000005</v>
      </c>
      <c r="M516" s="8">
        <v>853</v>
      </c>
      <c r="N516" s="8">
        <v>0.94920000000000004</v>
      </c>
      <c r="AJ516" s="12">
        <v>814</v>
      </c>
      <c r="AK516" s="12">
        <v>0.94491200000000009</v>
      </c>
    </row>
    <row r="517" spans="1:37" x14ac:dyDescent="0.2">
      <c r="A517" s="7">
        <v>823</v>
      </c>
      <c r="C517" s="7">
        <v>0.95199999999999996</v>
      </c>
      <c r="G517" s="10">
        <v>823</v>
      </c>
      <c r="I517" s="10">
        <v>0.9296320575</v>
      </c>
      <c r="M517" s="8">
        <v>854</v>
      </c>
      <c r="N517" s="8">
        <v>0.94899999999999995</v>
      </c>
      <c r="AJ517" s="12">
        <v>815</v>
      </c>
      <c r="AK517" s="12">
        <v>0.94489299999999998</v>
      </c>
    </row>
    <row r="518" spans="1:37" x14ac:dyDescent="0.2">
      <c r="A518" s="7">
        <v>824</v>
      </c>
      <c r="C518" s="7">
        <v>0.95199999999999996</v>
      </c>
      <c r="G518" s="10">
        <v>824</v>
      </c>
      <c r="I518" s="10">
        <v>0.92977521929999996</v>
      </c>
      <c r="M518" s="8">
        <v>855</v>
      </c>
      <c r="N518" s="8">
        <v>0.94869999999999999</v>
      </c>
      <c r="AJ518" s="12">
        <v>816</v>
      </c>
      <c r="AK518" s="12">
        <v>0.94487799999999988</v>
      </c>
    </row>
    <row r="519" spans="1:37" x14ac:dyDescent="0.2">
      <c r="A519" s="7">
        <v>825</v>
      </c>
      <c r="C519" s="7">
        <v>0.95199999999999996</v>
      </c>
      <c r="G519" s="10">
        <v>825</v>
      </c>
      <c r="I519" s="10">
        <v>0.92989712499999999</v>
      </c>
      <c r="M519" s="8">
        <v>856</v>
      </c>
      <c r="N519" s="8">
        <v>0.94850000000000001</v>
      </c>
      <c r="AJ519" s="12">
        <v>817</v>
      </c>
      <c r="AK519" s="12">
        <v>0.94487999999999994</v>
      </c>
    </row>
    <row r="520" spans="1:37" x14ac:dyDescent="0.2">
      <c r="A520" s="7">
        <v>826</v>
      </c>
      <c r="C520" s="7">
        <v>0.95199999999999996</v>
      </c>
      <c r="G520" s="10">
        <v>826</v>
      </c>
      <c r="I520" s="10">
        <v>0.93001903070000003</v>
      </c>
      <c r="M520" s="8">
        <v>857</v>
      </c>
      <c r="N520" s="8">
        <v>0.94830000000000003</v>
      </c>
      <c r="AJ520" s="12">
        <v>818</v>
      </c>
      <c r="AK520" s="12">
        <v>0.94488100000000008</v>
      </c>
    </row>
    <row r="521" spans="1:37" x14ac:dyDescent="0.2">
      <c r="A521" s="7">
        <v>827</v>
      </c>
      <c r="C521" s="7">
        <v>0.95199999999999996</v>
      </c>
      <c r="G521" s="10">
        <v>827</v>
      </c>
      <c r="I521" s="10">
        <v>0.93014093639999995</v>
      </c>
      <c r="M521" s="8">
        <v>858</v>
      </c>
      <c r="N521" s="8">
        <v>0.94810000000000005</v>
      </c>
      <c r="AJ521" s="12">
        <v>819</v>
      </c>
      <c r="AK521" s="12">
        <v>0.94488200000000011</v>
      </c>
    </row>
    <row r="522" spans="1:37" x14ac:dyDescent="0.2">
      <c r="A522" s="7">
        <v>828</v>
      </c>
      <c r="C522" s="7">
        <v>0.95199999999999996</v>
      </c>
      <c r="G522" s="10">
        <v>828</v>
      </c>
      <c r="I522" s="10">
        <v>0.93026284219999988</v>
      </c>
      <c r="M522" s="8">
        <v>859</v>
      </c>
      <c r="N522" s="8">
        <v>0.94779999999999998</v>
      </c>
      <c r="AJ522" s="12">
        <v>820</v>
      </c>
      <c r="AK522" s="12">
        <v>0.94488399999999995</v>
      </c>
    </row>
    <row r="523" spans="1:37" x14ac:dyDescent="0.2">
      <c r="A523" s="7">
        <v>829</v>
      </c>
      <c r="C523" s="7">
        <v>0.95199999999999996</v>
      </c>
      <c r="G523" s="10">
        <v>829</v>
      </c>
      <c r="I523" s="10">
        <v>0.93038474789999992</v>
      </c>
      <c r="M523" s="8">
        <v>860</v>
      </c>
      <c r="N523" s="8">
        <v>0.9476</v>
      </c>
      <c r="AJ523" s="12">
        <v>821</v>
      </c>
      <c r="AK523" s="12">
        <v>0.94488499999999997</v>
      </c>
    </row>
    <row r="524" spans="1:37" x14ac:dyDescent="0.2">
      <c r="A524" s="7">
        <v>830</v>
      </c>
      <c r="C524" s="7">
        <v>0.95199999999999996</v>
      </c>
      <c r="G524" s="10">
        <v>830</v>
      </c>
      <c r="I524" s="10">
        <v>0.93050665359999996</v>
      </c>
      <c r="M524" s="8">
        <v>861</v>
      </c>
      <c r="N524" s="8">
        <v>0.94750000000000001</v>
      </c>
      <c r="AJ524" s="12">
        <v>822</v>
      </c>
      <c r="AK524" s="12">
        <v>0.94488699999999992</v>
      </c>
    </row>
    <row r="525" spans="1:37" x14ac:dyDescent="0.2">
      <c r="A525" s="7">
        <v>831</v>
      </c>
      <c r="C525" s="7">
        <v>0.95199999999999996</v>
      </c>
      <c r="G525" s="10">
        <v>831</v>
      </c>
      <c r="I525" s="10">
        <v>0.93062855929999999</v>
      </c>
      <c r="M525" s="8">
        <v>862</v>
      </c>
      <c r="N525" s="8">
        <v>0.94750000000000001</v>
      </c>
      <c r="AJ525" s="12">
        <v>823</v>
      </c>
      <c r="AK525" s="12">
        <v>0.94488200000000011</v>
      </c>
    </row>
    <row r="526" spans="1:37" x14ac:dyDescent="0.2">
      <c r="A526" s="7">
        <v>832</v>
      </c>
      <c r="C526" s="7">
        <v>0.95199999999999996</v>
      </c>
      <c r="G526" s="10">
        <v>832</v>
      </c>
      <c r="I526" s="10">
        <v>0.93075046510000004</v>
      </c>
      <c r="M526" s="8">
        <v>863</v>
      </c>
      <c r="N526" s="8">
        <v>0.94740000000000002</v>
      </c>
      <c r="AJ526" s="12">
        <v>824</v>
      </c>
      <c r="AK526" s="12">
        <v>0.94487300000000007</v>
      </c>
    </row>
    <row r="527" spans="1:37" x14ac:dyDescent="0.2">
      <c r="A527" s="7">
        <v>833</v>
      </c>
      <c r="C527" s="7">
        <v>0.95199999999999996</v>
      </c>
      <c r="G527" s="10">
        <v>833</v>
      </c>
      <c r="I527" s="10">
        <v>0.93087237079999996</v>
      </c>
      <c r="M527" s="8">
        <v>864</v>
      </c>
      <c r="N527" s="8">
        <v>0.94730000000000003</v>
      </c>
      <c r="AJ527" s="12">
        <v>825</v>
      </c>
      <c r="AK527" s="12">
        <v>0.94486500000000007</v>
      </c>
    </row>
    <row r="528" spans="1:37" x14ac:dyDescent="0.2">
      <c r="A528" s="7">
        <v>834</v>
      </c>
      <c r="C528" s="7">
        <v>0.95199999999999996</v>
      </c>
      <c r="G528" s="10">
        <v>834</v>
      </c>
      <c r="I528" s="10">
        <v>0.9309942765</v>
      </c>
      <c r="M528" s="8">
        <v>865</v>
      </c>
      <c r="N528" s="8">
        <v>0.94720000000000004</v>
      </c>
      <c r="AJ528" s="12">
        <v>826</v>
      </c>
      <c r="AK528" s="12">
        <v>0.94485600000000003</v>
      </c>
    </row>
    <row r="529" spans="1:37" x14ac:dyDescent="0.2">
      <c r="A529" s="7">
        <v>835</v>
      </c>
      <c r="C529" s="7">
        <v>0.95199999999999996</v>
      </c>
      <c r="G529" s="10">
        <v>835</v>
      </c>
      <c r="I529" s="10">
        <v>0.93111618230000004</v>
      </c>
      <c r="M529" s="8">
        <v>866</v>
      </c>
      <c r="N529" s="8">
        <v>0.94720000000000004</v>
      </c>
      <c r="AJ529" s="12">
        <v>827</v>
      </c>
      <c r="AK529" s="12">
        <v>0.94484699999999999</v>
      </c>
    </row>
    <row r="530" spans="1:37" x14ac:dyDescent="0.2">
      <c r="A530" s="7">
        <v>836</v>
      </c>
      <c r="C530" s="7">
        <v>0.95199999999999996</v>
      </c>
      <c r="G530" s="10">
        <v>836</v>
      </c>
      <c r="I530" s="10">
        <v>0.93123808800000007</v>
      </c>
      <c r="M530" s="8">
        <v>867</v>
      </c>
      <c r="N530" s="8">
        <v>0.94710000000000005</v>
      </c>
      <c r="AJ530" s="12">
        <v>828</v>
      </c>
      <c r="AK530" s="12">
        <v>0.9448390000000001</v>
      </c>
    </row>
    <row r="531" spans="1:37" x14ac:dyDescent="0.2">
      <c r="A531" s="7">
        <v>837</v>
      </c>
      <c r="C531" s="7">
        <v>0.95199999999999996</v>
      </c>
      <c r="G531" s="10">
        <v>837</v>
      </c>
      <c r="I531" s="10">
        <v>0.93135999369999989</v>
      </c>
      <c r="M531" s="8">
        <v>868</v>
      </c>
      <c r="N531" s="8">
        <v>0.94699999999999995</v>
      </c>
      <c r="AJ531" s="12">
        <v>829</v>
      </c>
      <c r="AK531" s="12">
        <v>0.94480699999999995</v>
      </c>
    </row>
    <row r="532" spans="1:37" x14ac:dyDescent="0.2">
      <c r="A532" s="7">
        <v>838</v>
      </c>
      <c r="C532" s="7">
        <v>0.95199999999999996</v>
      </c>
      <c r="G532" s="10">
        <v>838</v>
      </c>
      <c r="I532" s="10">
        <v>0.93148189939999992</v>
      </c>
      <c r="M532" s="8">
        <v>869</v>
      </c>
      <c r="N532" s="8">
        <v>0.94689999999999996</v>
      </c>
      <c r="AJ532" s="12">
        <v>830</v>
      </c>
      <c r="AK532" s="12">
        <v>0.94456999999999991</v>
      </c>
    </row>
    <row r="533" spans="1:37" x14ac:dyDescent="0.2">
      <c r="A533" s="7">
        <v>839</v>
      </c>
      <c r="C533" s="7">
        <v>0.95199999999999996</v>
      </c>
      <c r="G533" s="10">
        <v>839</v>
      </c>
      <c r="I533" s="10">
        <v>0.93160380520000008</v>
      </c>
      <c r="M533" s="8">
        <v>870</v>
      </c>
      <c r="N533" s="8">
        <v>0.94689999999999996</v>
      </c>
      <c r="AJ533" s="12">
        <v>831</v>
      </c>
      <c r="AK533" s="12">
        <v>0.94433400000000001</v>
      </c>
    </row>
    <row r="534" spans="1:37" x14ac:dyDescent="0.2">
      <c r="A534" s="7">
        <v>840</v>
      </c>
      <c r="C534" s="7">
        <v>0.95199999999999996</v>
      </c>
      <c r="G534" s="10">
        <v>840</v>
      </c>
      <c r="I534" s="10">
        <v>0.9317257109</v>
      </c>
      <c r="M534" s="8">
        <v>871</v>
      </c>
      <c r="N534" s="8">
        <v>0.94679999999999997</v>
      </c>
      <c r="AJ534" s="12">
        <v>832</v>
      </c>
      <c r="AK534" s="12">
        <v>0.94409699999999996</v>
      </c>
    </row>
    <row r="535" spans="1:37" x14ac:dyDescent="0.2">
      <c r="A535" s="7">
        <v>841</v>
      </c>
      <c r="C535" s="7">
        <v>0.95189999999999997</v>
      </c>
      <c r="G535" s="10">
        <v>841</v>
      </c>
      <c r="I535" s="10">
        <v>0.93184761660000004</v>
      </c>
      <c r="M535" s="8">
        <v>872</v>
      </c>
      <c r="N535" s="8">
        <v>0.94669999999999999</v>
      </c>
      <c r="AJ535" s="12">
        <v>833</v>
      </c>
      <c r="AK535" s="12">
        <v>0.94385999999999992</v>
      </c>
    </row>
    <row r="536" spans="1:37" x14ac:dyDescent="0.2">
      <c r="A536" s="7">
        <v>842</v>
      </c>
      <c r="C536" s="7">
        <v>0.9516</v>
      </c>
      <c r="G536" s="10">
        <v>842</v>
      </c>
      <c r="I536" s="10">
        <v>0.93196952229999996</v>
      </c>
      <c r="M536" s="8">
        <v>873</v>
      </c>
      <c r="N536" s="8">
        <v>0.94669999999999999</v>
      </c>
      <c r="AJ536" s="12">
        <v>834</v>
      </c>
      <c r="AK536" s="12">
        <v>0.9436230000000001</v>
      </c>
    </row>
    <row r="537" spans="1:37" x14ac:dyDescent="0.2">
      <c r="A537" s="7">
        <v>843</v>
      </c>
      <c r="C537" s="7">
        <v>0.95140000000000002</v>
      </c>
      <c r="G537" s="10">
        <v>843</v>
      </c>
      <c r="I537" s="10">
        <v>0.93209142810000001</v>
      </c>
      <c r="M537" s="8">
        <v>874</v>
      </c>
      <c r="N537" s="8">
        <v>0.9466</v>
      </c>
      <c r="AJ537" s="12">
        <v>835</v>
      </c>
      <c r="AK537" s="12">
        <v>0.94338699999999998</v>
      </c>
    </row>
    <row r="538" spans="1:37" x14ac:dyDescent="0.2">
      <c r="A538" s="7">
        <v>844</v>
      </c>
      <c r="C538" s="7">
        <v>0.95120000000000005</v>
      </c>
      <c r="G538" s="10">
        <v>844</v>
      </c>
      <c r="I538" s="10">
        <v>0.93221288810000003</v>
      </c>
      <c r="M538" s="8">
        <v>875</v>
      </c>
      <c r="N538" s="8">
        <v>0.94650000000000001</v>
      </c>
      <c r="AJ538" s="12">
        <v>836</v>
      </c>
      <c r="AK538" s="12">
        <v>0.943241</v>
      </c>
    </row>
    <row r="539" spans="1:37" x14ac:dyDescent="0.2">
      <c r="A539" s="7">
        <v>845</v>
      </c>
      <c r="C539" s="7">
        <v>0.95099999999999996</v>
      </c>
      <c r="G539" s="10">
        <v>845</v>
      </c>
      <c r="I539" s="10">
        <v>0.93227661409999996</v>
      </c>
      <c r="M539" s="8">
        <v>876</v>
      </c>
      <c r="N539" s="8">
        <v>0.94640000000000002</v>
      </c>
      <c r="AJ539" s="12">
        <v>837</v>
      </c>
      <c r="AK539" s="12">
        <v>0.94316299999999997</v>
      </c>
    </row>
    <row r="540" spans="1:37" x14ac:dyDescent="0.2">
      <c r="A540" s="7">
        <v>846</v>
      </c>
      <c r="C540" s="7">
        <v>0.95069999999999999</v>
      </c>
      <c r="G540" s="10">
        <v>846</v>
      </c>
      <c r="I540" s="10">
        <v>0.9323403401</v>
      </c>
      <c r="M540" s="8">
        <v>877</v>
      </c>
      <c r="N540" s="8">
        <v>0.94640000000000002</v>
      </c>
      <c r="AJ540" s="12">
        <v>838</v>
      </c>
      <c r="AK540" s="12">
        <v>0.94308499999999995</v>
      </c>
    </row>
    <row r="541" spans="1:37" x14ac:dyDescent="0.2">
      <c r="A541" s="7">
        <v>847</v>
      </c>
      <c r="C541" s="7">
        <v>0.95050000000000001</v>
      </c>
      <c r="G541" s="10">
        <v>847</v>
      </c>
      <c r="I541" s="10">
        <v>0.93240406600000003</v>
      </c>
      <c r="M541" s="8">
        <v>878</v>
      </c>
      <c r="N541" s="8">
        <v>0.94630000000000003</v>
      </c>
      <c r="AJ541" s="12">
        <v>839</v>
      </c>
      <c r="AK541" s="12">
        <v>0.94300700000000004</v>
      </c>
    </row>
    <row r="542" spans="1:37" x14ac:dyDescent="0.2">
      <c r="A542" s="7">
        <v>848</v>
      </c>
      <c r="C542" s="7">
        <v>0.95030000000000003</v>
      </c>
      <c r="G542" s="10">
        <v>848</v>
      </c>
      <c r="I542" s="10">
        <v>0.93246779200000007</v>
      </c>
      <c r="M542" s="8">
        <v>879</v>
      </c>
      <c r="N542" s="8">
        <v>0.94620000000000004</v>
      </c>
      <c r="AJ542" s="12">
        <v>840</v>
      </c>
      <c r="AK542" s="12">
        <v>0.94292900000000002</v>
      </c>
    </row>
    <row r="543" spans="1:37" x14ac:dyDescent="0.2">
      <c r="A543" s="7">
        <v>849</v>
      </c>
      <c r="C543" s="7">
        <v>0.95009999999999994</v>
      </c>
      <c r="G543" s="10">
        <v>849</v>
      </c>
      <c r="I543" s="10">
        <v>0.9325315179</v>
      </c>
      <c r="M543" s="8">
        <v>880</v>
      </c>
      <c r="N543" s="8">
        <v>0.94620000000000004</v>
      </c>
      <c r="AJ543" s="12">
        <v>841</v>
      </c>
      <c r="AK543" s="12">
        <v>0.94285099999999999</v>
      </c>
    </row>
    <row r="544" spans="1:37" x14ac:dyDescent="0.2">
      <c r="A544" s="7">
        <v>850</v>
      </c>
      <c r="C544" s="7">
        <v>0.94979999999999998</v>
      </c>
      <c r="G544" s="10">
        <v>850</v>
      </c>
      <c r="I544" s="10">
        <v>0.93259524389999993</v>
      </c>
      <c r="M544" s="8">
        <v>881</v>
      </c>
      <c r="N544" s="8">
        <v>0.94569999999999999</v>
      </c>
      <c r="AJ544" s="12">
        <v>842</v>
      </c>
      <c r="AK544" s="12">
        <v>0.94277600000000006</v>
      </c>
    </row>
    <row r="545" spans="1:37" x14ac:dyDescent="0.2">
      <c r="A545" s="7">
        <v>851</v>
      </c>
      <c r="C545" s="7">
        <v>0.9496</v>
      </c>
      <c r="G545" s="10">
        <v>851</v>
      </c>
      <c r="I545" s="10">
        <v>0.93265896979999996</v>
      </c>
      <c r="M545" s="8">
        <v>882</v>
      </c>
      <c r="N545" s="8">
        <v>0.94510000000000005</v>
      </c>
      <c r="AJ545" s="12">
        <v>843</v>
      </c>
      <c r="AK545" s="12">
        <v>0.94276700000000002</v>
      </c>
    </row>
    <row r="546" spans="1:37" x14ac:dyDescent="0.2">
      <c r="A546" s="7">
        <v>852</v>
      </c>
      <c r="C546" s="7">
        <v>0.94940000000000002</v>
      </c>
      <c r="G546" s="10">
        <v>852</v>
      </c>
      <c r="I546" s="10">
        <v>0.9327226958</v>
      </c>
      <c r="M546" s="8">
        <v>883</v>
      </c>
      <c r="N546" s="8">
        <v>0.94450000000000001</v>
      </c>
      <c r="AJ546" s="12">
        <v>844</v>
      </c>
      <c r="AK546" s="12">
        <v>0.94275799999999998</v>
      </c>
    </row>
    <row r="547" spans="1:37" x14ac:dyDescent="0.2">
      <c r="A547" s="7">
        <v>853</v>
      </c>
      <c r="C547" s="7">
        <v>0.94920000000000004</v>
      </c>
      <c r="G547" s="10">
        <v>853</v>
      </c>
      <c r="I547" s="10">
        <v>0.93278642180000004</v>
      </c>
      <c r="M547" s="8">
        <v>884</v>
      </c>
      <c r="N547" s="8">
        <v>0.94389999999999996</v>
      </c>
      <c r="AJ547" s="12">
        <v>845</v>
      </c>
      <c r="AK547" s="12">
        <v>0.94275000000000009</v>
      </c>
    </row>
    <row r="548" spans="1:37" x14ac:dyDescent="0.2">
      <c r="A548" s="7">
        <v>854</v>
      </c>
      <c r="C548" s="7">
        <v>0.94899999999999995</v>
      </c>
      <c r="G548" s="10">
        <v>854</v>
      </c>
      <c r="I548" s="10">
        <v>0.93285014770000008</v>
      </c>
      <c r="M548" s="8">
        <v>885</v>
      </c>
      <c r="N548" s="8">
        <v>0.94330000000000003</v>
      </c>
      <c r="AJ548" s="12">
        <v>846</v>
      </c>
      <c r="AK548" s="12">
        <v>0.94274100000000005</v>
      </c>
    </row>
    <row r="549" spans="1:37" x14ac:dyDescent="0.2">
      <c r="A549" s="7">
        <v>855</v>
      </c>
      <c r="C549" s="7">
        <v>0.94869999999999999</v>
      </c>
      <c r="G549" s="10">
        <v>855</v>
      </c>
      <c r="I549" s="10">
        <v>0.93291387370000001</v>
      </c>
      <c r="M549" s="8">
        <v>886</v>
      </c>
      <c r="N549" s="8">
        <v>0.94269999999999998</v>
      </c>
      <c r="AJ549" s="12">
        <v>847</v>
      </c>
      <c r="AK549" s="12">
        <v>0.94273300000000004</v>
      </c>
    </row>
    <row r="550" spans="1:37" x14ac:dyDescent="0.2">
      <c r="A550" s="7">
        <v>856</v>
      </c>
      <c r="C550" s="7">
        <v>0.94850000000000001</v>
      </c>
      <c r="G550" s="10">
        <v>856</v>
      </c>
      <c r="I550" s="10">
        <v>0.93297759959999993</v>
      </c>
      <c r="M550" s="8">
        <v>887</v>
      </c>
      <c r="N550" s="8">
        <v>0.94210000000000005</v>
      </c>
      <c r="AJ550" s="12">
        <v>848</v>
      </c>
      <c r="AK550" s="12">
        <v>0.94272400000000001</v>
      </c>
    </row>
    <row r="551" spans="1:37" x14ac:dyDescent="0.2">
      <c r="A551" s="7">
        <v>857</v>
      </c>
      <c r="C551" s="7">
        <v>0.94830000000000003</v>
      </c>
      <c r="G551" s="10">
        <v>857</v>
      </c>
      <c r="I551" s="10">
        <v>0.93304132559999997</v>
      </c>
      <c r="M551" s="8">
        <v>888</v>
      </c>
      <c r="N551" s="8">
        <v>0.9415</v>
      </c>
      <c r="AJ551" s="12">
        <v>849</v>
      </c>
      <c r="AK551" s="12">
        <v>0.94262000000000001</v>
      </c>
    </row>
    <row r="552" spans="1:37" x14ac:dyDescent="0.2">
      <c r="A552" s="7">
        <v>858</v>
      </c>
      <c r="C552" s="7">
        <v>0.94810000000000005</v>
      </c>
      <c r="G552" s="10">
        <v>858</v>
      </c>
      <c r="I552" s="10">
        <v>0.93310505160000001</v>
      </c>
      <c r="M552" s="8">
        <v>889</v>
      </c>
      <c r="N552" s="8">
        <v>0.94089999999999996</v>
      </c>
      <c r="AJ552" s="12">
        <v>850</v>
      </c>
      <c r="AK552" s="12">
        <v>0.94242300000000001</v>
      </c>
    </row>
    <row r="553" spans="1:37" x14ac:dyDescent="0.2">
      <c r="A553" s="7">
        <v>859</v>
      </c>
      <c r="C553" s="7">
        <v>0.94779999999999998</v>
      </c>
      <c r="G553" s="10">
        <v>859</v>
      </c>
      <c r="I553" s="10">
        <v>0.93316877750000005</v>
      </c>
      <c r="M553" s="8">
        <v>890</v>
      </c>
      <c r="N553" s="8">
        <v>0.94030000000000002</v>
      </c>
      <c r="AJ553" s="12">
        <v>851</v>
      </c>
      <c r="AK553" s="12">
        <v>0.94222600000000001</v>
      </c>
    </row>
    <row r="554" spans="1:37" x14ac:dyDescent="0.2">
      <c r="A554" s="7">
        <v>860</v>
      </c>
      <c r="C554" s="7">
        <v>0.9476</v>
      </c>
      <c r="G554" s="10">
        <v>860</v>
      </c>
      <c r="I554" s="10">
        <v>0.93323250349999998</v>
      </c>
      <c r="M554" s="8">
        <v>891</v>
      </c>
      <c r="N554" s="8">
        <v>0.93969999999999998</v>
      </c>
      <c r="AJ554" s="12">
        <v>852</v>
      </c>
      <c r="AK554" s="12">
        <v>0.94202900000000001</v>
      </c>
    </row>
    <row r="555" spans="1:37" x14ac:dyDescent="0.2">
      <c r="A555" s="7">
        <v>861</v>
      </c>
      <c r="C555" s="7">
        <v>0.94750000000000001</v>
      </c>
      <c r="G555" s="10">
        <v>861</v>
      </c>
      <c r="I555" s="10">
        <v>0.9332962293999999</v>
      </c>
      <c r="M555" s="8">
        <v>892</v>
      </c>
      <c r="N555" s="8">
        <v>0.93910000000000005</v>
      </c>
      <c r="AJ555" s="12">
        <v>853</v>
      </c>
      <c r="AK555" s="12">
        <v>0.941832</v>
      </c>
    </row>
    <row r="556" spans="1:37" x14ac:dyDescent="0.2">
      <c r="A556" s="7">
        <v>862</v>
      </c>
      <c r="C556" s="7">
        <v>0.94750000000000001</v>
      </c>
      <c r="G556" s="10">
        <v>862</v>
      </c>
      <c r="I556" s="10">
        <v>0.93335995539999994</v>
      </c>
      <c r="M556" s="8">
        <v>893</v>
      </c>
      <c r="N556" s="8">
        <v>0.9385</v>
      </c>
      <c r="AJ556" s="12">
        <v>854</v>
      </c>
      <c r="AK556" s="12">
        <v>0.941635</v>
      </c>
    </row>
    <row r="557" spans="1:37" x14ac:dyDescent="0.2">
      <c r="A557" s="7">
        <v>863</v>
      </c>
      <c r="C557" s="7">
        <v>0.94740000000000002</v>
      </c>
      <c r="G557" s="10">
        <v>863</v>
      </c>
      <c r="I557" s="10">
        <v>0.93342368129999997</v>
      </c>
      <c r="M557" s="8">
        <v>894</v>
      </c>
      <c r="N557" s="8">
        <v>0.93789999999999996</v>
      </c>
      <c r="AJ557" s="12">
        <v>855</v>
      </c>
      <c r="AK557" s="12">
        <v>0.941438</v>
      </c>
    </row>
    <row r="558" spans="1:37" x14ac:dyDescent="0.2">
      <c r="A558" s="7">
        <v>864</v>
      </c>
      <c r="C558" s="7">
        <v>0.94730000000000003</v>
      </c>
      <c r="G558" s="10">
        <v>864</v>
      </c>
      <c r="I558" s="10">
        <v>0.93348740730000002</v>
      </c>
      <c r="M558" s="8">
        <v>895</v>
      </c>
      <c r="N558" s="8">
        <v>0.93730000000000002</v>
      </c>
      <c r="AJ558" s="12">
        <v>856</v>
      </c>
      <c r="AK558" s="12">
        <v>0.94126999999999994</v>
      </c>
    </row>
    <row r="559" spans="1:37" x14ac:dyDescent="0.2">
      <c r="A559" s="7">
        <v>865</v>
      </c>
      <c r="C559" s="7">
        <v>0.94720000000000004</v>
      </c>
      <c r="G559" s="10">
        <v>865</v>
      </c>
      <c r="I559" s="10">
        <v>0.93355113329999995</v>
      </c>
      <c r="M559" s="8">
        <v>896</v>
      </c>
      <c r="N559" s="8">
        <v>0.93669999999999998</v>
      </c>
      <c r="AJ559" s="12">
        <v>857</v>
      </c>
      <c r="AK559" s="12">
        <v>0.94110299999999991</v>
      </c>
    </row>
    <row r="560" spans="1:37" x14ac:dyDescent="0.2">
      <c r="A560" s="7">
        <v>866</v>
      </c>
      <c r="C560" s="7">
        <v>0.94720000000000004</v>
      </c>
      <c r="G560" s="10">
        <v>866</v>
      </c>
      <c r="I560" s="10">
        <v>0.93361485920000009</v>
      </c>
      <c r="M560" s="8">
        <v>897</v>
      </c>
      <c r="N560" s="8">
        <v>0.93610000000000004</v>
      </c>
      <c r="AJ560" s="12">
        <v>858</v>
      </c>
      <c r="AK560" s="12">
        <v>0.94093599999999999</v>
      </c>
    </row>
    <row r="561" spans="1:37" x14ac:dyDescent="0.2">
      <c r="A561" s="7">
        <v>867</v>
      </c>
      <c r="C561" s="7">
        <v>0.94710000000000005</v>
      </c>
      <c r="G561" s="10">
        <v>867</v>
      </c>
      <c r="I561" s="10">
        <v>0.93367858520000002</v>
      </c>
      <c r="M561" s="8">
        <v>898</v>
      </c>
      <c r="N561" s="8">
        <v>0.9355</v>
      </c>
      <c r="AJ561" s="12">
        <v>859</v>
      </c>
      <c r="AK561" s="12">
        <v>0.94076800000000005</v>
      </c>
    </row>
    <row r="562" spans="1:37" x14ac:dyDescent="0.2">
      <c r="A562" s="7">
        <v>868</v>
      </c>
      <c r="C562" s="7">
        <v>0.94699999999999995</v>
      </c>
      <c r="G562" s="10">
        <v>868</v>
      </c>
      <c r="I562" s="10">
        <v>0.93374231109999994</v>
      </c>
      <c r="M562" s="8">
        <v>899</v>
      </c>
      <c r="N562" s="8">
        <v>0.93489999999999995</v>
      </c>
      <c r="AJ562" s="12">
        <v>860</v>
      </c>
      <c r="AK562" s="12">
        <v>0.94060100000000002</v>
      </c>
    </row>
    <row r="563" spans="1:37" x14ac:dyDescent="0.2">
      <c r="A563" s="7">
        <v>869</v>
      </c>
      <c r="C563" s="7">
        <v>0.94689999999999996</v>
      </c>
      <c r="G563" s="10">
        <v>869</v>
      </c>
      <c r="I563" s="10">
        <v>0.93380603709999999</v>
      </c>
      <c r="M563" s="8">
        <v>900</v>
      </c>
      <c r="N563" s="8">
        <v>0.93420000000000003</v>
      </c>
      <c r="AJ563" s="12">
        <v>861</v>
      </c>
      <c r="AK563" s="12">
        <v>0.9404340000000001</v>
      </c>
    </row>
    <row r="564" spans="1:37" x14ac:dyDescent="0.2">
      <c r="A564" s="7">
        <v>870</v>
      </c>
      <c r="C564" s="7">
        <v>0.94689999999999996</v>
      </c>
      <c r="G564" s="10">
        <v>870</v>
      </c>
      <c r="I564" s="10">
        <v>0.93386976309999992</v>
      </c>
      <c r="M564" s="8">
        <v>901</v>
      </c>
      <c r="N564" s="8">
        <v>0.93279999999999996</v>
      </c>
      <c r="AJ564" s="12">
        <v>862</v>
      </c>
      <c r="AK564" s="12">
        <v>0.94021399999999999</v>
      </c>
    </row>
    <row r="565" spans="1:37" x14ac:dyDescent="0.2">
      <c r="A565" s="7">
        <v>871</v>
      </c>
      <c r="C565" s="7">
        <v>0.94679999999999997</v>
      </c>
      <c r="G565" s="10">
        <v>871</v>
      </c>
      <c r="I565" s="10">
        <v>0.93393348900000006</v>
      </c>
      <c r="M565" s="8">
        <v>902</v>
      </c>
      <c r="N565" s="8">
        <v>0.93149999999999999</v>
      </c>
      <c r="AJ565" s="12">
        <v>863</v>
      </c>
      <c r="AK565" s="12">
        <v>0.93992799999999999</v>
      </c>
    </row>
    <row r="566" spans="1:37" x14ac:dyDescent="0.2">
      <c r="A566" s="7">
        <v>872</v>
      </c>
      <c r="C566" s="7">
        <v>0.94669999999999999</v>
      </c>
      <c r="G566" s="10">
        <v>872</v>
      </c>
      <c r="I566" s="10">
        <v>0.93398407449999998</v>
      </c>
      <c r="M566" s="8">
        <v>903</v>
      </c>
      <c r="N566" s="8">
        <v>0.93020000000000003</v>
      </c>
      <c r="AJ566" s="12">
        <v>864</v>
      </c>
      <c r="AK566" s="12">
        <v>0.93964100000000006</v>
      </c>
    </row>
    <row r="567" spans="1:37" x14ac:dyDescent="0.2">
      <c r="A567" s="7">
        <v>873</v>
      </c>
      <c r="C567" s="7">
        <v>0.94669999999999999</v>
      </c>
      <c r="G567" s="10">
        <v>873</v>
      </c>
      <c r="I567" s="10">
        <v>0.9339607083</v>
      </c>
      <c r="M567" s="8">
        <v>904</v>
      </c>
      <c r="N567" s="8">
        <v>0.92889999999999995</v>
      </c>
      <c r="AJ567" s="12">
        <v>865</v>
      </c>
      <c r="AK567" s="12">
        <v>0.93935500000000005</v>
      </c>
    </row>
    <row r="568" spans="1:37" x14ac:dyDescent="0.2">
      <c r="A568" s="7">
        <v>874</v>
      </c>
      <c r="C568" s="7">
        <v>0.9466</v>
      </c>
      <c r="G568" s="10">
        <v>874</v>
      </c>
      <c r="I568" s="10">
        <v>0.93393734210000001</v>
      </c>
      <c r="M568" s="8">
        <v>905</v>
      </c>
      <c r="N568" s="8">
        <v>0.92749999999999999</v>
      </c>
      <c r="AJ568" s="12">
        <v>866</v>
      </c>
      <c r="AK568" s="12">
        <v>0.93906899999999993</v>
      </c>
    </row>
    <row r="569" spans="1:37" x14ac:dyDescent="0.2">
      <c r="A569" s="7">
        <v>875</v>
      </c>
      <c r="C569" s="7">
        <v>0.94650000000000001</v>
      </c>
      <c r="G569" s="10">
        <v>875</v>
      </c>
      <c r="I569" s="10">
        <v>0.93391397589999992</v>
      </c>
      <c r="M569" s="8">
        <v>906</v>
      </c>
      <c r="N569" s="8">
        <v>0.92620000000000002</v>
      </c>
      <c r="AJ569" s="12">
        <v>867</v>
      </c>
      <c r="AK569" s="12">
        <v>0.93878299999999992</v>
      </c>
    </row>
    <row r="570" spans="1:37" x14ac:dyDescent="0.2">
      <c r="A570" s="7">
        <v>876</v>
      </c>
      <c r="C570" s="7">
        <v>0.94640000000000002</v>
      </c>
      <c r="G570" s="10">
        <v>876</v>
      </c>
      <c r="I570" s="10">
        <v>0.93389060979999994</v>
      </c>
      <c r="M570" s="8">
        <v>907</v>
      </c>
      <c r="N570" s="8">
        <v>0.92490000000000006</v>
      </c>
      <c r="AJ570" s="12">
        <v>868</v>
      </c>
      <c r="AK570" s="12">
        <v>0.938496</v>
      </c>
    </row>
    <row r="571" spans="1:37" x14ac:dyDescent="0.2">
      <c r="A571" s="7">
        <v>877</v>
      </c>
      <c r="C571" s="7">
        <v>0.94640000000000002</v>
      </c>
      <c r="G571" s="10">
        <v>877</v>
      </c>
      <c r="I571" s="10">
        <v>0.93386724360000006</v>
      </c>
      <c r="M571" s="8">
        <v>908</v>
      </c>
      <c r="N571" s="8">
        <v>0.92359999999999998</v>
      </c>
      <c r="AJ571" s="12">
        <v>869</v>
      </c>
      <c r="AK571" s="12">
        <v>0.93819199999999991</v>
      </c>
    </row>
    <row r="572" spans="1:37" x14ac:dyDescent="0.2">
      <c r="A572" s="7">
        <v>878</v>
      </c>
      <c r="C572" s="7">
        <v>0.94630000000000003</v>
      </c>
      <c r="G572" s="10">
        <v>878</v>
      </c>
      <c r="I572" s="10">
        <v>0.93384387739999997</v>
      </c>
      <c r="M572" s="8">
        <v>909</v>
      </c>
      <c r="N572" s="8">
        <v>0.92230000000000001</v>
      </c>
      <c r="AJ572" s="12">
        <v>870</v>
      </c>
      <c r="AK572" s="12">
        <v>0.937886</v>
      </c>
    </row>
    <row r="573" spans="1:37" x14ac:dyDescent="0.2">
      <c r="A573" s="7">
        <v>879</v>
      </c>
      <c r="C573" s="7">
        <v>0.94620000000000004</v>
      </c>
      <c r="G573" s="10">
        <v>879</v>
      </c>
      <c r="I573" s="10">
        <v>0.93382051119999998</v>
      </c>
      <c r="M573" s="8">
        <v>910</v>
      </c>
      <c r="N573" s="8">
        <v>0.92090000000000005</v>
      </c>
      <c r="AJ573" s="12">
        <v>871</v>
      </c>
      <c r="AK573" s="12">
        <v>0.93757999999999997</v>
      </c>
    </row>
    <row r="574" spans="1:37" x14ac:dyDescent="0.2">
      <c r="A574" s="7">
        <v>880</v>
      </c>
      <c r="C574" s="7">
        <v>0.94620000000000004</v>
      </c>
      <c r="G574" s="10">
        <v>880</v>
      </c>
      <c r="I574" s="10">
        <v>0.93379714500000011</v>
      </c>
      <c r="M574" s="8">
        <v>911</v>
      </c>
      <c r="N574" s="8">
        <v>0.91959999999999997</v>
      </c>
      <c r="AJ574" s="12">
        <v>872</v>
      </c>
      <c r="AK574" s="12">
        <v>0.93727400000000005</v>
      </c>
    </row>
    <row r="575" spans="1:37" x14ac:dyDescent="0.2">
      <c r="A575" s="7">
        <v>881</v>
      </c>
      <c r="C575" s="7">
        <v>0.94569999999999999</v>
      </c>
      <c r="G575" s="10">
        <v>881</v>
      </c>
      <c r="I575" s="10">
        <v>0.93377377880000001</v>
      </c>
      <c r="M575" s="8">
        <v>912</v>
      </c>
      <c r="N575" s="8">
        <v>0.91830000000000001</v>
      </c>
      <c r="AJ575" s="12">
        <v>873</v>
      </c>
      <c r="AK575" s="12">
        <v>0.93696700000000011</v>
      </c>
    </row>
    <row r="576" spans="1:37" x14ac:dyDescent="0.2">
      <c r="A576" s="7">
        <v>882</v>
      </c>
      <c r="C576" s="7">
        <v>0.94510000000000005</v>
      </c>
      <c r="G576" s="10">
        <v>882</v>
      </c>
      <c r="I576" s="10">
        <v>0.93375041260000002</v>
      </c>
      <c r="M576" s="8">
        <v>913</v>
      </c>
      <c r="N576" s="8">
        <v>0.91700000000000004</v>
      </c>
      <c r="AJ576" s="12">
        <v>874</v>
      </c>
      <c r="AK576" s="12">
        <v>0.93666099999999997</v>
      </c>
    </row>
    <row r="577" spans="1:37" x14ac:dyDescent="0.2">
      <c r="A577" s="7">
        <v>883</v>
      </c>
      <c r="C577" s="7">
        <v>0.94450000000000001</v>
      </c>
      <c r="G577" s="10">
        <v>883</v>
      </c>
      <c r="I577" s="10">
        <v>0.93372704650000005</v>
      </c>
      <c r="M577" s="8">
        <v>914</v>
      </c>
      <c r="N577" s="8">
        <v>0.91569999999999996</v>
      </c>
      <c r="AJ577" s="12">
        <v>875</v>
      </c>
      <c r="AK577" s="12">
        <v>0.93630300000000011</v>
      </c>
    </row>
    <row r="578" spans="1:37" x14ac:dyDescent="0.2">
      <c r="A578" s="7">
        <v>884</v>
      </c>
      <c r="C578" s="7">
        <v>0.94389999999999996</v>
      </c>
      <c r="G578" s="10">
        <v>884</v>
      </c>
      <c r="I578" s="10">
        <v>0.93370368029999995</v>
      </c>
      <c r="M578" s="8">
        <v>915</v>
      </c>
      <c r="N578" s="8">
        <v>0.9143</v>
      </c>
      <c r="AJ578" s="12">
        <v>876</v>
      </c>
      <c r="AK578" s="12">
        <v>0.93585800000000008</v>
      </c>
    </row>
    <row r="579" spans="1:37" x14ac:dyDescent="0.2">
      <c r="A579" s="7">
        <v>885</v>
      </c>
      <c r="C579" s="7">
        <v>0.94330000000000003</v>
      </c>
      <c r="G579" s="10">
        <v>885</v>
      </c>
      <c r="I579" s="10">
        <v>0.93368031409999996</v>
      </c>
      <c r="M579" s="8">
        <v>916</v>
      </c>
      <c r="N579" s="8">
        <v>0.91300000000000003</v>
      </c>
      <c r="AJ579" s="12">
        <v>877</v>
      </c>
      <c r="AK579" s="12">
        <v>0.93541300000000005</v>
      </c>
    </row>
    <row r="580" spans="1:37" x14ac:dyDescent="0.2">
      <c r="A580" s="7">
        <v>886</v>
      </c>
      <c r="C580" s="7">
        <v>0.94269999999999998</v>
      </c>
      <c r="G580" s="10">
        <v>886</v>
      </c>
      <c r="I580" s="10">
        <v>0.93365694790000009</v>
      </c>
      <c r="M580" s="8">
        <v>917</v>
      </c>
      <c r="N580" s="8">
        <v>0.91169999999999995</v>
      </c>
      <c r="AJ580" s="12">
        <v>878</v>
      </c>
      <c r="AK580" s="12">
        <v>0.93496799999999991</v>
      </c>
    </row>
    <row r="581" spans="1:37" x14ac:dyDescent="0.2">
      <c r="A581" s="7">
        <v>887</v>
      </c>
      <c r="C581" s="7">
        <v>0.94210000000000005</v>
      </c>
      <c r="G581" s="10">
        <v>887</v>
      </c>
      <c r="I581" s="10">
        <v>0.93363358169999999</v>
      </c>
      <c r="M581" s="8">
        <v>918</v>
      </c>
      <c r="N581" s="8">
        <v>0.91039999999999999</v>
      </c>
      <c r="AJ581" s="12">
        <v>879</v>
      </c>
      <c r="AK581" s="12">
        <v>0.93452299999999999</v>
      </c>
    </row>
    <row r="582" spans="1:37" x14ac:dyDescent="0.2">
      <c r="A582" s="7">
        <v>888</v>
      </c>
      <c r="C582" s="7">
        <v>0.9415</v>
      </c>
      <c r="G582" s="10">
        <v>888</v>
      </c>
      <c r="I582" s="10">
        <v>0.93361021550000001</v>
      </c>
      <c r="M582" s="8">
        <v>919</v>
      </c>
      <c r="N582" s="8">
        <v>0.90869999999999995</v>
      </c>
      <c r="AJ582" s="12">
        <v>880</v>
      </c>
      <c r="AK582" s="12">
        <v>0.93407799999999996</v>
      </c>
    </row>
    <row r="583" spans="1:37" x14ac:dyDescent="0.2">
      <c r="A583" s="7">
        <v>889</v>
      </c>
      <c r="C583" s="7">
        <v>0.94089999999999996</v>
      </c>
      <c r="G583" s="10">
        <v>889</v>
      </c>
      <c r="I583" s="10">
        <v>0.93358684929999991</v>
      </c>
      <c r="M583" s="8">
        <v>920</v>
      </c>
      <c r="N583" s="8">
        <v>0.90690000000000004</v>
      </c>
      <c r="AJ583" s="12">
        <v>881</v>
      </c>
      <c r="AK583" s="12">
        <v>0.93363299999999994</v>
      </c>
    </row>
    <row r="584" spans="1:37" x14ac:dyDescent="0.2">
      <c r="A584" s="7">
        <v>890</v>
      </c>
      <c r="C584" s="7">
        <v>0.94030000000000002</v>
      </c>
      <c r="G584" s="10">
        <v>890</v>
      </c>
      <c r="I584" s="10">
        <v>0.93356348310000004</v>
      </c>
      <c r="M584" s="8">
        <v>921</v>
      </c>
      <c r="N584" s="8">
        <v>0.90510000000000002</v>
      </c>
      <c r="AJ584" s="12">
        <v>882</v>
      </c>
      <c r="AK584" s="12">
        <v>0.93317899999999998</v>
      </c>
    </row>
    <row r="585" spans="1:37" x14ac:dyDescent="0.2">
      <c r="A585" s="7">
        <v>891</v>
      </c>
      <c r="C585" s="7">
        <v>0.93969999999999998</v>
      </c>
      <c r="G585" s="10">
        <v>891</v>
      </c>
      <c r="I585" s="10">
        <v>0.93354011700000006</v>
      </c>
      <c r="M585" s="8">
        <v>922</v>
      </c>
      <c r="N585" s="8">
        <v>0.90329999999999999</v>
      </c>
      <c r="AJ585" s="12">
        <v>883</v>
      </c>
      <c r="AK585" s="12">
        <v>0.932724</v>
      </c>
    </row>
    <row r="586" spans="1:37" x14ac:dyDescent="0.2">
      <c r="A586" s="7">
        <v>892</v>
      </c>
      <c r="C586" s="7">
        <v>0.93910000000000005</v>
      </c>
      <c r="G586" s="10">
        <v>892</v>
      </c>
      <c r="I586" s="10">
        <v>0.93351675080000007</v>
      </c>
      <c r="M586" s="8">
        <v>923</v>
      </c>
      <c r="N586" s="8">
        <v>0.90149999999999997</v>
      </c>
      <c r="AJ586" s="12">
        <v>884</v>
      </c>
      <c r="AK586" s="12">
        <v>0.93226900000000001</v>
      </c>
    </row>
    <row r="587" spans="1:37" x14ac:dyDescent="0.2">
      <c r="A587" s="7">
        <v>893</v>
      </c>
      <c r="C587" s="7">
        <v>0.9385</v>
      </c>
      <c r="G587" s="10">
        <v>893</v>
      </c>
      <c r="I587" s="10">
        <v>0.93349338459999998</v>
      </c>
      <c r="M587" s="8">
        <v>924</v>
      </c>
      <c r="N587" s="8">
        <v>0.89970000000000006</v>
      </c>
      <c r="AJ587" s="12">
        <v>885</v>
      </c>
      <c r="AK587" s="12">
        <v>0.93181399999999992</v>
      </c>
    </row>
    <row r="588" spans="1:37" x14ac:dyDescent="0.2">
      <c r="A588" s="7">
        <v>894</v>
      </c>
      <c r="C588" s="7">
        <v>0.93789999999999996</v>
      </c>
      <c r="G588" s="10">
        <v>894</v>
      </c>
      <c r="I588" s="10">
        <v>0.93338029180000004</v>
      </c>
      <c r="M588" s="8">
        <v>925</v>
      </c>
      <c r="N588" s="8">
        <v>0.89790000000000003</v>
      </c>
      <c r="AJ588" s="12">
        <v>886</v>
      </c>
      <c r="AK588" s="12">
        <v>0.93135900000000005</v>
      </c>
    </row>
    <row r="589" spans="1:37" x14ac:dyDescent="0.2">
      <c r="A589" s="7">
        <v>895</v>
      </c>
      <c r="C589" s="7">
        <v>0.93730000000000002</v>
      </c>
      <c r="G589" s="10">
        <v>895</v>
      </c>
      <c r="I589" s="10">
        <v>0.93315497500000011</v>
      </c>
      <c r="M589" s="8">
        <v>926</v>
      </c>
      <c r="N589" s="8">
        <v>0.8962</v>
      </c>
      <c r="AJ589" s="12">
        <v>887</v>
      </c>
      <c r="AK589" s="12">
        <v>0.93090400000000006</v>
      </c>
    </row>
    <row r="590" spans="1:37" x14ac:dyDescent="0.2">
      <c r="A590" s="7">
        <v>896</v>
      </c>
      <c r="C590" s="7">
        <v>0.93669999999999998</v>
      </c>
      <c r="G590" s="10">
        <v>896</v>
      </c>
      <c r="I590" s="10">
        <v>0.93292965829999996</v>
      </c>
      <c r="M590" s="8">
        <v>927</v>
      </c>
      <c r="N590" s="8">
        <v>0.89439999999999997</v>
      </c>
      <c r="AJ590" s="12">
        <v>888</v>
      </c>
      <c r="AK590" s="12">
        <v>0.93039300000000003</v>
      </c>
    </row>
    <row r="591" spans="1:37" x14ac:dyDescent="0.2">
      <c r="A591" s="7">
        <v>897</v>
      </c>
      <c r="C591" s="7">
        <v>0.93610000000000004</v>
      </c>
      <c r="G591" s="10">
        <v>897</v>
      </c>
      <c r="I591" s="10">
        <v>0.93270434159999993</v>
      </c>
      <c r="M591" s="8">
        <v>928</v>
      </c>
      <c r="N591" s="8">
        <v>0.89259999999999995</v>
      </c>
      <c r="AJ591" s="12">
        <v>889</v>
      </c>
      <c r="AK591" s="12">
        <v>0.92976000000000003</v>
      </c>
    </row>
    <row r="592" spans="1:37" x14ac:dyDescent="0.2">
      <c r="A592" s="7">
        <v>898</v>
      </c>
      <c r="C592" s="7">
        <v>0.9355</v>
      </c>
      <c r="G592" s="10">
        <v>898</v>
      </c>
      <c r="I592" s="10">
        <v>0.93247902479999989</v>
      </c>
      <c r="M592" s="8">
        <v>929</v>
      </c>
      <c r="N592" s="8">
        <v>0.89080000000000004</v>
      </c>
      <c r="AJ592" s="12">
        <v>890</v>
      </c>
      <c r="AK592" s="12">
        <v>0.92912600000000001</v>
      </c>
    </row>
    <row r="593" spans="1:37" x14ac:dyDescent="0.2">
      <c r="A593" s="7">
        <v>899</v>
      </c>
      <c r="C593" s="7">
        <v>0.93489999999999995</v>
      </c>
      <c r="G593" s="10">
        <v>899</v>
      </c>
      <c r="I593" s="10">
        <v>0.93225370809999997</v>
      </c>
      <c r="M593" s="8">
        <v>930</v>
      </c>
      <c r="N593" s="8">
        <v>0.88900000000000001</v>
      </c>
      <c r="AJ593" s="12">
        <v>891</v>
      </c>
      <c r="AK593" s="12">
        <v>0.92849300000000001</v>
      </c>
    </row>
    <row r="594" spans="1:37" x14ac:dyDescent="0.2">
      <c r="A594" s="7">
        <v>900</v>
      </c>
      <c r="C594" s="7">
        <v>0.93420000000000003</v>
      </c>
      <c r="G594" s="10">
        <v>900</v>
      </c>
      <c r="I594" s="10">
        <v>0.93202839130000004</v>
      </c>
      <c r="M594" s="8">
        <v>931</v>
      </c>
      <c r="N594" s="8">
        <v>0.88719999999999999</v>
      </c>
      <c r="AJ594" s="12">
        <v>892</v>
      </c>
      <c r="AK594" s="12">
        <v>0.92785899999999999</v>
      </c>
    </row>
    <row r="595" spans="1:37" x14ac:dyDescent="0.2">
      <c r="A595" s="7">
        <v>901</v>
      </c>
      <c r="C595" s="7">
        <v>0.93279999999999996</v>
      </c>
      <c r="G595" s="10">
        <v>901</v>
      </c>
      <c r="I595" s="10">
        <v>0.93180307459999989</v>
      </c>
      <c r="M595" s="8">
        <v>932</v>
      </c>
      <c r="N595" s="8">
        <v>0.88539999999999996</v>
      </c>
      <c r="AJ595" s="12">
        <v>893</v>
      </c>
      <c r="AK595" s="12">
        <v>0.92722599999999999</v>
      </c>
    </row>
    <row r="596" spans="1:37" x14ac:dyDescent="0.2">
      <c r="A596" s="7">
        <v>902</v>
      </c>
      <c r="C596" s="7">
        <v>0.93149999999999999</v>
      </c>
      <c r="G596" s="10">
        <v>902</v>
      </c>
      <c r="I596" s="10">
        <v>0.93157775779999996</v>
      </c>
      <c r="M596" s="8">
        <v>933</v>
      </c>
      <c r="N596" s="8">
        <v>0.88360000000000005</v>
      </c>
      <c r="AJ596" s="12">
        <v>894</v>
      </c>
      <c r="AK596" s="12">
        <v>0.926593</v>
      </c>
    </row>
    <row r="597" spans="1:37" x14ac:dyDescent="0.2">
      <c r="A597" s="7">
        <v>903</v>
      </c>
      <c r="C597" s="7">
        <v>0.93020000000000003</v>
      </c>
      <c r="G597" s="10">
        <v>903</v>
      </c>
      <c r="I597" s="10">
        <v>0.93135244110000004</v>
      </c>
      <c r="M597" s="8">
        <v>934</v>
      </c>
      <c r="N597" s="8">
        <v>0.88180000000000003</v>
      </c>
      <c r="AJ597" s="12">
        <v>895</v>
      </c>
      <c r="AK597" s="12">
        <v>0.92579599999999995</v>
      </c>
    </row>
    <row r="598" spans="1:37" x14ac:dyDescent="0.2">
      <c r="A598" s="7">
        <v>904</v>
      </c>
      <c r="C598" s="7">
        <v>0.92889999999999995</v>
      </c>
      <c r="G598" s="10">
        <v>904</v>
      </c>
      <c r="I598" s="10">
        <v>0.93101800190000006</v>
      </c>
      <c r="M598" s="8">
        <v>935</v>
      </c>
      <c r="N598" s="8">
        <v>0.88</v>
      </c>
      <c r="AJ598" s="12">
        <v>896</v>
      </c>
      <c r="AK598" s="12">
        <v>0.92495400000000005</v>
      </c>
    </row>
    <row r="599" spans="1:37" x14ac:dyDescent="0.2">
      <c r="A599" s="7">
        <v>905</v>
      </c>
      <c r="C599" s="7">
        <v>0.92749999999999999</v>
      </c>
      <c r="G599" s="10">
        <v>905</v>
      </c>
      <c r="I599" s="10">
        <v>0.93044578</v>
      </c>
      <c r="M599" s="8">
        <v>936</v>
      </c>
      <c r="N599" s="8">
        <v>0.87819999999999998</v>
      </c>
      <c r="AJ599" s="12">
        <v>897</v>
      </c>
      <c r="AK599" s="12">
        <v>0.92411199999999993</v>
      </c>
    </row>
    <row r="600" spans="1:37" x14ac:dyDescent="0.2">
      <c r="A600" s="7">
        <v>906</v>
      </c>
      <c r="C600" s="7">
        <v>0.92620000000000002</v>
      </c>
      <c r="G600" s="10">
        <v>906</v>
      </c>
      <c r="I600" s="10">
        <v>0.92987355809999994</v>
      </c>
      <c r="M600" s="8">
        <v>937</v>
      </c>
      <c r="N600" s="8">
        <v>0.87639999999999996</v>
      </c>
      <c r="AJ600" s="12">
        <v>898</v>
      </c>
      <c r="AK600" s="12">
        <v>0.92327100000000006</v>
      </c>
    </row>
    <row r="601" spans="1:37" x14ac:dyDescent="0.2">
      <c r="A601" s="7">
        <v>907</v>
      </c>
      <c r="C601" s="7">
        <v>0.92490000000000006</v>
      </c>
      <c r="G601" s="10">
        <v>907</v>
      </c>
      <c r="I601" s="10">
        <v>0.9293013363</v>
      </c>
      <c r="M601" s="8">
        <v>938</v>
      </c>
      <c r="N601" s="8">
        <v>0.87460000000000004</v>
      </c>
      <c r="AJ601" s="12">
        <v>899</v>
      </c>
      <c r="AK601" s="12">
        <v>0.92242900000000005</v>
      </c>
    </row>
    <row r="602" spans="1:37" x14ac:dyDescent="0.2">
      <c r="A602" s="7">
        <v>908</v>
      </c>
      <c r="C602" s="7">
        <v>0.92359999999999998</v>
      </c>
      <c r="G602" s="10">
        <v>908</v>
      </c>
      <c r="I602" s="10">
        <v>0.92872911439999994</v>
      </c>
      <c r="M602" s="8">
        <v>939</v>
      </c>
      <c r="N602" s="8">
        <v>0.87280000000000002</v>
      </c>
      <c r="AJ602" s="12">
        <v>900</v>
      </c>
      <c r="AK602" s="12">
        <v>0.92158699999999993</v>
      </c>
    </row>
    <row r="603" spans="1:37" x14ac:dyDescent="0.2">
      <c r="A603" s="7">
        <v>909</v>
      </c>
      <c r="C603" s="7">
        <v>0.92230000000000001</v>
      </c>
      <c r="G603" s="10">
        <v>909</v>
      </c>
      <c r="I603" s="10">
        <v>0.92815689250000011</v>
      </c>
      <c r="M603" s="8">
        <v>940</v>
      </c>
      <c r="N603" s="8">
        <v>0.87060000000000004</v>
      </c>
      <c r="AJ603" s="12">
        <v>901</v>
      </c>
      <c r="AK603" s="12">
        <v>0.92068799999999995</v>
      </c>
    </row>
    <row r="604" spans="1:37" x14ac:dyDescent="0.2">
      <c r="A604" s="7">
        <v>910</v>
      </c>
      <c r="C604" s="7">
        <v>0.92090000000000005</v>
      </c>
      <c r="G604" s="10">
        <v>910</v>
      </c>
      <c r="I604" s="10">
        <v>0.92758467069999995</v>
      </c>
      <c r="M604" s="8">
        <v>941</v>
      </c>
      <c r="N604" s="8">
        <v>0.86750000000000005</v>
      </c>
      <c r="AJ604" s="12">
        <v>902</v>
      </c>
      <c r="AK604" s="12">
        <v>0.91961799999999994</v>
      </c>
    </row>
    <row r="605" spans="1:37" x14ac:dyDescent="0.2">
      <c r="A605" s="7">
        <v>911</v>
      </c>
      <c r="C605" s="7">
        <v>0.91959999999999997</v>
      </c>
      <c r="G605" s="10">
        <v>911</v>
      </c>
      <c r="I605" s="10">
        <v>0.9270124488</v>
      </c>
      <c r="M605" s="8">
        <v>942</v>
      </c>
      <c r="N605" s="8">
        <v>0.86439999999999995</v>
      </c>
      <c r="AJ605" s="12">
        <v>903</v>
      </c>
      <c r="AK605" s="12">
        <v>0.91854799999999992</v>
      </c>
    </row>
    <row r="606" spans="1:37" x14ac:dyDescent="0.2">
      <c r="A606" s="7">
        <v>912</v>
      </c>
      <c r="C606" s="7">
        <v>0.91830000000000001</v>
      </c>
      <c r="G606" s="10">
        <v>912</v>
      </c>
      <c r="I606" s="10">
        <v>0.92644022690000005</v>
      </c>
      <c r="M606" s="8">
        <v>943</v>
      </c>
      <c r="N606" s="8">
        <v>0.86129999999999995</v>
      </c>
      <c r="AJ606" s="12">
        <v>904</v>
      </c>
      <c r="AK606" s="12">
        <v>0.91747800000000002</v>
      </c>
    </row>
    <row r="607" spans="1:37" x14ac:dyDescent="0.2">
      <c r="A607" s="7">
        <v>913</v>
      </c>
      <c r="C607" s="7">
        <v>0.91700000000000004</v>
      </c>
      <c r="G607" s="10">
        <v>913</v>
      </c>
      <c r="I607" s="10">
        <v>0.92586800499999999</v>
      </c>
      <c r="M607" s="8">
        <v>944</v>
      </c>
      <c r="N607" s="8">
        <v>0.85829999999999995</v>
      </c>
      <c r="AJ607" s="12">
        <v>905</v>
      </c>
      <c r="AK607" s="12">
        <v>0.916408</v>
      </c>
    </row>
    <row r="608" spans="1:37" x14ac:dyDescent="0.2">
      <c r="A608" s="7">
        <v>914</v>
      </c>
      <c r="C608" s="7">
        <v>0.91569999999999996</v>
      </c>
      <c r="G608" s="10">
        <v>914</v>
      </c>
      <c r="I608" s="10">
        <v>0.92529578319999994</v>
      </c>
      <c r="M608" s="8">
        <v>945</v>
      </c>
      <c r="N608" s="8">
        <v>0.85519999999999996</v>
      </c>
      <c r="AJ608" s="12">
        <v>906</v>
      </c>
      <c r="AK608" s="12">
        <v>0.91533799999999998</v>
      </c>
    </row>
    <row r="609" spans="1:37" x14ac:dyDescent="0.2">
      <c r="A609" s="7">
        <v>915</v>
      </c>
      <c r="C609" s="7">
        <v>0.9143</v>
      </c>
      <c r="G609" s="10">
        <v>915</v>
      </c>
      <c r="I609" s="10">
        <v>0.9247235613</v>
      </c>
      <c r="M609" s="8">
        <v>946</v>
      </c>
      <c r="N609" s="8">
        <v>0.85209999999999997</v>
      </c>
      <c r="AJ609" s="12">
        <v>907</v>
      </c>
      <c r="AK609" s="12">
        <v>0.91426799999999997</v>
      </c>
    </row>
    <row r="610" spans="1:37" x14ac:dyDescent="0.2">
      <c r="A610" s="7">
        <v>916</v>
      </c>
      <c r="C610" s="7">
        <v>0.91300000000000003</v>
      </c>
      <c r="G610" s="10">
        <v>916</v>
      </c>
      <c r="I610" s="10">
        <v>0.92415133940000005</v>
      </c>
      <c r="M610" s="8">
        <v>947</v>
      </c>
      <c r="N610" s="8">
        <v>0.84899999999999998</v>
      </c>
      <c r="AJ610" s="12">
        <v>908</v>
      </c>
      <c r="AK610" s="12">
        <v>0.91305599999999998</v>
      </c>
    </row>
    <row r="611" spans="1:37" x14ac:dyDescent="0.2">
      <c r="A611" s="7">
        <v>917</v>
      </c>
      <c r="C611" s="7">
        <v>0.91169999999999995</v>
      </c>
      <c r="G611" s="10">
        <v>917</v>
      </c>
      <c r="I611" s="10">
        <v>0.92357911759999989</v>
      </c>
      <c r="M611" s="8">
        <v>948</v>
      </c>
      <c r="N611" s="8">
        <v>0.84589999999999999</v>
      </c>
      <c r="AJ611" s="12">
        <v>909</v>
      </c>
      <c r="AK611" s="12">
        <v>0.91178799999999993</v>
      </c>
    </row>
    <row r="612" spans="1:37" x14ac:dyDescent="0.2">
      <c r="A612" s="7">
        <v>918</v>
      </c>
      <c r="C612" s="7">
        <v>0.91039999999999999</v>
      </c>
      <c r="G612" s="10">
        <v>918</v>
      </c>
      <c r="I612" s="10">
        <v>0.92300689570000005</v>
      </c>
      <c r="M612" s="8">
        <v>949</v>
      </c>
      <c r="N612" s="8">
        <v>0.84279999999999999</v>
      </c>
      <c r="AJ612" s="12">
        <v>910</v>
      </c>
      <c r="AK612" s="12">
        <v>0.91051900000000008</v>
      </c>
    </row>
    <row r="613" spans="1:37" x14ac:dyDescent="0.2">
      <c r="A613" s="7">
        <v>919</v>
      </c>
      <c r="C613" s="7">
        <v>0.90869999999999995</v>
      </c>
      <c r="G613" s="10">
        <v>919</v>
      </c>
      <c r="I613" s="10">
        <v>0.92243467379999999</v>
      </c>
      <c r="M613" s="8">
        <v>950</v>
      </c>
      <c r="N613" s="8">
        <v>0.8397</v>
      </c>
      <c r="AJ613" s="12">
        <v>911</v>
      </c>
      <c r="AK613" s="12">
        <v>0.90925100000000003</v>
      </c>
    </row>
    <row r="614" spans="1:37" x14ac:dyDescent="0.2">
      <c r="A614" s="7">
        <v>920</v>
      </c>
      <c r="C614" s="7">
        <v>0.90690000000000004</v>
      </c>
      <c r="G614" s="10">
        <v>920</v>
      </c>
      <c r="I614" s="10">
        <v>0.92186245189999994</v>
      </c>
      <c r="M614" s="8">
        <v>951</v>
      </c>
      <c r="N614" s="8">
        <v>0.83660000000000001</v>
      </c>
      <c r="AJ614" s="12">
        <v>912</v>
      </c>
      <c r="AK614" s="12">
        <v>0.90798299999999998</v>
      </c>
    </row>
    <row r="615" spans="1:37" x14ac:dyDescent="0.2">
      <c r="A615" s="7">
        <v>921</v>
      </c>
      <c r="C615" s="7">
        <v>0.90510000000000002</v>
      </c>
      <c r="G615" s="10">
        <v>921</v>
      </c>
      <c r="I615" s="10">
        <v>0.9212902301</v>
      </c>
      <c r="M615" s="8">
        <v>952</v>
      </c>
      <c r="N615" s="8">
        <v>0.83360000000000001</v>
      </c>
      <c r="AJ615" s="12">
        <v>913</v>
      </c>
      <c r="AK615" s="12">
        <v>0.90671400000000002</v>
      </c>
    </row>
    <row r="616" spans="1:37" x14ac:dyDescent="0.2">
      <c r="A616" s="7">
        <v>922</v>
      </c>
      <c r="C616" s="7">
        <v>0.90329999999999999</v>
      </c>
      <c r="G616" s="10">
        <v>922</v>
      </c>
      <c r="I616" s="10">
        <v>0.92026520540000012</v>
      </c>
      <c r="M616" s="8">
        <v>953</v>
      </c>
      <c r="N616" s="8">
        <v>0.83050000000000002</v>
      </c>
      <c r="AJ616" s="12">
        <v>914</v>
      </c>
      <c r="AK616" s="12">
        <v>0.90540300000000007</v>
      </c>
    </row>
    <row r="617" spans="1:37" x14ac:dyDescent="0.2">
      <c r="A617" s="7">
        <v>923</v>
      </c>
      <c r="C617" s="7">
        <v>0.90149999999999997</v>
      </c>
      <c r="G617" s="10">
        <v>923</v>
      </c>
      <c r="I617" s="10">
        <v>0.9189222816</v>
      </c>
      <c r="M617" s="8">
        <v>954</v>
      </c>
      <c r="N617" s="8">
        <v>0.82740000000000002</v>
      </c>
      <c r="AJ617" s="12">
        <v>915</v>
      </c>
      <c r="AK617" s="12">
        <v>0.9039069999999999</v>
      </c>
    </row>
    <row r="618" spans="1:37" x14ac:dyDescent="0.2">
      <c r="A618" s="7">
        <v>924</v>
      </c>
      <c r="C618" s="7">
        <v>0.89970000000000006</v>
      </c>
      <c r="G618" s="10">
        <v>924</v>
      </c>
      <c r="I618" s="10">
        <v>0.91757935769999999</v>
      </c>
      <c r="M618" s="8">
        <v>955</v>
      </c>
      <c r="N618" s="8">
        <v>0.82430000000000003</v>
      </c>
      <c r="AJ618" s="12">
        <v>916</v>
      </c>
      <c r="AK618" s="12">
        <v>0.90241000000000005</v>
      </c>
    </row>
    <row r="619" spans="1:37" x14ac:dyDescent="0.2">
      <c r="A619" s="7">
        <v>925</v>
      </c>
      <c r="C619" s="7">
        <v>0.89790000000000003</v>
      </c>
      <c r="G619" s="10">
        <v>925</v>
      </c>
      <c r="I619" s="10">
        <v>0.91623643389999998</v>
      </c>
      <c r="M619" s="8">
        <v>956</v>
      </c>
      <c r="N619" s="8">
        <v>0.82120000000000004</v>
      </c>
      <c r="AJ619" s="12">
        <v>917</v>
      </c>
      <c r="AK619" s="12">
        <v>0.90091399999999988</v>
      </c>
    </row>
    <row r="620" spans="1:37" x14ac:dyDescent="0.2">
      <c r="A620" s="7">
        <v>926</v>
      </c>
      <c r="C620" s="7">
        <v>0.8962</v>
      </c>
      <c r="G620" s="10">
        <v>926</v>
      </c>
      <c r="I620" s="10">
        <v>0.91489351009999997</v>
      </c>
      <c r="M620" s="8">
        <v>957</v>
      </c>
      <c r="N620" s="8">
        <v>0.81810000000000005</v>
      </c>
      <c r="AJ620" s="12">
        <v>918</v>
      </c>
      <c r="AK620" s="12">
        <v>0.89941700000000002</v>
      </c>
    </row>
    <row r="621" spans="1:37" x14ac:dyDescent="0.2">
      <c r="A621" s="7">
        <v>927</v>
      </c>
      <c r="C621" s="7">
        <v>0.89439999999999997</v>
      </c>
      <c r="G621" s="10">
        <v>927</v>
      </c>
      <c r="I621" s="10">
        <v>0.91355058619999996</v>
      </c>
      <c r="M621" s="8">
        <v>958</v>
      </c>
      <c r="N621" s="8">
        <v>0.81499999999999995</v>
      </c>
      <c r="AJ621" s="12">
        <v>919</v>
      </c>
      <c r="AK621" s="12">
        <v>0.89792100000000008</v>
      </c>
    </row>
    <row r="622" spans="1:37" x14ac:dyDescent="0.2">
      <c r="A622" s="7">
        <v>928</v>
      </c>
      <c r="C622" s="7">
        <v>0.89259999999999995</v>
      </c>
      <c r="G622" s="10">
        <v>928</v>
      </c>
      <c r="I622" s="10">
        <v>0.91220766240000006</v>
      </c>
      <c r="M622" s="8">
        <v>959</v>
      </c>
      <c r="N622" s="8">
        <v>0.81189999999999996</v>
      </c>
      <c r="AJ622" s="12">
        <v>920</v>
      </c>
      <c r="AK622" s="12">
        <v>0.896424</v>
      </c>
    </row>
    <row r="623" spans="1:37" x14ac:dyDescent="0.2">
      <c r="A623" s="7">
        <v>929</v>
      </c>
      <c r="C623" s="7">
        <v>0.89080000000000004</v>
      </c>
      <c r="G623" s="10">
        <v>929</v>
      </c>
      <c r="I623" s="10">
        <v>0.91086473859999995</v>
      </c>
      <c r="M623" s="8">
        <v>960</v>
      </c>
      <c r="N623" s="8">
        <v>0.80879999999999996</v>
      </c>
      <c r="AJ623" s="12">
        <v>921</v>
      </c>
      <c r="AK623" s="12">
        <v>0.89477200000000001</v>
      </c>
    </row>
    <row r="624" spans="1:37" x14ac:dyDescent="0.2">
      <c r="A624" s="7">
        <v>930</v>
      </c>
      <c r="C624" s="7">
        <v>0.88900000000000001</v>
      </c>
      <c r="G624" s="10">
        <v>930</v>
      </c>
      <c r="I624" s="10">
        <v>0.90952181470000004</v>
      </c>
      <c r="M624" s="8">
        <v>961</v>
      </c>
      <c r="N624" s="8">
        <v>0.80320000000000003</v>
      </c>
      <c r="AJ624" s="12">
        <v>922</v>
      </c>
      <c r="AK624" s="12">
        <v>0.893038</v>
      </c>
    </row>
    <row r="625" spans="1:37" x14ac:dyDescent="0.2">
      <c r="A625" s="7">
        <v>931</v>
      </c>
      <c r="C625" s="7">
        <v>0.88719999999999999</v>
      </c>
      <c r="G625" s="10">
        <v>931</v>
      </c>
      <c r="I625" s="10">
        <v>0.90817889089999992</v>
      </c>
      <c r="M625" s="8">
        <v>962</v>
      </c>
      <c r="N625" s="8">
        <v>0.79649999999999999</v>
      </c>
      <c r="AJ625" s="12">
        <v>923</v>
      </c>
      <c r="AK625" s="12">
        <v>0.89130300000000007</v>
      </c>
    </row>
    <row r="626" spans="1:37" x14ac:dyDescent="0.2">
      <c r="A626" s="7">
        <v>932</v>
      </c>
      <c r="C626" s="7">
        <v>0.88539999999999996</v>
      </c>
      <c r="G626" s="10">
        <v>932</v>
      </c>
      <c r="I626" s="10">
        <v>0.90683596710000003</v>
      </c>
      <c r="M626" s="8">
        <v>963</v>
      </c>
      <c r="N626" s="8">
        <v>0.78979999999999995</v>
      </c>
      <c r="AJ626" s="12">
        <v>924</v>
      </c>
      <c r="AK626" s="12">
        <v>0.88956800000000003</v>
      </c>
    </row>
    <row r="627" spans="1:37" x14ac:dyDescent="0.2">
      <c r="A627" s="7">
        <v>933</v>
      </c>
      <c r="C627" s="7">
        <v>0.88360000000000005</v>
      </c>
      <c r="G627" s="10">
        <v>933</v>
      </c>
      <c r="I627" s="10">
        <v>0.90549304320000001</v>
      </c>
      <c r="M627" s="8">
        <v>964</v>
      </c>
      <c r="N627" s="8">
        <v>0.78310000000000002</v>
      </c>
      <c r="AJ627" s="12">
        <v>925</v>
      </c>
      <c r="AK627" s="12">
        <v>0.88783400000000001</v>
      </c>
    </row>
    <row r="628" spans="1:37" x14ac:dyDescent="0.2">
      <c r="A628" s="7">
        <v>934</v>
      </c>
      <c r="C628" s="7">
        <v>0.88180000000000003</v>
      </c>
      <c r="G628" s="10">
        <v>934</v>
      </c>
      <c r="I628" s="10">
        <v>0.90415011940000001</v>
      </c>
      <c r="M628" s="8">
        <v>965</v>
      </c>
      <c r="N628" s="8">
        <v>0.77629999999999999</v>
      </c>
      <c r="AJ628" s="12">
        <v>926</v>
      </c>
      <c r="AK628" s="12">
        <v>0.88609899999999997</v>
      </c>
    </row>
    <row r="629" spans="1:37" x14ac:dyDescent="0.2">
      <c r="A629" s="7">
        <v>935</v>
      </c>
      <c r="C629" s="7">
        <v>0.88</v>
      </c>
      <c r="G629" s="10">
        <v>935</v>
      </c>
      <c r="I629" s="10">
        <v>0.90280719559999989</v>
      </c>
      <c r="M629" s="8">
        <v>966</v>
      </c>
      <c r="N629" s="8">
        <v>0.76959999999999995</v>
      </c>
      <c r="AJ629" s="12">
        <v>927</v>
      </c>
      <c r="AK629" s="12">
        <v>0.88430700000000007</v>
      </c>
    </row>
    <row r="630" spans="1:37" x14ac:dyDescent="0.2">
      <c r="A630" s="7">
        <v>936</v>
      </c>
      <c r="C630" s="7">
        <v>0.87819999999999998</v>
      </c>
      <c r="G630" s="10">
        <v>936</v>
      </c>
      <c r="I630" s="10">
        <v>0.90146427179999999</v>
      </c>
      <c r="M630" s="8">
        <v>967</v>
      </c>
      <c r="N630" s="8">
        <v>0.76290000000000002</v>
      </c>
      <c r="AJ630" s="12">
        <v>928</v>
      </c>
      <c r="AK630" s="12">
        <v>0.88210499999999992</v>
      </c>
    </row>
    <row r="631" spans="1:37" x14ac:dyDescent="0.2">
      <c r="A631" s="7">
        <v>937</v>
      </c>
      <c r="C631" s="7">
        <v>0.87639999999999996</v>
      </c>
      <c r="G631" s="10">
        <v>937</v>
      </c>
      <c r="I631" s="10">
        <v>0.90012134790000009</v>
      </c>
      <c r="M631" s="8">
        <v>968</v>
      </c>
      <c r="N631" s="8">
        <v>0.75619999999999998</v>
      </c>
      <c r="AJ631" s="12">
        <v>929</v>
      </c>
      <c r="AK631" s="12">
        <v>0.87990199999999996</v>
      </c>
    </row>
    <row r="632" spans="1:37" x14ac:dyDescent="0.2">
      <c r="A632" s="7">
        <v>938</v>
      </c>
      <c r="C632" s="7">
        <v>0.87460000000000004</v>
      </c>
      <c r="G632" s="10">
        <v>938</v>
      </c>
      <c r="I632" s="10">
        <v>0.89877842409999997</v>
      </c>
      <c r="M632" s="8">
        <v>969</v>
      </c>
      <c r="N632" s="8">
        <v>0.74939999999999996</v>
      </c>
      <c r="AJ632" s="12">
        <v>930</v>
      </c>
      <c r="AK632" s="12">
        <v>0.87769900000000012</v>
      </c>
    </row>
    <row r="633" spans="1:37" x14ac:dyDescent="0.2">
      <c r="A633" s="7">
        <v>939</v>
      </c>
      <c r="C633" s="7">
        <v>0.87280000000000002</v>
      </c>
      <c r="G633" s="10">
        <v>939</v>
      </c>
      <c r="I633" s="10">
        <v>0.89722330389999994</v>
      </c>
      <c r="M633" s="8">
        <v>970</v>
      </c>
      <c r="N633" s="8">
        <v>0.74270000000000003</v>
      </c>
      <c r="AJ633" s="12">
        <v>931</v>
      </c>
      <c r="AK633" s="12">
        <v>0.87549599999999994</v>
      </c>
    </row>
    <row r="634" spans="1:37" x14ac:dyDescent="0.2">
      <c r="A634" s="7">
        <v>940</v>
      </c>
      <c r="C634" s="7">
        <v>0.87060000000000004</v>
      </c>
      <c r="G634" s="10">
        <v>940</v>
      </c>
      <c r="I634" s="10">
        <v>0.89535403410000003</v>
      </c>
      <c r="M634" s="8">
        <v>971</v>
      </c>
      <c r="N634" s="8">
        <v>0.73599999999999999</v>
      </c>
      <c r="AJ634" s="12">
        <v>932</v>
      </c>
      <c r="AK634" s="12">
        <v>0.87329299999999999</v>
      </c>
    </row>
    <row r="635" spans="1:37" x14ac:dyDescent="0.2">
      <c r="A635" s="7">
        <v>941</v>
      </c>
      <c r="C635" s="7">
        <v>0.86750000000000005</v>
      </c>
      <c r="G635" s="10">
        <v>941</v>
      </c>
      <c r="I635" s="10">
        <v>0.89348476430000001</v>
      </c>
      <c r="M635" s="8">
        <v>972</v>
      </c>
      <c r="N635" s="8">
        <v>0.72929999999999995</v>
      </c>
      <c r="AJ635" s="12">
        <v>933</v>
      </c>
      <c r="AK635" s="12">
        <v>0.87109099999999995</v>
      </c>
    </row>
    <row r="636" spans="1:37" x14ac:dyDescent="0.2">
      <c r="A636" s="7">
        <v>942</v>
      </c>
      <c r="C636" s="7">
        <v>0.86439999999999995</v>
      </c>
      <c r="G636" s="10">
        <v>942</v>
      </c>
      <c r="I636" s="10">
        <v>0.89161549449999999</v>
      </c>
      <c r="M636" s="8">
        <v>973</v>
      </c>
      <c r="N636" s="8">
        <v>0.72250000000000003</v>
      </c>
      <c r="AJ636" s="12">
        <v>934</v>
      </c>
      <c r="AK636" s="12">
        <v>0.86853800000000003</v>
      </c>
    </row>
    <row r="637" spans="1:37" x14ac:dyDescent="0.2">
      <c r="A637" s="7">
        <v>943</v>
      </c>
      <c r="C637" s="7">
        <v>0.86129999999999995</v>
      </c>
      <c r="G637" s="10">
        <v>943</v>
      </c>
      <c r="I637" s="10">
        <v>0.88974622469999998</v>
      </c>
      <c r="M637" s="8">
        <v>974</v>
      </c>
      <c r="N637" s="8">
        <v>0.71579999999999999</v>
      </c>
      <c r="AJ637" s="12">
        <v>935</v>
      </c>
      <c r="AK637" s="12">
        <v>0.86594099999999996</v>
      </c>
    </row>
    <row r="638" spans="1:37" x14ac:dyDescent="0.2">
      <c r="A638" s="7">
        <v>944</v>
      </c>
      <c r="C638" s="7">
        <v>0.85829999999999995</v>
      </c>
      <c r="G638" s="10">
        <v>944</v>
      </c>
      <c r="I638" s="10">
        <v>0.88787695490000007</v>
      </c>
      <c r="M638" s="8">
        <v>975</v>
      </c>
      <c r="N638" s="8">
        <v>0.70909999999999995</v>
      </c>
      <c r="AJ638" s="12">
        <v>936</v>
      </c>
      <c r="AK638" s="12">
        <v>0.863344</v>
      </c>
    </row>
    <row r="639" spans="1:37" x14ac:dyDescent="0.2">
      <c r="A639" s="7">
        <v>945</v>
      </c>
      <c r="C639" s="7">
        <v>0.85519999999999996</v>
      </c>
      <c r="G639" s="10">
        <v>945</v>
      </c>
      <c r="I639" s="10">
        <v>0.88600768520000006</v>
      </c>
      <c r="M639" s="8">
        <v>976</v>
      </c>
      <c r="N639" s="8">
        <v>0.70240000000000002</v>
      </c>
      <c r="AJ639" s="12">
        <v>937</v>
      </c>
      <c r="AK639" s="12">
        <v>0.86074700000000004</v>
      </c>
    </row>
    <row r="640" spans="1:37" x14ac:dyDescent="0.2">
      <c r="A640" s="7">
        <v>946</v>
      </c>
      <c r="C640" s="7">
        <v>0.85209999999999997</v>
      </c>
      <c r="G640" s="10">
        <v>946</v>
      </c>
      <c r="I640" s="10">
        <v>0.88413841540000004</v>
      </c>
      <c r="M640" s="8">
        <v>977</v>
      </c>
      <c r="N640" s="8">
        <v>0.6956</v>
      </c>
      <c r="AJ640" s="12">
        <v>938</v>
      </c>
      <c r="AK640" s="12">
        <v>0.85814899999999994</v>
      </c>
    </row>
    <row r="641" spans="1:37" x14ac:dyDescent="0.2">
      <c r="A641" s="7">
        <v>947</v>
      </c>
      <c r="C641" s="7">
        <v>0.84899999999999998</v>
      </c>
      <c r="G641" s="10">
        <v>947</v>
      </c>
      <c r="I641" s="10">
        <v>0.88182083320000004</v>
      </c>
      <c r="M641" s="8">
        <v>978</v>
      </c>
      <c r="N641" s="8">
        <v>0.68889999999999996</v>
      </c>
      <c r="AJ641" s="12">
        <v>939</v>
      </c>
      <c r="AK641" s="12">
        <v>0.85537999999999992</v>
      </c>
    </row>
    <row r="642" spans="1:37" x14ac:dyDescent="0.2">
      <c r="A642" s="7">
        <v>948</v>
      </c>
      <c r="C642" s="7">
        <v>0.84589999999999999</v>
      </c>
      <c r="G642" s="10">
        <v>948</v>
      </c>
      <c r="I642" s="10">
        <v>0.87824811929999991</v>
      </c>
      <c r="M642" s="8">
        <v>979</v>
      </c>
      <c r="N642" s="8">
        <v>0.68220000000000003</v>
      </c>
      <c r="AJ642" s="12">
        <v>940</v>
      </c>
      <c r="AK642" s="12">
        <v>0.85208499999999998</v>
      </c>
    </row>
    <row r="643" spans="1:37" x14ac:dyDescent="0.2">
      <c r="A643" s="7">
        <v>949</v>
      </c>
      <c r="C643" s="7">
        <v>0.84279999999999999</v>
      </c>
      <c r="G643" s="10">
        <v>949</v>
      </c>
      <c r="I643" s="10">
        <v>0.8746754055</v>
      </c>
      <c r="M643" s="8">
        <v>980</v>
      </c>
      <c r="N643" s="8">
        <v>0.67549999999999999</v>
      </c>
      <c r="AJ643" s="12">
        <v>941</v>
      </c>
      <c r="AK643" s="12">
        <v>0.84879000000000004</v>
      </c>
    </row>
    <row r="644" spans="1:37" x14ac:dyDescent="0.2">
      <c r="A644" s="7">
        <v>950</v>
      </c>
      <c r="C644" s="7">
        <v>0.8397</v>
      </c>
      <c r="G644" s="10">
        <v>950</v>
      </c>
      <c r="I644" s="10">
        <v>0.87110269169999999</v>
      </c>
      <c r="M644" s="8">
        <v>981</v>
      </c>
      <c r="N644" s="8">
        <v>0.66739999999999999</v>
      </c>
      <c r="AJ644" s="12">
        <v>942</v>
      </c>
      <c r="AK644" s="12">
        <v>0.84549400000000008</v>
      </c>
    </row>
    <row r="645" spans="1:37" x14ac:dyDescent="0.2">
      <c r="A645" s="7">
        <v>951</v>
      </c>
      <c r="C645" s="7">
        <v>0.83660000000000001</v>
      </c>
      <c r="G645" s="10">
        <v>951</v>
      </c>
      <c r="I645" s="10">
        <v>0.86752997779999996</v>
      </c>
      <c r="M645" s="8">
        <v>982</v>
      </c>
      <c r="N645" s="8">
        <v>0.65839999999999999</v>
      </c>
      <c r="AJ645" s="12">
        <v>943</v>
      </c>
      <c r="AK645" s="12">
        <v>0.84219899999999992</v>
      </c>
    </row>
    <row r="646" spans="1:37" x14ac:dyDescent="0.2">
      <c r="A646" s="7">
        <v>952</v>
      </c>
      <c r="C646" s="7">
        <v>0.83360000000000001</v>
      </c>
      <c r="G646" s="10">
        <v>952</v>
      </c>
      <c r="I646" s="10">
        <v>0.86395726400000006</v>
      </c>
      <c r="M646" s="8">
        <v>983</v>
      </c>
      <c r="N646" s="8">
        <v>0.64939999999999998</v>
      </c>
      <c r="AJ646" s="12">
        <v>944</v>
      </c>
      <c r="AK646" s="12">
        <v>0.83883099999999999</v>
      </c>
    </row>
    <row r="647" spans="1:37" x14ac:dyDescent="0.2">
      <c r="A647" s="7">
        <v>953</v>
      </c>
      <c r="C647" s="7">
        <v>0.83050000000000002</v>
      </c>
      <c r="G647" s="10">
        <v>953</v>
      </c>
      <c r="I647" s="10">
        <v>0.8605408175</v>
      </c>
      <c r="M647" s="8">
        <v>984</v>
      </c>
      <c r="N647" s="8">
        <v>0.64039999999999997</v>
      </c>
      <c r="AJ647" s="12">
        <v>945</v>
      </c>
      <c r="AK647" s="12">
        <v>0.83529200000000003</v>
      </c>
    </row>
    <row r="648" spans="1:37" x14ac:dyDescent="0.2">
      <c r="A648" s="7">
        <v>954</v>
      </c>
      <c r="C648" s="7">
        <v>0.82740000000000002</v>
      </c>
      <c r="G648" s="10">
        <v>954</v>
      </c>
      <c r="I648" s="10">
        <v>0.85720644329999995</v>
      </c>
      <c r="M648" s="8">
        <v>985</v>
      </c>
      <c r="N648" s="8">
        <v>0.63139999999999996</v>
      </c>
      <c r="AJ648" s="12">
        <v>946</v>
      </c>
      <c r="AK648" s="12">
        <v>0.83175299999999996</v>
      </c>
    </row>
    <row r="649" spans="1:37" x14ac:dyDescent="0.2">
      <c r="A649" s="7">
        <v>955</v>
      </c>
      <c r="C649" s="7">
        <v>0.82430000000000003</v>
      </c>
      <c r="G649" s="10">
        <v>955</v>
      </c>
      <c r="I649" s="10">
        <v>0.8538720689999999</v>
      </c>
      <c r="M649" s="8">
        <v>986</v>
      </c>
      <c r="N649" s="8">
        <v>0.62239999999999995</v>
      </c>
      <c r="AJ649" s="12">
        <v>947</v>
      </c>
      <c r="AK649" s="12">
        <v>0.82821400000000001</v>
      </c>
    </row>
    <row r="650" spans="1:37" x14ac:dyDescent="0.2">
      <c r="A650" s="7">
        <v>956</v>
      </c>
      <c r="C650" s="7">
        <v>0.82120000000000004</v>
      </c>
      <c r="G650" s="10">
        <v>956</v>
      </c>
      <c r="I650" s="10">
        <v>0.85053769479999997</v>
      </c>
      <c r="M650" s="8">
        <v>987</v>
      </c>
      <c r="N650" s="8">
        <v>0.61339999999999995</v>
      </c>
      <c r="AJ650" s="12">
        <v>948</v>
      </c>
      <c r="AK650" s="12">
        <v>0.82467500000000005</v>
      </c>
    </row>
    <row r="651" spans="1:37" x14ac:dyDescent="0.2">
      <c r="A651" s="7">
        <v>957</v>
      </c>
      <c r="C651" s="7">
        <v>0.81810000000000005</v>
      </c>
      <c r="G651" s="10">
        <v>957</v>
      </c>
      <c r="I651" s="10">
        <v>0.84720332060000003</v>
      </c>
      <c r="M651" s="8">
        <v>988</v>
      </c>
      <c r="N651" s="8">
        <v>0.60440000000000005</v>
      </c>
      <c r="AJ651" s="12">
        <v>949</v>
      </c>
      <c r="AK651" s="12">
        <v>0.82068200000000002</v>
      </c>
    </row>
    <row r="652" spans="1:37" x14ac:dyDescent="0.2">
      <c r="A652" s="7">
        <v>958</v>
      </c>
      <c r="C652" s="7">
        <v>0.81499999999999995</v>
      </c>
      <c r="G652" s="10">
        <v>958</v>
      </c>
      <c r="I652" s="10">
        <v>0.84386894629999998</v>
      </c>
      <c r="M652" s="8">
        <v>989</v>
      </c>
      <c r="N652" s="8">
        <v>0.59540000000000004</v>
      </c>
      <c r="AJ652" s="12">
        <v>950</v>
      </c>
      <c r="AK652" s="12">
        <v>0.81633600000000006</v>
      </c>
    </row>
    <row r="653" spans="1:37" x14ac:dyDescent="0.2">
      <c r="A653" s="7">
        <v>959</v>
      </c>
      <c r="C653" s="7">
        <v>0.81189999999999996</v>
      </c>
      <c r="G653" s="10">
        <v>959</v>
      </c>
      <c r="I653" s="10">
        <v>0.84053457210000004</v>
      </c>
      <c r="M653" s="8">
        <v>990</v>
      </c>
      <c r="N653" s="8">
        <v>0.58640000000000003</v>
      </c>
      <c r="AJ653" s="12">
        <v>951</v>
      </c>
      <c r="AK653" s="12">
        <v>0.81198999999999999</v>
      </c>
    </row>
    <row r="654" spans="1:37" x14ac:dyDescent="0.2">
      <c r="A654" s="7">
        <v>960</v>
      </c>
      <c r="C654" s="7">
        <v>0.80879999999999996</v>
      </c>
      <c r="G654" s="10">
        <v>960</v>
      </c>
      <c r="I654" s="10">
        <v>0.83583086660000006</v>
      </c>
      <c r="M654" s="8">
        <v>991</v>
      </c>
      <c r="N654" s="8">
        <v>0.57740000000000002</v>
      </c>
      <c r="AJ654" s="12">
        <v>952</v>
      </c>
      <c r="AK654" s="12">
        <v>0.80764399999999992</v>
      </c>
    </row>
    <row r="655" spans="1:37" x14ac:dyDescent="0.2">
      <c r="A655" s="7">
        <v>961</v>
      </c>
      <c r="C655" s="7">
        <v>0.80320000000000003</v>
      </c>
      <c r="G655" s="10">
        <v>961</v>
      </c>
      <c r="I655" s="10">
        <v>0.83107423909999989</v>
      </c>
      <c r="M655" s="8">
        <v>992</v>
      </c>
      <c r="N655" s="8">
        <v>0.56850000000000001</v>
      </c>
      <c r="AJ655" s="12">
        <v>953</v>
      </c>
      <c r="AK655" s="12">
        <v>0.80312600000000001</v>
      </c>
    </row>
    <row r="656" spans="1:37" x14ac:dyDescent="0.2">
      <c r="A656" s="7">
        <v>962</v>
      </c>
      <c r="C656" s="7">
        <v>0.79649999999999999</v>
      </c>
      <c r="G656" s="10">
        <v>962</v>
      </c>
      <c r="I656" s="10">
        <v>0.82631761159999995</v>
      </c>
      <c r="M656" s="8">
        <v>993</v>
      </c>
      <c r="N656" s="8">
        <v>0.5595</v>
      </c>
      <c r="AJ656" s="12">
        <v>954</v>
      </c>
      <c r="AK656" s="12">
        <v>0.79857</v>
      </c>
    </row>
    <row r="657" spans="1:37" x14ac:dyDescent="0.2">
      <c r="A657" s="7">
        <v>963</v>
      </c>
      <c r="C657" s="7">
        <v>0.78979999999999995</v>
      </c>
      <c r="G657" s="10">
        <v>963</v>
      </c>
      <c r="I657" s="10">
        <v>0.8215609841</v>
      </c>
      <c r="M657" s="8">
        <v>994</v>
      </c>
      <c r="N657" s="8">
        <v>0.55049999999999999</v>
      </c>
      <c r="AJ657" s="12">
        <v>955</v>
      </c>
      <c r="AK657" s="12">
        <v>0.794014</v>
      </c>
    </row>
    <row r="658" spans="1:37" x14ac:dyDescent="0.2">
      <c r="A658" s="7">
        <v>964</v>
      </c>
      <c r="C658" s="7">
        <v>0.78310000000000002</v>
      </c>
      <c r="G658" s="10">
        <v>964</v>
      </c>
      <c r="I658" s="10">
        <v>0.81680435650000005</v>
      </c>
      <c r="M658" s="8">
        <v>995</v>
      </c>
      <c r="N658" s="8">
        <v>0.54149999999999998</v>
      </c>
      <c r="AJ658" s="12">
        <v>956</v>
      </c>
      <c r="AK658" s="12">
        <v>0.78945300000000007</v>
      </c>
    </row>
    <row r="659" spans="1:37" x14ac:dyDescent="0.2">
      <c r="A659" s="7">
        <v>965</v>
      </c>
      <c r="C659" s="7">
        <v>0.77629999999999999</v>
      </c>
      <c r="G659" s="10">
        <v>965</v>
      </c>
      <c r="I659" s="10">
        <v>0.81128343549999993</v>
      </c>
      <c r="M659" s="8">
        <v>996</v>
      </c>
      <c r="N659" s="8">
        <v>0.53249999999999997</v>
      </c>
      <c r="AJ659" s="12">
        <v>957</v>
      </c>
      <c r="AK659" s="12">
        <v>0.78472399999999998</v>
      </c>
    </row>
    <row r="660" spans="1:37" x14ac:dyDescent="0.2">
      <c r="A660" s="7">
        <v>966</v>
      </c>
      <c r="C660" s="7">
        <v>0.76959999999999995</v>
      </c>
      <c r="G660" s="10">
        <v>966</v>
      </c>
      <c r="I660" s="10">
        <v>0.80567562570000006</v>
      </c>
      <c r="M660" s="8">
        <v>997</v>
      </c>
      <c r="N660" s="8">
        <v>0.52349999999999997</v>
      </c>
      <c r="AJ660" s="12">
        <v>958</v>
      </c>
      <c r="AK660" s="12">
        <v>0.77999499999999999</v>
      </c>
    </row>
    <row r="661" spans="1:37" x14ac:dyDescent="0.2">
      <c r="A661" s="7">
        <v>967</v>
      </c>
      <c r="C661" s="7">
        <v>0.76290000000000002</v>
      </c>
      <c r="G661" s="10">
        <v>967</v>
      </c>
      <c r="I661" s="10">
        <v>0.80006781589999998</v>
      </c>
      <c r="M661" s="8">
        <v>998</v>
      </c>
      <c r="N661" s="8">
        <v>0.51449999999999996</v>
      </c>
      <c r="AJ661" s="12">
        <v>959</v>
      </c>
      <c r="AK661" s="12">
        <v>0.77526600000000001</v>
      </c>
    </row>
    <row r="662" spans="1:37" x14ac:dyDescent="0.2">
      <c r="A662" s="7">
        <v>968</v>
      </c>
      <c r="C662" s="7">
        <v>0.75619999999999998</v>
      </c>
      <c r="G662" s="10">
        <v>968</v>
      </c>
      <c r="I662" s="10">
        <v>0.7944600061</v>
      </c>
      <c r="M662" s="8">
        <v>999</v>
      </c>
      <c r="N662" s="8">
        <v>0.50549999999999995</v>
      </c>
      <c r="AJ662" s="12">
        <v>960</v>
      </c>
      <c r="AK662" s="12">
        <v>0.77013799999999999</v>
      </c>
    </row>
    <row r="663" spans="1:37" x14ac:dyDescent="0.2">
      <c r="A663" s="7">
        <v>969</v>
      </c>
      <c r="C663" s="7">
        <v>0.74939999999999996</v>
      </c>
      <c r="G663" s="10">
        <v>969</v>
      </c>
      <c r="I663" s="10">
        <v>0.78801520819999993</v>
      </c>
      <c r="M663" s="8">
        <v>1000</v>
      </c>
      <c r="N663" s="8">
        <v>0.49640000000000001</v>
      </c>
      <c r="AJ663" s="12">
        <v>961</v>
      </c>
      <c r="AK663" s="12">
        <v>0.76463499999999995</v>
      </c>
    </row>
    <row r="664" spans="1:37" x14ac:dyDescent="0.2">
      <c r="A664" s="7">
        <v>970</v>
      </c>
      <c r="C664" s="7">
        <v>0.74270000000000003</v>
      </c>
      <c r="G664" s="10">
        <v>970</v>
      </c>
      <c r="I664" s="10">
        <v>0.78127248380000003</v>
      </c>
      <c r="M664" s="8">
        <v>1001</v>
      </c>
      <c r="N664" s="8">
        <v>0.48580000000000001</v>
      </c>
      <c r="AJ664" s="12">
        <v>962</v>
      </c>
      <c r="AK664" s="12">
        <v>0.75913200000000003</v>
      </c>
    </row>
    <row r="665" spans="1:37" x14ac:dyDescent="0.2">
      <c r="A665" s="7">
        <v>971</v>
      </c>
      <c r="C665" s="7">
        <v>0.73599999999999999</v>
      </c>
      <c r="G665" s="10">
        <v>971</v>
      </c>
      <c r="I665" s="10">
        <v>0.77452975940000002</v>
      </c>
      <c r="M665" s="8">
        <v>1002</v>
      </c>
      <c r="N665" s="8">
        <v>0.4753</v>
      </c>
      <c r="AJ665" s="12">
        <v>963</v>
      </c>
      <c r="AK665" s="12">
        <v>0.75341599999999997</v>
      </c>
    </row>
    <row r="666" spans="1:37" x14ac:dyDescent="0.2">
      <c r="A666" s="7">
        <v>972</v>
      </c>
      <c r="C666" s="7">
        <v>0.72929999999999995</v>
      </c>
      <c r="G666" s="10">
        <v>972</v>
      </c>
      <c r="I666" s="10">
        <v>0.76778703500000001</v>
      </c>
      <c r="M666" s="8">
        <v>1003</v>
      </c>
      <c r="N666" s="8">
        <v>0.46479999999999999</v>
      </c>
      <c r="AJ666" s="12">
        <v>964</v>
      </c>
      <c r="AK666" s="12">
        <v>0.74748000000000003</v>
      </c>
    </row>
    <row r="667" spans="1:37" x14ac:dyDescent="0.2">
      <c r="A667" s="7">
        <v>973</v>
      </c>
      <c r="C667" s="7">
        <v>0.72250000000000003</v>
      </c>
      <c r="G667" s="10">
        <v>973</v>
      </c>
      <c r="I667" s="10">
        <v>0.7610443106</v>
      </c>
      <c r="M667" s="8">
        <v>1004</v>
      </c>
      <c r="N667" s="8">
        <v>0.45429999999999998</v>
      </c>
      <c r="AJ667" s="12">
        <v>965</v>
      </c>
      <c r="AK667" s="12">
        <v>0.74154500000000001</v>
      </c>
    </row>
    <row r="668" spans="1:37" x14ac:dyDescent="0.2">
      <c r="A668" s="7">
        <v>974</v>
      </c>
      <c r="C668" s="7">
        <v>0.71579999999999999</v>
      </c>
      <c r="G668" s="10">
        <v>974</v>
      </c>
      <c r="I668" s="10">
        <v>0.75430158619999998</v>
      </c>
      <c r="M668" s="8">
        <v>1005</v>
      </c>
      <c r="N668" s="8">
        <v>0.44379999999999997</v>
      </c>
      <c r="AJ668" s="12">
        <v>966</v>
      </c>
      <c r="AK668" s="12">
        <v>0.73602599999999996</v>
      </c>
    </row>
    <row r="669" spans="1:37" x14ac:dyDescent="0.2">
      <c r="A669" s="7">
        <v>975</v>
      </c>
      <c r="C669" s="7">
        <v>0.70909999999999995</v>
      </c>
      <c r="G669" s="10">
        <v>975</v>
      </c>
      <c r="I669" s="10">
        <v>0.74755886189999998</v>
      </c>
      <c r="M669" s="8">
        <v>1006</v>
      </c>
      <c r="N669" s="8">
        <v>0.43330000000000002</v>
      </c>
      <c r="AJ669" s="12">
        <v>967</v>
      </c>
      <c r="AK669" s="12">
        <v>0.73061899999999991</v>
      </c>
    </row>
    <row r="670" spans="1:37" x14ac:dyDescent="0.2">
      <c r="A670" s="7">
        <v>976</v>
      </c>
      <c r="C670" s="7">
        <v>0.70240000000000002</v>
      </c>
      <c r="G670" s="10">
        <v>976</v>
      </c>
      <c r="I670" s="10">
        <v>0.74099906339999999</v>
      </c>
      <c r="M670" s="8">
        <v>1007</v>
      </c>
      <c r="N670" s="8">
        <v>0.42280000000000001</v>
      </c>
      <c r="AJ670" s="12">
        <v>968</v>
      </c>
      <c r="AK670" s="12">
        <v>0.725213</v>
      </c>
    </row>
    <row r="671" spans="1:37" x14ac:dyDescent="0.2">
      <c r="A671" s="7">
        <v>977</v>
      </c>
      <c r="C671" s="7">
        <v>0.6956</v>
      </c>
      <c r="G671" s="10">
        <v>977</v>
      </c>
      <c r="I671" s="10">
        <v>0.73556118199999998</v>
      </c>
      <c r="M671" s="8">
        <v>1008</v>
      </c>
      <c r="N671" s="8">
        <v>0.4123</v>
      </c>
      <c r="AJ671" s="12">
        <v>969</v>
      </c>
      <c r="AK671" s="12">
        <v>0.71909599999999996</v>
      </c>
    </row>
    <row r="672" spans="1:37" x14ac:dyDescent="0.2">
      <c r="A672" s="7">
        <v>978</v>
      </c>
      <c r="C672" s="7">
        <v>0.68889999999999996</v>
      </c>
      <c r="G672" s="10">
        <v>978</v>
      </c>
      <c r="I672" s="10">
        <v>0.73012330050000007</v>
      </c>
      <c r="M672" s="8">
        <v>1009</v>
      </c>
      <c r="N672" s="8">
        <v>0.40179999999999999</v>
      </c>
      <c r="AJ672" s="12">
        <v>970</v>
      </c>
      <c r="AK672" s="12">
        <v>0.71252499999999996</v>
      </c>
    </row>
    <row r="673" spans="1:37" x14ac:dyDescent="0.2">
      <c r="A673" s="7">
        <v>979</v>
      </c>
      <c r="C673" s="7">
        <v>0.68220000000000003</v>
      </c>
      <c r="G673" s="10">
        <v>979</v>
      </c>
      <c r="I673" s="10">
        <v>0.72468541909999995</v>
      </c>
      <c r="M673" s="8">
        <v>1010</v>
      </c>
      <c r="N673" s="8">
        <v>0.39129999999999998</v>
      </c>
      <c r="AJ673" s="12">
        <v>971</v>
      </c>
      <c r="AK673" s="12">
        <v>0.70606399999999991</v>
      </c>
    </row>
    <row r="674" spans="1:37" x14ac:dyDescent="0.2">
      <c r="A674" s="7">
        <v>980</v>
      </c>
      <c r="C674" s="7">
        <v>0.67549999999999999</v>
      </c>
      <c r="G674" s="10">
        <v>980</v>
      </c>
      <c r="I674" s="10">
        <v>0.71924753769999994</v>
      </c>
      <c r="M674" s="8">
        <v>1011</v>
      </c>
      <c r="N674" s="8">
        <v>0.38069999999999998</v>
      </c>
      <c r="AJ674" s="12">
        <v>972</v>
      </c>
      <c r="AK674" s="12">
        <v>0.70010499999999998</v>
      </c>
    </row>
    <row r="675" spans="1:37" x14ac:dyDescent="0.2">
      <c r="A675" s="7">
        <v>981</v>
      </c>
      <c r="C675" s="7">
        <v>0.66739999999999999</v>
      </c>
      <c r="G675" s="10">
        <v>981</v>
      </c>
      <c r="I675" s="10">
        <v>0.71380965630000004</v>
      </c>
      <c r="M675" s="8">
        <v>1012</v>
      </c>
      <c r="N675" s="8">
        <v>0.37019999999999997</v>
      </c>
      <c r="AJ675" s="12">
        <v>973</v>
      </c>
      <c r="AK675" s="12">
        <v>0.69414699999999996</v>
      </c>
    </row>
    <row r="676" spans="1:37" x14ac:dyDescent="0.2">
      <c r="A676" s="7">
        <v>982</v>
      </c>
      <c r="C676" s="7">
        <v>0.65839999999999999</v>
      </c>
      <c r="G676" s="10">
        <v>982</v>
      </c>
      <c r="I676" s="10">
        <v>0.70789783299999998</v>
      </c>
      <c r="M676" s="8">
        <v>1013</v>
      </c>
      <c r="N676" s="8">
        <v>0.35970000000000002</v>
      </c>
      <c r="AJ676" s="12">
        <v>974</v>
      </c>
      <c r="AK676" s="12">
        <v>0.68798500000000007</v>
      </c>
    </row>
    <row r="677" spans="1:37" x14ac:dyDescent="0.2">
      <c r="A677" s="7">
        <v>983</v>
      </c>
      <c r="C677" s="7">
        <v>0.64939999999999998</v>
      </c>
      <c r="G677" s="10">
        <v>983</v>
      </c>
      <c r="I677" s="10">
        <v>0.69968641580000002</v>
      </c>
      <c r="M677" s="8">
        <v>1014</v>
      </c>
      <c r="N677" s="8">
        <v>0.34920000000000001</v>
      </c>
      <c r="AJ677" s="12">
        <v>975</v>
      </c>
      <c r="AK677" s="12">
        <v>0.68162499999999993</v>
      </c>
    </row>
    <row r="678" spans="1:37" x14ac:dyDescent="0.2">
      <c r="A678" s="7">
        <v>984</v>
      </c>
      <c r="C678" s="7">
        <v>0.64039999999999997</v>
      </c>
      <c r="G678" s="10">
        <v>984</v>
      </c>
      <c r="I678" s="10">
        <v>0.69147499859999995</v>
      </c>
      <c r="M678" s="8">
        <v>1015</v>
      </c>
      <c r="N678" s="8">
        <v>0.3387</v>
      </c>
      <c r="AJ678" s="12">
        <v>976</v>
      </c>
      <c r="AK678" s="12">
        <v>0.675265</v>
      </c>
    </row>
    <row r="679" spans="1:37" x14ac:dyDescent="0.2">
      <c r="A679" s="7">
        <v>985</v>
      </c>
      <c r="C679" s="7">
        <v>0.63139999999999996</v>
      </c>
      <c r="G679" s="10">
        <v>985</v>
      </c>
      <c r="I679" s="10">
        <v>0.68326358139999999</v>
      </c>
      <c r="M679" s="8">
        <v>1016</v>
      </c>
      <c r="N679" s="8">
        <v>0.32819999999999999</v>
      </c>
      <c r="AJ679" s="12">
        <v>977</v>
      </c>
      <c r="AK679" s="12">
        <v>0.66899399999999998</v>
      </c>
    </row>
    <row r="680" spans="1:37" x14ac:dyDescent="0.2">
      <c r="A680" s="7">
        <v>986</v>
      </c>
      <c r="C680" s="7">
        <v>0.62239999999999995</v>
      </c>
      <c r="G680" s="10">
        <v>986</v>
      </c>
      <c r="I680" s="10">
        <v>0.67504719030000004</v>
      </c>
      <c r="M680" s="8">
        <v>1017</v>
      </c>
      <c r="N680" s="8">
        <v>0.31769999999999998</v>
      </c>
      <c r="AJ680" s="12">
        <v>978</v>
      </c>
      <c r="AK680" s="12">
        <v>0.66280000000000006</v>
      </c>
    </row>
    <row r="681" spans="1:37" x14ac:dyDescent="0.2">
      <c r="A681" s="7">
        <v>987</v>
      </c>
      <c r="C681" s="7">
        <v>0.61339999999999995</v>
      </c>
      <c r="G681" s="10">
        <v>987</v>
      </c>
      <c r="I681" s="10">
        <v>0.66682241070000003</v>
      </c>
      <c r="M681" s="8">
        <v>1018</v>
      </c>
      <c r="N681" s="8">
        <v>0.30719999999999997</v>
      </c>
      <c r="AJ681" s="12">
        <v>979</v>
      </c>
      <c r="AK681" s="12">
        <v>0.65660600000000002</v>
      </c>
    </row>
    <row r="682" spans="1:37" x14ac:dyDescent="0.2">
      <c r="A682" s="7">
        <v>988</v>
      </c>
      <c r="C682" s="7">
        <v>0.60440000000000005</v>
      </c>
      <c r="G682" s="10">
        <v>988</v>
      </c>
      <c r="I682" s="10">
        <v>0.65859763119999992</v>
      </c>
      <c r="M682" s="8">
        <v>1019</v>
      </c>
      <c r="N682" s="8">
        <v>0.29670000000000002</v>
      </c>
      <c r="AJ682" s="12">
        <v>980</v>
      </c>
      <c r="AK682" s="12">
        <v>0.64945300000000006</v>
      </c>
    </row>
    <row r="683" spans="1:37" x14ac:dyDescent="0.2">
      <c r="A683" s="7">
        <v>989</v>
      </c>
      <c r="C683" s="7">
        <v>0.59540000000000004</v>
      </c>
      <c r="G683" s="10">
        <v>989</v>
      </c>
      <c r="I683" s="10">
        <v>0.65037285159999991</v>
      </c>
      <c r="M683" s="8">
        <v>1020</v>
      </c>
      <c r="N683" s="8">
        <v>0.28610000000000002</v>
      </c>
      <c r="AJ683" s="12">
        <v>981</v>
      </c>
      <c r="AK683" s="12">
        <v>0.64166899999999993</v>
      </c>
    </row>
    <row r="684" spans="1:37" x14ac:dyDescent="0.2">
      <c r="A684" s="7">
        <v>990</v>
      </c>
      <c r="C684" s="7">
        <v>0.58640000000000003</v>
      </c>
      <c r="G684" s="10">
        <v>990</v>
      </c>
      <c r="I684" s="10">
        <v>0.64214807210000002</v>
      </c>
      <c r="M684" s="8">
        <v>1021</v>
      </c>
      <c r="N684" s="8">
        <v>0.27629999999999999</v>
      </c>
      <c r="AJ684" s="12">
        <v>982</v>
      </c>
      <c r="AK684" s="12">
        <v>0.63359799999999999</v>
      </c>
    </row>
    <row r="685" spans="1:37" x14ac:dyDescent="0.2">
      <c r="A685" s="7">
        <v>991</v>
      </c>
      <c r="C685" s="7">
        <v>0.57740000000000002</v>
      </c>
      <c r="G685" s="10">
        <v>991</v>
      </c>
      <c r="I685" s="10">
        <v>0.63392329250000001</v>
      </c>
      <c r="M685" s="8">
        <v>1022</v>
      </c>
      <c r="N685" s="8">
        <v>0.26690000000000003</v>
      </c>
      <c r="AJ685" s="12">
        <v>983</v>
      </c>
      <c r="AK685" s="12">
        <v>0.62523099999999998</v>
      </c>
    </row>
    <row r="686" spans="1:37" x14ac:dyDescent="0.2">
      <c r="A686" s="7">
        <v>992</v>
      </c>
      <c r="C686" s="7">
        <v>0.56850000000000001</v>
      </c>
      <c r="G686" s="10">
        <v>992</v>
      </c>
      <c r="I686" s="10">
        <v>0.62345961640000003</v>
      </c>
      <c r="M686" s="8">
        <v>1023</v>
      </c>
      <c r="N686" s="8">
        <v>0.2576</v>
      </c>
      <c r="AJ686" s="12">
        <v>984</v>
      </c>
      <c r="AK686" s="12">
        <v>0.61595800000000001</v>
      </c>
    </row>
    <row r="687" spans="1:37" x14ac:dyDescent="0.2">
      <c r="A687" s="7">
        <v>993</v>
      </c>
      <c r="C687" s="7">
        <v>0.5595</v>
      </c>
      <c r="G687" s="10">
        <v>993</v>
      </c>
      <c r="I687" s="10">
        <v>0.61286708730000006</v>
      </c>
      <c r="M687" s="8">
        <v>1024</v>
      </c>
      <c r="N687" s="8">
        <v>0.24829999999999999</v>
      </c>
      <c r="AJ687" s="12">
        <v>985</v>
      </c>
      <c r="AK687" s="12">
        <v>0.60433199999999998</v>
      </c>
    </row>
    <row r="688" spans="1:37" x14ac:dyDescent="0.2">
      <c r="A688" s="7">
        <v>994</v>
      </c>
      <c r="C688" s="7">
        <v>0.55049999999999999</v>
      </c>
      <c r="G688" s="10">
        <v>994</v>
      </c>
      <c r="I688" s="10">
        <v>0.60227455829999998</v>
      </c>
      <c r="M688" s="8">
        <v>1025</v>
      </c>
      <c r="N688" s="8">
        <v>0.2389</v>
      </c>
      <c r="AJ688" s="12">
        <v>986</v>
      </c>
      <c r="AK688" s="12">
        <v>0.59647799999999995</v>
      </c>
    </row>
    <row r="689" spans="1:37" x14ac:dyDescent="0.2">
      <c r="A689" s="7">
        <v>995</v>
      </c>
      <c r="C689" s="7">
        <v>0.54149999999999998</v>
      </c>
      <c r="G689" s="10">
        <v>995</v>
      </c>
      <c r="I689" s="10">
        <v>0.59168202930000002</v>
      </c>
      <c r="M689" s="8">
        <v>1026</v>
      </c>
      <c r="N689" s="8">
        <v>0.2296</v>
      </c>
      <c r="AJ689" s="12">
        <v>987</v>
      </c>
      <c r="AK689" s="12">
        <v>0.58926699999999999</v>
      </c>
    </row>
    <row r="690" spans="1:37" x14ac:dyDescent="0.2">
      <c r="A690" s="7">
        <v>996</v>
      </c>
      <c r="C690" s="7">
        <v>0.53249999999999997</v>
      </c>
      <c r="G690" s="10">
        <v>996</v>
      </c>
      <c r="I690" s="10">
        <v>0.58116130129999999</v>
      </c>
      <c r="M690" s="8">
        <v>1027</v>
      </c>
      <c r="N690" s="8">
        <v>0.2203</v>
      </c>
      <c r="AJ690" s="12">
        <v>988</v>
      </c>
      <c r="AK690" s="12">
        <v>0.58177299999999998</v>
      </c>
    </row>
    <row r="691" spans="1:37" x14ac:dyDescent="0.2">
      <c r="A691" s="7">
        <v>997</v>
      </c>
      <c r="C691" s="7">
        <v>0.52349999999999997</v>
      </c>
      <c r="G691" s="10">
        <v>997</v>
      </c>
      <c r="I691" s="10">
        <v>0.57173437360000001</v>
      </c>
      <c r="M691" s="8">
        <v>1028</v>
      </c>
      <c r="N691" s="8">
        <v>0.21099999999999999</v>
      </c>
      <c r="AJ691" s="12">
        <v>989</v>
      </c>
      <c r="AK691" s="12">
        <v>0.574264</v>
      </c>
    </row>
    <row r="692" spans="1:37" x14ac:dyDescent="0.2">
      <c r="A692" s="7">
        <v>998</v>
      </c>
      <c r="C692" s="7">
        <v>0.51449999999999996</v>
      </c>
      <c r="G692" s="10">
        <v>998</v>
      </c>
      <c r="I692" s="10">
        <v>0.56230744600000004</v>
      </c>
      <c r="M692" s="8">
        <v>1029</v>
      </c>
      <c r="N692" s="8">
        <v>0.2016</v>
      </c>
      <c r="AJ692" s="12">
        <v>990</v>
      </c>
      <c r="AK692" s="12">
        <v>0.56530900000000006</v>
      </c>
    </row>
    <row r="693" spans="1:37" x14ac:dyDescent="0.2">
      <c r="A693" s="7">
        <v>999</v>
      </c>
      <c r="C693" s="7">
        <v>0.50549999999999995</v>
      </c>
      <c r="G693" s="10">
        <v>999</v>
      </c>
      <c r="I693" s="10">
        <v>0.55288051829999996</v>
      </c>
      <c r="M693" s="8">
        <v>1030</v>
      </c>
      <c r="N693" s="8">
        <v>0.1923</v>
      </c>
      <c r="AJ693" s="12">
        <v>991</v>
      </c>
      <c r="AK693" s="12">
        <v>0.55651899999999999</v>
      </c>
    </row>
    <row r="694" spans="1:37" x14ac:dyDescent="0.2">
      <c r="A694" s="7">
        <v>1000</v>
      </c>
      <c r="C694" s="7">
        <v>0.49640000000000001</v>
      </c>
      <c r="G694" s="10">
        <v>1000</v>
      </c>
      <c r="I694" s="10">
        <v>0.54345359059999998</v>
      </c>
      <c r="M694" s="8">
        <v>1031</v>
      </c>
      <c r="N694" s="8">
        <v>0.183</v>
      </c>
      <c r="AJ694" s="12">
        <v>992</v>
      </c>
      <c r="AK694" s="12">
        <v>0.54869400000000002</v>
      </c>
    </row>
    <row r="695" spans="1:37" x14ac:dyDescent="0.2">
      <c r="A695" s="7">
        <v>1001</v>
      </c>
      <c r="C695" s="7">
        <v>0.48580000000000001</v>
      </c>
      <c r="G695" s="10">
        <v>1001</v>
      </c>
      <c r="I695" s="10">
        <v>0.53402666300000001</v>
      </c>
      <c r="M695" s="8">
        <v>1032</v>
      </c>
      <c r="N695" s="8">
        <v>0.17369999999999999</v>
      </c>
      <c r="AJ695" s="12">
        <v>993</v>
      </c>
      <c r="AK695" s="12">
        <v>0.54081200000000007</v>
      </c>
    </row>
    <row r="696" spans="1:37" x14ac:dyDescent="0.2">
      <c r="A696" s="7">
        <v>1002</v>
      </c>
      <c r="C696" s="7">
        <v>0.4753</v>
      </c>
      <c r="G696" s="10">
        <v>1002</v>
      </c>
      <c r="I696" s="10">
        <v>0.5246900672</v>
      </c>
      <c r="M696" s="8">
        <v>1033</v>
      </c>
      <c r="N696" s="8">
        <v>0.1643</v>
      </c>
      <c r="AJ696" s="12">
        <v>994</v>
      </c>
      <c r="AK696" s="12">
        <v>0.53223999999999994</v>
      </c>
    </row>
    <row r="697" spans="1:37" x14ac:dyDescent="0.2">
      <c r="A697" s="7">
        <v>1003</v>
      </c>
      <c r="C697" s="7">
        <v>0.46479999999999999</v>
      </c>
      <c r="G697" s="10">
        <v>1003</v>
      </c>
      <c r="I697" s="10">
        <v>0.51537386200000002</v>
      </c>
      <c r="M697" s="8">
        <v>1034</v>
      </c>
      <c r="N697" s="8">
        <v>0.155</v>
      </c>
      <c r="AJ697" s="12">
        <v>995</v>
      </c>
      <c r="AK697" s="12">
        <v>0.52388299999999999</v>
      </c>
    </row>
    <row r="698" spans="1:37" x14ac:dyDescent="0.2">
      <c r="A698" s="7">
        <v>1004</v>
      </c>
      <c r="C698" s="7">
        <v>0.45429999999999998</v>
      </c>
      <c r="G698" s="10">
        <v>1004</v>
      </c>
      <c r="I698" s="10">
        <v>0.50605765679999992</v>
      </c>
      <c r="M698" s="8">
        <v>1035</v>
      </c>
      <c r="N698" s="8">
        <v>0.1457</v>
      </c>
      <c r="AJ698" s="12">
        <v>996</v>
      </c>
      <c r="AK698" s="12">
        <v>0.51624700000000001</v>
      </c>
    </row>
    <row r="699" spans="1:37" x14ac:dyDescent="0.2">
      <c r="A699" s="7">
        <v>1005</v>
      </c>
      <c r="C699" s="7">
        <v>0.44379999999999997</v>
      </c>
      <c r="G699" s="10">
        <v>1005</v>
      </c>
      <c r="I699" s="10">
        <v>0.49674145159999999</v>
      </c>
      <c r="M699" s="8">
        <v>1036</v>
      </c>
      <c r="N699" s="8">
        <v>0.13639999999999999</v>
      </c>
      <c r="AJ699" s="12">
        <v>997</v>
      </c>
      <c r="AK699" s="12">
        <v>0.50793500000000003</v>
      </c>
    </row>
    <row r="700" spans="1:37" x14ac:dyDescent="0.2">
      <c r="A700" s="7">
        <v>1006</v>
      </c>
      <c r="C700" s="7">
        <v>0.43330000000000002</v>
      </c>
      <c r="G700" s="10">
        <v>1006</v>
      </c>
      <c r="I700" s="10">
        <v>0.48742524650000002</v>
      </c>
      <c r="M700" s="8">
        <v>1037</v>
      </c>
      <c r="N700" s="8">
        <v>0.127</v>
      </c>
      <c r="AJ700" s="12">
        <v>998</v>
      </c>
      <c r="AK700" s="12">
        <v>0.49784100000000003</v>
      </c>
    </row>
    <row r="701" spans="1:37" x14ac:dyDescent="0.2">
      <c r="A701" s="7">
        <v>1007</v>
      </c>
      <c r="C701" s="7">
        <v>0.42280000000000001</v>
      </c>
      <c r="G701" s="10">
        <v>1007</v>
      </c>
      <c r="I701" s="10">
        <v>0.47756735300000003</v>
      </c>
      <c r="M701" s="8">
        <v>1038</v>
      </c>
      <c r="N701" s="8">
        <v>0.1177</v>
      </c>
      <c r="AJ701" s="12">
        <v>999</v>
      </c>
      <c r="AK701" s="12">
        <v>0.48940899999999998</v>
      </c>
    </row>
    <row r="702" spans="1:37" x14ac:dyDescent="0.2">
      <c r="A702" s="7">
        <v>1008</v>
      </c>
      <c r="C702" s="7">
        <v>0.4123</v>
      </c>
      <c r="G702" s="10">
        <v>1008</v>
      </c>
      <c r="I702" s="10">
        <v>0.4656507527</v>
      </c>
      <c r="M702" s="8">
        <v>1039</v>
      </c>
      <c r="N702" s="8">
        <v>0.1084</v>
      </c>
      <c r="AJ702" s="12">
        <v>1000</v>
      </c>
      <c r="AK702" s="12">
        <v>0.481736</v>
      </c>
    </row>
    <row r="703" spans="1:37" x14ac:dyDescent="0.2">
      <c r="A703" s="7">
        <v>1009</v>
      </c>
      <c r="C703" s="7">
        <v>0.40179999999999999</v>
      </c>
      <c r="G703" s="10">
        <v>1009</v>
      </c>
      <c r="I703" s="10">
        <v>0.45373415229999997</v>
      </c>
      <c r="M703" s="8">
        <v>1040</v>
      </c>
      <c r="N703" s="8">
        <v>9.9699999999999997E-2</v>
      </c>
      <c r="AJ703" s="12">
        <v>1001</v>
      </c>
      <c r="AK703" s="12">
        <v>0.47347800000000001</v>
      </c>
    </row>
    <row r="704" spans="1:37" x14ac:dyDescent="0.2">
      <c r="A704" s="7">
        <v>1010</v>
      </c>
      <c r="C704" s="7">
        <v>0.39129999999999998</v>
      </c>
      <c r="G704" s="10">
        <v>1010</v>
      </c>
      <c r="I704" s="10">
        <v>0.441817552</v>
      </c>
      <c r="M704" s="8">
        <v>1041</v>
      </c>
      <c r="N704" s="8">
        <v>9.7000000000000003E-2</v>
      </c>
      <c r="AJ704" s="12">
        <v>1002</v>
      </c>
      <c r="AK704" s="12">
        <v>0.46427000000000002</v>
      </c>
    </row>
    <row r="705" spans="1:37" x14ac:dyDescent="0.2">
      <c r="A705" s="7">
        <v>1011</v>
      </c>
      <c r="C705" s="7">
        <v>0.38069999999999998</v>
      </c>
      <c r="G705" s="10">
        <v>1011</v>
      </c>
      <c r="I705" s="10">
        <v>0.43166325519999998</v>
      </c>
      <c r="M705" s="8">
        <v>1042</v>
      </c>
      <c r="N705" s="8">
        <v>9.4299999999999995E-2</v>
      </c>
      <c r="AJ705" s="12">
        <v>1003</v>
      </c>
      <c r="AK705" s="12">
        <v>0.45504300000000003</v>
      </c>
    </row>
    <row r="706" spans="1:37" x14ac:dyDescent="0.2">
      <c r="A706" s="7">
        <v>1012</v>
      </c>
      <c r="C706" s="7">
        <v>0.37019999999999997</v>
      </c>
      <c r="G706" s="10">
        <v>1012</v>
      </c>
      <c r="I706" s="10">
        <v>0.42273082799999995</v>
      </c>
      <c r="M706" s="8">
        <v>1043</v>
      </c>
      <c r="N706" s="8">
        <v>9.1600000000000001E-2</v>
      </c>
      <c r="AJ706" s="12">
        <v>1004</v>
      </c>
      <c r="AK706" s="12">
        <v>0.445797</v>
      </c>
    </row>
    <row r="707" spans="1:37" x14ac:dyDescent="0.2">
      <c r="A707" s="7">
        <v>1013</v>
      </c>
      <c r="C707" s="7">
        <v>0.35970000000000002</v>
      </c>
      <c r="G707" s="10">
        <v>1013</v>
      </c>
      <c r="I707" s="10">
        <v>0.41379840090000003</v>
      </c>
      <c r="M707" s="8">
        <v>1044</v>
      </c>
      <c r="N707" s="8">
        <v>8.8900000000000007E-2</v>
      </c>
      <c r="AJ707" s="12">
        <v>1005</v>
      </c>
      <c r="AK707" s="12">
        <v>0.43632599999999999</v>
      </c>
    </row>
    <row r="708" spans="1:37" x14ac:dyDescent="0.2">
      <c r="A708" s="7">
        <v>1014</v>
      </c>
      <c r="C708" s="7">
        <v>0.34920000000000001</v>
      </c>
      <c r="G708" s="10">
        <v>1014</v>
      </c>
      <c r="I708" s="10">
        <v>0.4048659738</v>
      </c>
      <c r="M708" s="8">
        <v>1045</v>
      </c>
      <c r="N708" s="8">
        <v>8.6199999999999999E-2</v>
      </c>
      <c r="AJ708" s="12">
        <v>1006</v>
      </c>
      <c r="AK708" s="12">
        <v>0.42676900000000001</v>
      </c>
    </row>
    <row r="709" spans="1:37" x14ac:dyDescent="0.2">
      <c r="A709" s="7">
        <v>1015</v>
      </c>
      <c r="C709" s="7">
        <v>0.3387</v>
      </c>
      <c r="G709" s="10">
        <v>1015</v>
      </c>
      <c r="I709" s="10">
        <v>0.39593354669999997</v>
      </c>
      <c r="M709" s="8">
        <v>1046</v>
      </c>
      <c r="N709" s="8">
        <v>8.3500000000000005E-2</v>
      </c>
      <c r="AJ709" s="12">
        <v>1007</v>
      </c>
      <c r="AK709" s="12">
        <v>0.41725499999999999</v>
      </c>
    </row>
    <row r="710" spans="1:37" x14ac:dyDescent="0.2">
      <c r="A710" s="7">
        <v>1016</v>
      </c>
      <c r="C710" s="7">
        <v>0.32819999999999999</v>
      </c>
      <c r="G710" s="10">
        <v>1016</v>
      </c>
      <c r="I710" s="10">
        <v>0.3870011196</v>
      </c>
      <c r="M710" s="8">
        <v>1047</v>
      </c>
      <c r="N710" s="8">
        <v>8.0799999999999997E-2</v>
      </c>
      <c r="AJ710" s="12">
        <v>1008</v>
      </c>
      <c r="AK710" s="12">
        <v>0.40775799999999995</v>
      </c>
    </row>
    <row r="711" spans="1:37" x14ac:dyDescent="0.2">
      <c r="A711" s="7">
        <v>1017</v>
      </c>
      <c r="C711" s="7">
        <v>0.31769999999999998</v>
      </c>
      <c r="G711" s="10">
        <v>1017</v>
      </c>
      <c r="I711" s="10">
        <v>0.37746047990000003</v>
      </c>
      <c r="M711" s="8">
        <v>1048</v>
      </c>
      <c r="N711" s="8">
        <v>7.8100000000000003E-2</v>
      </c>
      <c r="AJ711" s="12">
        <v>1009</v>
      </c>
      <c r="AK711" s="12">
        <v>0.39833499999999999</v>
      </c>
    </row>
    <row r="712" spans="1:37" x14ac:dyDescent="0.2">
      <c r="A712" s="7">
        <v>1018</v>
      </c>
      <c r="C712" s="7">
        <v>0.30719999999999997</v>
      </c>
      <c r="G712" s="10">
        <v>1018</v>
      </c>
      <c r="I712" s="10">
        <v>0.36618390509999998</v>
      </c>
      <c r="M712" s="8">
        <v>1049</v>
      </c>
      <c r="N712" s="8">
        <v>7.5399999999999995E-2</v>
      </c>
      <c r="AJ712" s="12">
        <v>1010</v>
      </c>
      <c r="AK712" s="12">
        <v>0.38898000000000005</v>
      </c>
    </row>
    <row r="713" spans="1:37" x14ac:dyDescent="0.2">
      <c r="A713" s="7">
        <v>1019</v>
      </c>
      <c r="C713" s="7">
        <v>0.29670000000000002</v>
      </c>
      <c r="G713" s="10">
        <v>1019</v>
      </c>
      <c r="I713" s="10">
        <v>0.3549073304</v>
      </c>
      <c r="M713" s="8">
        <v>1050</v>
      </c>
      <c r="N713" s="8">
        <v>7.2700000000000001E-2</v>
      </c>
      <c r="AJ713" s="12">
        <v>1011</v>
      </c>
      <c r="AK713" s="12">
        <v>0.37973499999999999</v>
      </c>
    </row>
    <row r="714" spans="1:37" x14ac:dyDescent="0.2">
      <c r="A714" s="7">
        <v>1020</v>
      </c>
      <c r="C714" s="7">
        <v>0.28610000000000002</v>
      </c>
      <c r="G714" s="10">
        <v>1020</v>
      </c>
      <c r="I714" s="10">
        <v>0.3436307556</v>
      </c>
      <c r="M714" s="8">
        <v>1051</v>
      </c>
      <c r="N714" s="8">
        <v>7.0000000000000007E-2</v>
      </c>
      <c r="AJ714" s="12">
        <v>1012</v>
      </c>
      <c r="AK714" s="12">
        <v>0.37162500000000004</v>
      </c>
    </row>
    <row r="715" spans="1:37" x14ac:dyDescent="0.2">
      <c r="A715" s="7">
        <v>1021</v>
      </c>
      <c r="C715" s="7">
        <v>0.27629999999999999</v>
      </c>
      <c r="G715" s="10">
        <v>1021</v>
      </c>
      <c r="I715" s="10">
        <v>0.33236577009999996</v>
      </c>
      <c r="M715" s="8">
        <v>1052</v>
      </c>
      <c r="N715" s="8">
        <v>6.7400000000000002E-2</v>
      </c>
      <c r="AJ715" s="12">
        <v>1013</v>
      </c>
      <c r="AK715" s="12">
        <v>0.36426499999999995</v>
      </c>
    </row>
    <row r="716" spans="1:37" x14ac:dyDescent="0.2">
      <c r="A716" s="7">
        <v>1022</v>
      </c>
      <c r="C716" s="7">
        <v>0.26690000000000003</v>
      </c>
      <c r="G716" s="10">
        <v>1022</v>
      </c>
      <c r="I716" s="10">
        <v>0.32120622390000003</v>
      </c>
      <c r="M716" s="8">
        <v>1053</v>
      </c>
      <c r="N716" s="8">
        <v>6.4699999999999994E-2</v>
      </c>
      <c r="AJ716" s="12">
        <v>1014</v>
      </c>
      <c r="AK716" s="12">
        <v>0.355045</v>
      </c>
    </row>
    <row r="717" spans="1:37" x14ac:dyDescent="0.2">
      <c r="A717" s="7">
        <v>1023</v>
      </c>
      <c r="C717" s="7">
        <v>0.2576</v>
      </c>
      <c r="G717" s="10">
        <v>1023</v>
      </c>
      <c r="I717" s="10">
        <v>0.3100466777</v>
      </c>
      <c r="M717" s="8">
        <v>1054</v>
      </c>
      <c r="N717" s="8">
        <v>6.2E-2</v>
      </c>
      <c r="AJ717" s="12">
        <v>1015</v>
      </c>
      <c r="AK717" s="12">
        <v>0.34537499999999999</v>
      </c>
    </row>
    <row r="718" spans="1:37" x14ac:dyDescent="0.2">
      <c r="A718" s="7">
        <v>1024</v>
      </c>
      <c r="C718" s="7">
        <v>0.24829999999999999</v>
      </c>
      <c r="G718" s="10">
        <v>1024</v>
      </c>
      <c r="I718" s="10">
        <v>0.29888713140000001</v>
      </c>
      <c r="M718" s="8">
        <v>1055</v>
      </c>
      <c r="N718" s="8">
        <v>5.9299999999999999E-2</v>
      </c>
      <c r="AJ718" s="12">
        <v>1016</v>
      </c>
      <c r="AK718" s="12">
        <v>0.337198</v>
      </c>
    </row>
    <row r="719" spans="1:37" x14ac:dyDescent="0.2">
      <c r="A719" s="7">
        <v>1025</v>
      </c>
      <c r="C719" s="7">
        <v>0.2389</v>
      </c>
      <c r="G719" s="10">
        <v>1025</v>
      </c>
      <c r="I719" s="10">
        <v>0.28772758520000002</v>
      </c>
      <c r="M719" s="8">
        <v>1056</v>
      </c>
      <c r="N719" s="8">
        <v>5.6599999999999998E-2</v>
      </c>
      <c r="AJ719" s="12">
        <v>1017</v>
      </c>
      <c r="AK719" s="12">
        <v>0.32891100000000001</v>
      </c>
    </row>
    <row r="720" spans="1:37" x14ac:dyDescent="0.2">
      <c r="A720" s="7">
        <v>1026</v>
      </c>
      <c r="C720" s="7">
        <v>0.2296</v>
      </c>
      <c r="G720" s="10">
        <v>1026</v>
      </c>
      <c r="I720" s="10">
        <v>0.27727405729999999</v>
      </c>
      <c r="M720" s="8">
        <v>1057</v>
      </c>
      <c r="N720" s="8">
        <v>5.3900000000000003E-2</v>
      </c>
      <c r="AJ720" s="12">
        <v>1018</v>
      </c>
      <c r="AK720" s="12">
        <v>0.32003999999999999</v>
      </c>
    </row>
    <row r="721" spans="1:37" x14ac:dyDescent="0.2">
      <c r="A721" s="7">
        <v>1027</v>
      </c>
      <c r="C721" s="7">
        <v>0.2203</v>
      </c>
      <c r="G721" s="10">
        <v>1027</v>
      </c>
      <c r="I721" s="10">
        <v>0.26733847369999997</v>
      </c>
      <c r="M721" s="8">
        <v>1058</v>
      </c>
      <c r="N721" s="8">
        <v>5.1200000000000002E-2</v>
      </c>
      <c r="AJ721" s="12">
        <v>1019</v>
      </c>
      <c r="AK721" s="12">
        <v>0.31137399999999998</v>
      </c>
    </row>
    <row r="722" spans="1:37" x14ac:dyDescent="0.2">
      <c r="A722" s="7">
        <v>1028</v>
      </c>
      <c r="C722" s="7">
        <v>0.21099999999999999</v>
      </c>
      <c r="G722" s="10">
        <v>1028</v>
      </c>
      <c r="I722" s="10">
        <v>0.25740289020000001</v>
      </c>
      <c r="M722" s="8">
        <v>1059</v>
      </c>
      <c r="N722" s="8">
        <v>4.8500000000000001E-2</v>
      </c>
      <c r="AJ722" s="12">
        <v>1020</v>
      </c>
      <c r="AK722" s="12">
        <v>0.30304300000000001</v>
      </c>
    </row>
    <row r="723" spans="1:37" x14ac:dyDescent="0.2">
      <c r="A723" s="7">
        <v>1029</v>
      </c>
      <c r="C723" s="7">
        <v>0.2016</v>
      </c>
      <c r="G723" s="10">
        <v>1029</v>
      </c>
      <c r="I723" s="10">
        <v>0.24746730660000002</v>
      </c>
      <c r="M723" s="8">
        <v>1060</v>
      </c>
      <c r="N723" s="8">
        <v>4.5900000000000003E-2</v>
      </c>
      <c r="AJ723" s="12">
        <v>1021</v>
      </c>
      <c r="AK723" s="12">
        <v>0.29460700000000001</v>
      </c>
    </row>
    <row r="724" spans="1:37" x14ac:dyDescent="0.2">
      <c r="A724" s="7">
        <v>1030</v>
      </c>
      <c r="C724" s="7">
        <v>0.1923</v>
      </c>
      <c r="G724" s="10">
        <v>1030</v>
      </c>
      <c r="I724" s="10">
        <v>0.23837475850000001</v>
      </c>
      <c r="M724" s="8">
        <v>1061</v>
      </c>
      <c r="N724" s="8">
        <v>4.4699999999999997E-2</v>
      </c>
      <c r="AJ724" s="12">
        <v>1022</v>
      </c>
      <c r="AK724" s="12">
        <v>0.28609899999999999</v>
      </c>
    </row>
    <row r="725" spans="1:37" x14ac:dyDescent="0.2">
      <c r="A725" s="7">
        <v>1031</v>
      </c>
      <c r="C725" s="7">
        <v>0.183</v>
      </c>
      <c r="G725" s="10">
        <v>1031</v>
      </c>
      <c r="I725" s="10">
        <v>0.2304637558</v>
      </c>
      <c r="M725" s="8">
        <v>1062</v>
      </c>
      <c r="N725" s="8">
        <v>4.3400000000000001E-2</v>
      </c>
      <c r="AJ725" s="12">
        <v>1023</v>
      </c>
      <c r="AK725" s="12">
        <v>0.27734200000000003</v>
      </c>
    </row>
    <row r="726" spans="1:37" x14ac:dyDescent="0.2">
      <c r="A726" s="7">
        <v>1032</v>
      </c>
      <c r="C726" s="7">
        <v>0.17369999999999999</v>
      </c>
      <c r="G726" s="10">
        <v>1032</v>
      </c>
      <c r="I726" s="10">
        <v>0.22255275319999998</v>
      </c>
      <c r="M726" s="8">
        <v>1063</v>
      </c>
      <c r="N726" s="8">
        <v>4.2099999999999999E-2</v>
      </c>
      <c r="AJ726" s="12">
        <v>1024</v>
      </c>
      <c r="AK726" s="12">
        <v>0.26822600000000002</v>
      </c>
    </row>
    <row r="727" spans="1:37" x14ac:dyDescent="0.2">
      <c r="A727" s="7">
        <v>1033</v>
      </c>
      <c r="C727" s="7">
        <v>0.1643</v>
      </c>
      <c r="G727" s="10">
        <v>1033</v>
      </c>
      <c r="I727" s="10">
        <v>0.21464175050000001</v>
      </c>
      <c r="M727" s="8">
        <v>1064</v>
      </c>
      <c r="N727" s="8">
        <v>4.0800000000000003E-2</v>
      </c>
      <c r="AJ727" s="12">
        <v>1025</v>
      </c>
      <c r="AK727" s="12">
        <v>0.25918399999999997</v>
      </c>
    </row>
    <row r="728" spans="1:37" x14ac:dyDescent="0.2">
      <c r="A728" s="7">
        <v>1034</v>
      </c>
      <c r="C728" s="7">
        <v>0.155</v>
      </c>
      <c r="G728" s="10">
        <v>1034</v>
      </c>
      <c r="I728" s="10">
        <v>0.20673074790000001</v>
      </c>
      <c r="M728" s="8">
        <v>1065</v>
      </c>
      <c r="N728" s="8">
        <v>3.9600000000000003E-2</v>
      </c>
      <c r="AJ728" s="12">
        <v>1026</v>
      </c>
      <c r="AK728" s="12">
        <v>0.25020500000000001</v>
      </c>
    </row>
    <row r="729" spans="1:37" x14ac:dyDescent="0.2">
      <c r="A729" s="7">
        <v>1035</v>
      </c>
      <c r="C729" s="7">
        <v>0.1457</v>
      </c>
      <c r="G729" s="10">
        <v>1035</v>
      </c>
      <c r="I729" s="10">
        <v>0.19859752289999999</v>
      </c>
      <c r="M729" s="8">
        <v>1066</v>
      </c>
      <c r="N729" s="8">
        <v>3.8300000000000001E-2</v>
      </c>
      <c r="AJ729" s="12">
        <v>1027</v>
      </c>
      <c r="AK729" s="12">
        <v>0.24115900000000001</v>
      </c>
    </row>
    <row r="730" spans="1:37" x14ac:dyDescent="0.2">
      <c r="A730" s="7">
        <v>1036</v>
      </c>
      <c r="C730" s="7">
        <v>0.13639999999999999</v>
      </c>
      <c r="G730" s="10">
        <v>1036</v>
      </c>
      <c r="I730" s="10">
        <v>0.19005436249999999</v>
      </c>
      <c r="M730" s="8">
        <v>1067</v>
      </c>
      <c r="N730" s="8">
        <v>3.6999999999999998E-2</v>
      </c>
      <c r="AJ730" s="12">
        <v>1028</v>
      </c>
      <c r="AK730" s="12">
        <v>0.23209199999999999</v>
      </c>
    </row>
    <row r="731" spans="1:37" x14ac:dyDescent="0.2">
      <c r="A731" s="7">
        <v>1037</v>
      </c>
      <c r="C731" s="7">
        <v>0.127</v>
      </c>
      <c r="G731" s="10">
        <v>1037</v>
      </c>
      <c r="I731" s="10">
        <v>0.1815112022</v>
      </c>
      <c r="M731" s="8">
        <v>1068</v>
      </c>
      <c r="N731" s="8">
        <v>3.5799999999999998E-2</v>
      </c>
      <c r="AJ731" s="12">
        <v>1029</v>
      </c>
      <c r="AK731" s="12">
        <v>0.22406199999999998</v>
      </c>
    </row>
    <row r="732" spans="1:37" x14ac:dyDescent="0.2">
      <c r="A732" s="7">
        <v>1038</v>
      </c>
      <c r="C732" s="7">
        <v>0.1177</v>
      </c>
      <c r="G732" s="10">
        <v>1038</v>
      </c>
      <c r="I732" s="10">
        <v>0.17296804190000001</v>
      </c>
      <c r="M732" s="8">
        <v>1069</v>
      </c>
      <c r="N732" s="8">
        <v>3.4500000000000003E-2</v>
      </c>
      <c r="AJ732" s="12">
        <v>1030</v>
      </c>
      <c r="AK732" s="12">
        <v>0.216057</v>
      </c>
    </row>
    <row r="733" spans="1:37" x14ac:dyDescent="0.2">
      <c r="A733" s="7">
        <v>1039</v>
      </c>
      <c r="C733" s="7">
        <v>0.1084</v>
      </c>
      <c r="G733" s="10">
        <v>1039</v>
      </c>
      <c r="I733" s="10">
        <v>0.16442488159999999</v>
      </c>
      <c r="M733" s="8">
        <v>1070</v>
      </c>
      <c r="N733" s="8">
        <v>3.32E-2</v>
      </c>
      <c r="AJ733" s="12">
        <v>1031</v>
      </c>
      <c r="AK733" s="12">
        <v>0.20891799999999999</v>
      </c>
    </row>
    <row r="734" spans="1:37" x14ac:dyDescent="0.2">
      <c r="A734" s="7">
        <v>1040</v>
      </c>
      <c r="C734" s="7">
        <v>9.9699999999999997E-2</v>
      </c>
      <c r="G734" s="10">
        <v>1040</v>
      </c>
      <c r="I734" s="10">
        <v>0.1558817213</v>
      </c>
      <c r="M734" s="8">
        <v>1071</v>
      </c>
      <c r="N734" s="8">
        <v>3.1899999999999998E-2</v>
      </c>
      <c r="AJ734" s="12">
        <v>1032</v>
      </c>
      <c r="AK734" s="12">
        <v>0.20185800000000001</v>
      </c>
    </row>
    <row r="735" spans="1:37" x14ac:dyDescent="0.2">
      <c r="A735" s="7">
        <v>1041</v>
      </c>
      <c r="C735" s="7">
        <v>9.7000000000000003E-2</v>
      </c>
      <c r="G735" s="10">
        <v>1041</v>
      </c>
      <c r="M735" s="8">
        <v>1072</v>
      </c>
      <c r="N735" s="8">
        <v>3.0700000000000002E-2</v>
      </c>
      <c r="AJ735" s="12">
        <v>1033</v>
      </c>
      <c r="AK735" s="12">
        <v>0.19495599999999999</v>
      </c>
    </row>
    <row r="736" spans="1:37" x14ac:dyDescent="0.2">
      <c r="A736" s="7">
        <v>1042</v>
      </c>
      <c r="C736" s="7">
        <v>9.4299999999999995E-2</v>
      </c>
      <c r="G736" s="10">
        <v>1042</v>
      </c>
      <c r="M736" s="8">
        <v>1073</v>
      </c>
      <c r="N736" s="8">
        <v>2.9399999999999999E-2</v>
      </c>
      <c r="AJ736" s="12">
        <v>1034</v>
      </c>
      <c r="AK736" s="12">
        <v>0.188334</v>
      </c>
    </row>
    <row r="737" spans="1:37" x14ac:dyDescent="0.2">
      <c r="A737" s="7">
        <v>1043</v>
      </c>
      <c r="C737" s="7">
        <v>9.1600000000000001E-2</v>
      </c>
      <c r="G737" s="10">
        <v>1043</v>
      </c>
      <c r="M737" s="8">
        <v>1074</v>
      </c>
      <c r="N737" s="8">
        <v>2.81E-2</v>
      </c>
      <c r="AJ737" s="12">
        <v>1035</v>
      </c>
      <c r="AK737" s="12">
        <v>0.18171099999999998</v>
      </c>
    </row>
    <row r="738" spans="1:37" x14ac:dyDescent="0.2">
      <c r="A738" s="7">
        <v>1044</v>
      </c>
      <c r="C738" s="7">
        <v>8.8900000000000007E-2</v>
      </c>
      <c r="G738" s="10">
        <v>1044</v>
      </c>
      <c r="M738" s="8">
        <v>1075</v>
      </c>
      <c r="N738" s="8">
        <v>2.6800000000000001E-2</v>
      </c>
      <c r="AJ738" s="12">
        <v>1036</v>
      </c>
      <c r="AK738" s="12">
        <v>0.17502099999999998</v>
      </c>
    </row>
    <row r="739" spans="1:37" x14ac:dyDescent="0.2">
      <c r="A739" s="7">
        <v>1045</v>
      </c>
      <c r="C739" s="7">
        <v>8.6199999999999999E-2</v>
      </c>
      <c r="G739" s="10">
        <v>1045</v>
      </c>
      <c r="M739" s="8">
        <v>1076</v>
      </c>
      <c r="N739" s="8">
        <v>2.5600000000000001E-2</v>
      </c>
      <c r="AJ739" s="12">
        <v>1037</v>
      </c>
      <c r="AK739" s="12">
        <v>0.16796500000000003</v>
      </c>
    </row>
    <row r="740" spans="1:37" x14ac:dyDescent="0.2">
      <c r="A740" s="7">
        <v>1046</v>
      </c>
      <c r="C740" s="7">
        <v>8.3500000000000005E-2</v>
      </c>
      <c r="G740" s="10">
        <v>1046</v>
      </c>
      <c r="M740" s="8">
        <v>1077</v>
      </c>
      <c r="N740" s="8">
        <v>2.4299999999999999E-2</v>
      </c>
      <c r="AJ740" s="12">
        <v>1038</v>
      </c>
      <c r="AK740" s="12">
        <v>0.16090900000000002</v>
      </c>
    </row>
    <row r="741" spans="1:37" x14ac:dyDescent="0.2">
      <c r="A741" s="7">
        <v>1047</v>
      </c>
      <c r="C741" s="7">
        <v>8.0799999999999997E-2</v>
      </c>
      <c r="G741" s="10">
        <v>1047</v>
      </c>
      <c r="M741" s="8">
        <v>1078</v>
      </c>
      <c r="N741" s="8">
        <v>2.3E-2</v>
      </c>
      <c r="AJ741" s="12">
        <v>1039</v>
      </c>
      <c r="AK741" s="12">
        <v>0.15404999999999999</v>
      </c>
    </row>
    <row r="742" spans="1:37" x14ac:dyDescent="0.2">
      <c r="A742" s="7">
        <v>1048</v>
      </c>
      <c r="C742" s="7">
        <v>7.8100000000000003E-2</v>
      </c>
      <c r="G742" s="10">
        <v>1048</v>
      </c>
      <c r="M742" s="8">
        <v>1079</v>
      </c>
      <c r="N742" s="8">
        <v>2.18E-2</v>
      </c>
      <c r="AJ742" s="12">
        <v>1040</v>
      </c>
      <c r="AK742" s="12">
        <v>0.14804800000000001</v>
      </c>
    </row>
    <row r="743" spans="1:37" x14ac:dyDescent="0.2">
      <c r="A743" s="7">
        <v>1049</v>
      </c>
      <c r="C743" s="7">
        <v>7.5399999999999995E-2</v>
      </c>
      <c r="G743" s="10">
        <v>1049</v>
      </c>
      <c r="M743" s="8">
        <v>1080</v>
      </c>
      <c r="N743" s="8">
        <v>2.0500000000000001E-2</v>
      </c>
      <c r="AJ743" s="12">
        <v>1041</v>
      </c>
      <c r="AK743" s="12">
        <v>0.14204600000000001</v>
      </c>
    </row>
    <row r="744" spans="1:37" x14ac:dyDescent="0.2">
      <c r="A744" s="7">
        <v>1050</v>
      </c>
      <c r="C744" s="7">
        <v>7.2700000000000001E-2</v>
      </c>
      <c r="G744" s="10">
        <v>1050</v>
      </c>
      <c r="M744" s="8">
        <v>1081</v>
      </c>
      <c r="N744" s="8">
        <v>1.9900000000000001E-2</v>
      </c>
      <c r="AJ744" s="12">
        <v>1042</v>
      </c>
      <c r="AK744" s="12">
        <v>0.136044</v>
      </c>
    </row>
    <row r="745" spans="1:37" x14ac:dyDescent="0.2">
      <c r="M745" s="8">
        <v>1082</v>
      </c>
      <c r="N745" s="8">
        <v>1.9300000000000001E-2</v>
      </c>
      <c r="AJ745" s="12">
        <v>1043</v>
      </c>
      <c r="AK745" s="12">
        <v>0.129965</v>
      </c>
    </row>
    <row r="746" spans="1:37" x14ac:dyDescent="0.2">
      <c r="M746" s="8">
        <v>1083</v>
      </c>
      <c r="N746" s="8">
        <v>1.8700000000000001E-2</v>
      </c>
      <c r="AJ746" s="12">
        <v>1044</v>
      </c>
      <c r="AK746" s="12">
        <v>0.12388400000000001</v>
      </c>
    </row>
    <row r="747" spans="1:37" x14ac:dyDescent="0.2">
      <c r="M747" s="8">
        <v>1084</v>
      </c>
      <c r="N747" s="8">
        <v>1.8100000000000002E-2</v>
      </c>
      <c r="AJ747" s="12">
        <v>1045</v>
      </c>
      <c r="AK747" s="12">
        <v>0.118004</v>
      </c>
    </row>
    <row r="748" spans="1:37" x14ac:dyDescent="0.2">
      <c r="M748" s="8">
        <v>1085</v>
      </c>
      <c r="N748" s="8">
        <v>1.7500000000000002E-2</v>
      </c>
      <c r="AJ748" s="12">
        <v>1046</v>
      </c>
      <c r="AK748" s="12">
        <v>0.112849</v>
      </c>
    </row>
    <row r="749" spans="1:37" x14ac:dyDescent="0.2">
      <c r="M749" s="8">
        <v>1086</v>
      </c>
      <c r="N749" s="8">
        <v>1.7000000000000001E-2</v>
      </c>
      <c r="AJ749" s="12">
        <v>1047</v>
      </c>
      <c r="AK749" s="12">
        <v>0.107693</v>
      </c>
    </row>
    <row r="750" spans="1:37" x14ac:dyDescent="0.2">
      <c r="M750" s="8">
        <v>1087</v>
      </c>
      <c r="N750" s="8">
        <v>1.6400000000000001E-2</v>
      </c>
      <c r="AJ750" s="12">
        <v>1048</v>
      </c>
      <c r="AK750" s="12">
        <v>0.10252900000000001</v>
      </c>
    </row>
    <row r="751" spans="1:37" x14ac:dyDescent="0.2">
      <c r="M751" s="8">
        <v>1088</v>
      </c>
      <c r="N751" s="8">
        <v>1.5800000000000002E-2</v>
      </c>
      <c r="AJ751" s="12">
        <v>1049</v>
      </c>
      <c r="AK751" s="12">
        <v>9.7131000000000009E-2</v>
      </c>
    </row>
    <row r="752" spans="1:37" x14ac:dyDescent="0.2">
      <c r="M752" s="8">
        <v>1089</v>
      </c>
      <c r="N752" s="8">
        <v>1.52E-2</v>
      </c>
      <c r="AJ752" s="12">
        <v>1050</v>
      </c>
      <c r="AK752" s="12">
        <v>9.173400000000001E-2</v>
      </c>
    </row>
    <row r="753" spans="13:37" x14ac:dyDescent="0.2">
      <c r="M753" s="8">
        <v>1090</v>
      </c>
      <c r="N753" s="8">
        <v>1.46E-2</v>
      </c>
      <c r="AJ753" s="12">
        <v>1051</v>
      </c>
      <c r="AK753" s="12">
        <v>8.6347000000000007E-2</v>
      </c>
    </row>
    <row r="754" spans="13:37" x14ac:dyDescent="0.2">
      <c r="M754" s="8">
        <v>1091</v>
      </c>
      <c r="N754" s="8">
        <v>1.4E-2</v>
      </c>
      <c r="AJ754" s="12">
        <v>1052</v>
      </c>
      <c r="AK754" s="12">
        <v>8.1707000000000002E-2</v>
      </c>
    </row>
    <row r="755" spans="13:37" x14ac:dyDescent="0.2">
      <c r="M755" s="8">
        <v>1092</v>
      </c>
      <c r="N755" s="8">
        <v>1.34E-2</v>
      </c>
      <c r="AJ755" s="12">
        <v>1053</v>
      </c>
      <c r="AK755" s="12">
        <v>7.7067999999999998E-2</v>
      </c>
    </row>
    <row r="756" spans="13:37" x14ac:dyDescent="0.2">
      <c r="M756" s="8">
        <v>1093</v>
      </c>
      <c r="N756" s="8">
        <v>1.2800000000000001E-2</v>
      </c>
      <c r="AJ756" s="12">
        <v>1054</v>
      </c>
      <c r="AK756" s="12">
        <v>7.2427999999999992E-2</v>
      </c>
    </row>
    <row r="757" spans="13:37" x14ac:dyDescent="0.2">
      <c r="M757" s="8">
        <v>1094</v>
      </c>
      <c r="N757" s="8">
        <v>1.2200000000000001E-2</v>
      </c>
      <c r="AJ757" s="12">
        <v>1055</v>
      </c>
      <c r="AK757" s="12">
        <v>6.7918000000000006E-2</v>
      </c>
    </row>
    <row r="758" spans="13:37" x14ac:dyDescent="0.2">
      <c r="M758" s="8">
        <v>1095</v>
      </c>
      <c r="N758" s="8">
        <v>1.1599999999999999E-2</v>
      </c>
      <c r="AJ758" s="12">
        <v>1056</v>
      </c>
      <c r="AK758" s="12">
        <v>6.3452000000000008E-2</v>
      </c>
    </row>
    <row r="759" spans="13:37" x14ac:dyDescent="0.2">
      <c r="M759" s="8">
        <v>1096</v>
      </c>
      <c r="N759" s="8">
        <v>1.0999999999999999E-2</v>
      </c>
      <c r="AJ759" s="12">
        <v>1057</v>
      </c>
      <c r="AK759" s="12">
        <v>5.8985000000000003E-2</v>
      </c>
    </row>
    <row r="760" spans="13:37" x14ac:dyDescent="0.2">
      <c r="M760" s="8">
        <v>1097</v>
      </c>
      <c r="N760" s="8">
        <v>1.04E-2</v>
      </c>
      <c r="AJ760" s="12">
        <v>1058</v>
      </c>
      <c r="AK760" s="12">
        <v>5.4851999999999998E-2</v>
      </c>
    </row>
    <row r="761" spans="13:37" x14ac:dyDescent="0.2">
      <c r="M761" s="8">
        <v>1098</v>
      </c>
      <c r="N761" s="8">
        <v>9.7999999999999997E-3</v>
      </c>
      <c r="AJ761" s="12">
        <v>1059</v>
      </c>
      <c r="AK761" s="12">
        <v>5.2177000000000001E-2</v>
      </c>
    </row>
    <row r="762" spans="13:37" x14ac:dyDescent="0.2">
      <c r="M762" s="8">
        <v>1099</v>
      </c>
      <c r="N762" s="8">
        <v>9.1999999999999998E-3</v>
      </c>
      <c r="AJ762" s="12">
        <v>1060</v>
      </c>
      <c r="AK762" s="12">
        <v>4.9501999999999997E-2</v>
      </c>
    </row>
    <row r="763" spans="13:37" x14ac:dyDescent="0.2">
      <c r="M763" s="8">
        <v>1100</v>
      </c>
      <c r="N763" s="8">
        <v>8.6E-3</v>
      </c>
      <c r="AJ763" s="12">
        <v>1061</v>
      </c>
      <c r="AK763" s="12">
        <v>4.6828000000000002E-2</v>
      </c>
    </row>
    <row r="764" spans="13:37" x14ac:dyDescent="0.2">
      <c r="AJ764" s="12">
        <v>1062</v>
      </c>
      <c r="AK764" s="12">
        <v>4.4153000000000005E-2</v>
      </c>
    </row>
    <row r="765" spans="13:37" x14ac:dyDescent="0.2">
      <c r="AJ765" s="12">
        <v>1063</v>
      </c>
      <c r="AK765" s="12">
        <v>4.1745000000000004E-2</v>
      </c>
    </row>
    <row r="766" spans="13:37" x14ac:dyDescent="0.2">
      <c r="AJ766" s="12">
        <v>1064</v>
      </c>
      <c r="AK766" s="12">
        <v>3.9475999999999997E-2</v>
      </c>
    </row>
    <row r="767" spans="13:37" x14ac:dyDescent="0.2">
      <c r="AJ767" s="12">
        <v>1065</v>
      </c>
      <c r="AK767" s="12">
        <v>3.7206000000000003E-2</v>
      </c>
    </row>
    <row r="768" spans="13:37" x14ac:dyDescent="0.2">
      <c r="AJ768" s="12">
        <v>1066</v>
      </c>
      <c r="AK768" s="12">
        <v>3.4937000000000003E-2</v>
      </c>
    </row>
    <row r="769" spans="36:37" x14ac:dyDescent="0.2">
      <c r="AJ769" s="12">
        <v>1067</v>
      </c>
      <c r="AK769" s="12">
        <v>3.2668000000000003E-2</v>
      </c>
    </row>
    <row r="770" spans="36:37" x14ac:dyDescent="0.2">
      <c r="AJ770" s="12">
        <v>1068</v>
      </c>
      <c r="AK770" s="12">
        <v>3.0398000000000001E-2</v>
      </c>
    </row>
    <row r="771" spans="36:37" x14ac:dyDescent="0.2">
      <c r="AJ771" s="12">
        <v>1069</v>
      </c>
      <c r="AK771" s="12">
        <v>2.8546000000000002E-2</v>
      </c>
    </row>
    <row r="772" spans="36:37" x14ac:dyDescent="0.2">
      <c r="AJ772" s="12">
        <v>1070</v>
      </c>
      <c r="AK772" s="12">
        <v>2.6800999999999998E-2</v>
      </c>
    </row>
    <row r="773" spans="36:37" x14ac:dyDescent="0.2">
      <c r="AJ773" s="12">
        <v>1071</v>
      </c>
      <c r="AK773" s="12">
        <v>2.5056999999999999E-2</v>
      </c>
    </row>
    <row r="774" spans="36:37" x14ac:dyDescent="0.2">
      <c r="AJ774" s="12">
        <v>1072</v>
      </c>
      <c r="AK774" s="12">
        <v>2.3311999999999999E-2</v>
      </c>
    </row>
    <row r="775" spans="36:37" x14ac:dyDescent="0.2">
      <c r="AJ775" s="12">
        <v>1073</v>
      </c>
      <c r="AK775" s="12">
        <v>2.1568E-2</v>
      </c>
    </row>
    <row r="776" spans="36:37" x14ac:dyDescent="0.2">
      <c r="AJ776" s="12">
        <v>1074</v>
      </c>
      <c r="AK776" s="12">
        <v>1.9823E-2</v>
      </c>
    </row>
    <row r="777" spans="36:37" x14ac:dyDescent="0.2">
      <c r="AJ777" s="12">
        <v>1075</v>
      </c>
      <c r="AK777" s="12">
        <v>1.8222000000000002E-2</v>
      </c>
    </row>
    <row r="778" spans="36:37" x14ac:dyDescent="0.2">
      <c r="AJ778" s="12">
        <v>1076</v>
      </c>
      <c r="AK778" s="12">
        <v>1.7023E-2</v>
      </c>
    </row>
    <row r="779" spans="36:37" x14ac:dyDescent="0.2">
      <c r="AJ779" s="12">
        <v>1077</v>
      </c>
      <c r="AK779" s="12">
        <v>1.5824000000000001E-2</v>
      </c>
    </row>
    <row r="780" spans="36:37" x14ac:dyDescent="0.2">
      <c r="AJ780" s="12">
        <v>1078</v>
      </c>
      <c r="AK780" s="12">
        <v>1.4624999999999999E-2</v>
      </c>
    </row>
    <row r="781" spans="36:37" x14ac:dyDescent="0.2">
      <c r="AJ781" s="12">
        <v>1079</v>
      </c>
      <c r="AK781" s="12">
        <v>1.3426E-2</v>
      </c>
    </row>
    <row r="782" spans="36:37" x14ac:dyDescent="0.2">
      <c r="AJ782" s="12">
        <v>1080</v>
      </c>
      <c r="AK782" s="12">
        <v>1.2226999999999998E-2</v>
      </c>
    </row>
    <row r="783" spans="36:37" x14ac:dyDescent="0.2">
      <c r="AJ783" s="12">
        <v>1081</v>
      </c>
      <c r="AK783" s="12">
        <v>1.1028E-2</v>
      </c>
    </row>
    <row r="784" spans="36:37" x14ac:dyDescent="0.2">
      <c r="AJ784" s="12">
        <v>1082</v>
      </c>
      <c r="AK784" s="12">
        <v>1.0199E-2</v>
      </c>
    </row>
    <row r="785" spans="36:37" x14ac:dyDescent="0.2">
      <c r="AJ785" s="12">
        <v>1083</v>
      </c>
      <c r="AK785" s="12">
        <v>9.5060000000000006E-3</v>
      </c>
    </row>
    <row r="786" spans="36:37" x14ac:dyDescent="0.2">
      <c r="AJ786" s="12">
        <v>1084</v>
      </c>
      <c r="AK786" s="12">
        <v>8.8129999999999997E-3</v>
      </c>
    </row>
    <row r="787" spans="36:37" x14ac:dyDescent="0.2">
      <c r="AJ787" s="12">
        <v>1085</v>
      </c>
      <c r="AK787" s="12">
        <v>8.1200000000000005E-3</v>
      </c>
    </row>
    <row r="788" spans="36:37" x14ac:dyDescent="0.2">
      <c r="AJ788" s="12">
        <v>1086</v>
      </c>
      <c r="AK788" s="12">
        <v>7.4270000000000004E-3</v>
      </c>
    </row>
    <row r="789" spans="36:37" x14ac:dyDescent="0.2">
      <c r="AJ789" s="12">
        <v>1087</v>
      </c>
      <c r="AK789" s="12">
        <v>6.7340000000000004E-3</v>
      </c>
    </row>
    <row r="790" spans="36:37" x14ac:dyDescent="0.2">
      <c r="AJ790" s="12">
        <v>1088</v>
      </c>
      <c r="AK790" s="12">
        <v>6.1070000000000004E-3</v>
      </c>
    </row>
    <row r="791" spans="36:37" x14ac:dyDescent="0.2">
      <c r="AJ791" s="12">
        <v>1089</v>
      </c>
      <c r="AK791" s="12">
        <v>5.7520000000000002E-3</v>
      </c>
    </row>
    <row r="792" spans="36:37" x14ac:dyDescent="0.2">
      <c r="AJ792" s="12">
        <v>1090</v>
      </c>
      <c r="AK792" s="12">
        <v>5.3959999999999998E-3</v>
      </c>
    </row>
    <row r="793" spans="36:37" x14ac:dyDescent="0.2">
      <c r="AJ793" s="12">
        <v>1091</v>
      </c>
      <c r="AK793" s="12">
        <v>5.0400000000000002E-3</v>
      </c>
    </row>
    <row r="794" spans="36:37" x14ac:dyDescent="0.2">
      <c r="AJ794" s="12">
        <v>1092</v>
      </c>
      <c r="AK794" s="12">
        <v>4.6839999999999998E-3</v>
      </c>
    </row>
    <row r="795" spans="36:37" x14ac:dyDescent="0.2">
      <c r="AJ795" s="12">
        <v>1093</v>
      </c>
      <c r="AK795" s="12">
        <v>4.3290000000000004E-3</v>
      </c>
    </row>
    <row r="796" spans="36:37" x14ac:dyDescent="0.2">
      <c r="AJ796" s="12">
        <v>1094</v>
      </c>
      <c r="AK796" s="12">
        <v>3.973E-3</v>
      </c>
    </row>
    <row r="797" spans="36:37" x14ac:dyDescent="0.2">
      <c r="AJ797" s="12">
        <v>1095</v>
      </c>
      <c r="AK797" s="12">
        <v>3.6770000000000001E-3</v>
      </c>
    </row>
    <row r="798" spans="36:37" x14ac:dyDescent="0.2">
      <c r="AJ798" s="12">
        <v>1096</v>
      </c>
      <c r="AK798" s="12">
        <v>3.411E-3</v>
      </c>
    </row>
    <row r="799" spans="36:37" x14ac:dyDescent="0.2">
      <c r="AJ799" s="12">
        <v>1097</v>
      </c>
      <c r="AK799" s="12">
        <v>3.1450000000000002E-3</v>
      </c>
    </row>
    <row r="800" spans="36:37" x14ac:dyDescent="0.2">
      <c r="AJ800" s="12">
        <v>1098</v>
      </c>
      <c r="AK800" s="12">
        <v>2.879E-3</v>
      </c>
    </row>
    <row r="801" spans="36:37" x14ac:dyDescent="0.2">
      <c r="AJ801" s="12">
        <v>1099</v>
      </c>
      <c r="AK801" s="12">
        <v>2.6129999999999999E-3</v>
      </c>
    </row>
  </sheetData>
  <mergeCells count="8">
    <mergeCell ref="P1:Q1"/>
    <mergeCell ref="P2:Q2"/>
    <mergeCell ref="K2:L2"/>
    <mergeCell ref="AH3:AI3"/>
    <mergeCell ref="AH4:AI4"/>
    <mergeCell ref="AH1:AI1"/>
    <mergeCell ref="AH2:AI2"/>
    <mergeCell ref="K1:L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7591B-2DBD-4679-9C8F-536D22650AA8}">
  <dimension ref="A3:B744"/>
  <sheetViews>
    <sheetView workbookViewId="0">
      <selection activeCell="G26" sqref="G26"/>
    </sheetView>
  </sheetViews>
  <sheetFormatPr baseColWidth="10" defaultColWidth="8.83203125" defaultRowHeight="15" x14ac:dyDescent="0.2"/>
  <sheetData>
    <row r="3" spans="1:2" x14ac:dyDescent="0.2">
      <c r="A3" t="s">
        <v>72</v>
      </c>
      <c r="B3" t="s">
        <v>103</v>
      </c>
    </row>
    <row r="4" spans="1:2" x14ac:dyDescent="0.2">
      <c r="A4">
        <v>310</v>
      </c>
      <c r="B4">
        <v>0.90194978599999998</v>
      </c>
    </row>
    <row r="5" spans="1:2" x14ac:dyDescent="0.2">
      <c r="A5">
        <v>311</v>
      </c>
      <c r="B5">
        <v>0.90838299899999997</v>
      </c>
    </row>
    <row r="6" spans="1:2" x14ac:dyDescent="0.2">
      <c r="A6">
        <v>312</v>
      </c>
      <c r="B6">
        <v>0.91446988799999995</v>
      </c>
    </row>
    <row r="7" spans="1:2" x14ac:dyDescent="0.2">
      <c r="A7">
        <v>313</v>
      </c>
      <c r="B7">
        <v>0.92019941699999996</v>
      </c>
    </row>
    <row r="8" spans="1:2" x14ac:dyDescent="0.2">
      <c r="A8">
        <v>314</v>
      </c>
      <c r="B8">
        <v>0.92556502900000004</v>
      </c>
    </row>
    <row r="9" spans="1:2" x14ac:dyDescent="0.2">
      <c r="A9">
        <v>315</v>
      </c>
      <c r="B9">
        <v>0.93056449500000005</v>
      </c>
    </row>
    <row r="10" spans="1:2" x14ac:dyDescent="0.2">
      <c r="A10">
        <v>316</v>
      </c>
      <c r="B10">
        <v>0.93519944600000005</v>
      </c>
    </row>
    <row r="11" spans="1:2" x14ac:dyDescent="0.2">
      <c r="A11">
        <v>317</v>
      </c>
      <c r="B11">
        <v>0.939475061</v>
      </c>
    </row>
    <row r="12" spans="1:2" x14ac:dyDescent="0.2">
      <c r="A12">
        <v>318</v>
      </c>
      <c r="B12">
        <v>0.94339953899999995</v>
      </c>
    </row>
    <row r="13" spans="1:2" x14ac:dyDescent="0.2">
      <c r="A13">
        <v>319</v>
      </c>
      <c r="B13">
        <v>0.94698353800000001</v>
      </c>
    </row>
    <row r="14" spans="1:2" x14ac:dyDescent="0.2">
      <c r="A14">
        <v>320</v>
      </c>
      <c r="B14">
        <v>0.95024007600000004</v>
      </c>
    </row>
    <row r="15" spans="1:2" x14ac:dyDescent="0.2">
      <c r="A15">
        <v>321</v>
      </c>
      <c r="B15">
        <v>0.95318355700000001</v>
      </c>
    </row>
    <row r="16" spans="1:2" x14ac:dyDescent="0.2">
      <c r="A16">
        <v>322</v>
      </c>
      <c r="B16">
        <v>0.95582982699999997</v>
      </c>
    </row>
    <row r="17" spans="1:2" x14ac:dyDescent="0.2">
      <c r="A17">
        <v>323</v>
      </c>
      <c r="B17">
        <v>0.95819556800000005</v>
      </c>
    </row>
    <row r="18" spans="1:2" x14ac:dyDescent="0.2">
      <c r="A18">
        <v>324</v>
      </c>
      <c r="B18">
        <v>0.96029776300000003</v>
      </c>
    </row>
    <row r="19" spans="1:2" x14ac:dyDescent="0.2">
      <c r="A19">
        <v>325</v>
      </c>
      <c r="B19">
        <v>0.962153657</v>
      </c>
    </row>
    <row r="20" spans="1:2" x14ac:dyDescent="0.2">
      <c r="A20">
        <v>326</v>
      </c>
      <c r="B20">
        <v>0.96379230900000001</v>
      </c>
    </row>
    <row r="21" spans="1:2" x14ac:dyDescent="0.2">
      <c r="A21">
        <v>327</v>
      </c>
      <c r="B21">
        <v>0.96521851999999997</v>
      </c>
    </row>
    <row r="22" spans="1:2" x14ac:dyDescent="0.2">
      <c r="A22">
        <v>328</v>
      </c>
      <c r="B22">
        <v>0.96644849399999999</v>
      </c>
    </row>
    <row r="23" spans="1:2" x14ac:dyDescent="0.2">
      <c r="A23">
        <v>329</v>
      </c>
      <c r="B23">
        <v>0.96749726800000002</v>
      </c>
    </row>
    <row r="24" spans="1:2" x14ac:dyDescent="0.2">
      <c r="A24">
        <v>330</v>
      </c>
      <c r="B24">
        <v>0.96837926299999999</v>
      </c>
    </row>
    <row r="25" spans="1:2" x14ac:dyDescent="0.2">
      <c r="A25">
        <v>331</v>
      </c>
      <c r="B25">
        <v>0.96910757300000006</v>
      </c>
    </row>
    <row r="26" spans="1:2" x14ac:dyDescent="0.2">
      <c r="A26">
        <v>332</v>
      </c>
      <c r="B26">
        <v>0.96969413400000004</v>
      </c>
    </row>
    <row r="27" spans="1:2" x14ac:dyDescent="0.2">
      <c r="A27">
        <v>333</v>
      </c>
      <c r="B27">
        <v>0.97014989900000004</v>
      </c>
    </row>
    <row r="28" spans="1:2" x14ac:dyDescent="0.2">
      <c r="A28">
        <v>334</v>
      </c>
      <c r="B28">
        <v>0.97048433300000003</v>
      </c>
    </row>
    <row r="29" spans="1:2" x14ac:dyDescent="0.2">
      <c r="A29">
        <v>335</v>
      </c>
      <c r="B29">
        <v>0.97070588700000005</v>
      </c>
    </row>
    <row r="30" spans="1:2" x14ac:dyDescent="0.2">
      <c r="A30">
        <v>336</v>
      </c>
      <c r="B30">
        <v>0.97082179099999999</v>
      </c>
    </row>
    <row r="31" spans="1:2" x14ac:dyDescent="0.2">
      <c r="A31">
        <v>337</v>
      </c>
      <c r="B31">
        <v>0.97083804399999996</v>
      </c>
    </row>
    <row r="32" spans="1:2" x14ac:dyDescent="0.2">
      <c r="A32">
        <v>338</v>
      </c>
      <c r="B32">
        <v>0.97075979899999998</v>
      </c>
    </row>
    <row r="33" spans="1:2" x14ac:dyDescent="0.2">
      <c r="A33">
        <v>339</v>
      </c>
      <c r="B33">
        <v>0.97059087200000005</v>
      </c>
    </row>
    <row r="34" spans="1:2" x14ac:dyDescent="0.2">
      <c r="A34">
        <v>340</v>
      </c>
      <c r="B34">
        <v>0.97033461300000001</v>
      </c>
    </row>
    <row r="35" spans="1:2" x14ac:dyDescent="0.2">
      <c r="A35">
        <v>341</v>
      </c>
      <c r="B35">
        <v>0.96999341699999997</v>
      </c>
    </row>
    <row r="36" spans="1:2" x14ac:dyDescent="0.2">
      <c r="A36">
        <v>342</v>
      </c>
      <c r="B36">
        <v>0.96956882499999997</v>
      </c>
    </row>
    <row r="37" spans="1:2" x14ac:dyDescent="0.2">
      <c r="A37">
        <v>343</v>
      </c>
      <c r="B37">
        <v>0.96906200300000001</v>
      </c>
    </row>
    <row r="38" spans="1:2" x14ac:dyDescent="0.2">
      <c r="A38">
        <v>344</v>
      </c>
      <c r="B38">
        <v>0.96847384400000003</v>
      </c>
    </row>
    <row r="39" spans="1:2" x14ac:dyDescent="0.2">
      <c r="A39">
        <v>345</v>
      </c>
      <c r="B39">
        <v>0.96780448200000002</v>
      </c>
    </row>
    <row r="40" spans="1:2" x14ac:dyDescent="0.2">
      <c r="A40">
        <v>346</v>
      </c>
      <c r="B40">
        <v>0.96705426299999997</v>
      </c>
    </row>
    <row r="41" spans="1:2" x14ac:dyDescent="0.2">
      <c r="A41">
        <v>347</v>
      </c>
      <c r="B41">
        <v>0.966223163</v>
      </c>
    </row>
    <row r="42" spans="1:2" x14ac:dyDescent="0.2">
      <c r="A42">
        <v>348</v>
      </c>
      <c r="B42">
        <v>0.96531107999999999</v>
      </c>
    </row>
    <row r="43" spans="1:2" x14ac:dyDescent="0.2">
      <c r="A43">
        <v>349</v>
      </c>
      <c r="B43">
        <v>0.96431831800000001</v>
      </c>
    </row>
    <row r="44" spans="1:2" x14ac:dyDescent="0.2">
      <c r="A44">
        <v>350</v>
      </c>
      <c r="B44">
        <v>0.96324500700000004</v>
      </c>
    </row>
    <row r="45" spans="1:2" x14ac:dyDescent="0.2">
      <c r="A45">
        <v>351</v>
      </c>
      <c r="B45">
        <v>0.96211146999999997</v>
      </c>
    </row>
    <row r="46" spans="1:2" x14ac:dyDescent="0.2">
      <c r="A46">
        <v>352</v>
      </c>
      <c r="B46">
        <v>0.96090035100000004</v>
      </c>
    </row>
    <row r="47" spans="1:2" x14ac:dyDescent="0.2">
      <c r="A47">
        <v>353</v>
      </c>
      <c r="B47">
        <v>0.95961268600000005</v>
      </c>
    </row>
    <row r="48" spans="1:2" x14ac:dyDescent="0.2">
      <c r="A48">
        <v>354</v>
      </c>
      <c r="B48">
        <v>0.95825020000000005</v>
      </c>
    </row>
    <row r="49" spans="1:2" x14ac:dyDescent="0.2">
      <c r="A49">
        <v>355</v>
      </c>
      <c r="B49">
        <v>0.95681491299999999</v>
      </c>
    </row>
    <row r="50" spans="1:2" x14ac:dyDescent="0.2">
      <c r="A50">
        <v>356</v>
      </c>
      <c r="B50">
        <v>0.95530932999999996</v>
      </c>
    </row>
    <row r="51" spans="1:2" x14ac:dyDescent="0.2">
      <c r="A51">
        <v>357</v>
      </c>
      <c r="B51">
        <v>0.95373653300000005</v>
      </c>
    </row>
    <row r="52" spans="1:2" x14ac:dyDescent="0.2">
      <c r="A52">
        <v>358</v>
      </c>
      <c r="B52">
        <v>0.95209998500000004</v>
      </c>
    </row>
    <row r="53" spans="1:2" x14ac:dyDescent="0.2">
      <c r="A53">
        <v>359</v>
      </c>
      <c r="B53">
        <v>0.95040380700000004</v>
      </c>
    </row>
    <row r="54" spans="1:2" x14ac:dyDescent="0.2">
      <c r="A54">
        <v>360</v>
      </c>
      <c r="B54">
        <v>0.94865258399999997</v>
      </c>
    </row>
    <row r="55" spans="1:2" x14ac:dyDescent="0.2">
      <c r="A55">
        <v>361</v>
      </c>
      <c r="B55">
        <v>0.94685145299999995</v>
      </c>
    </row>
    <row r="56" spans="1:2" x14ac:dyDescent="0.2">
      <c r="A56">
        <v>362</v>
      </c>
      <c r="B56">
        <v>0.94500580899999997</v>
      </c>
    </row>
    <row r="57" spans="1:2" x14ac:dyDescent="0.2">
      <c r="A57">
        <v>363</v>
      </c>
      <c r="B57">
        <v>0.94312177799999997</v>
      </c>
    </row>
    <row r="58" spans="1:2" x14ac:dyDescent="0.2">
      <c r="A58">
        <v>364</v>
      </c>
      <c r="B58">
        <v>0.94120563599999996</v>
      </c>
    </row>
    <row r="59" spans="1:2" x14ac:dyDescent="0.2">
      <c r="A59">
        <v>365</v>
      </c>
      <c r="B59">
        <v>0.93926427800000001</v>
      </c>
    </row>
    <row r="60" spans="1:2" x14ac:dyDescent="0.2">
      <c r="A60">
        <v>366</v>
      </c>
      <c r="B60">
        <v>0.93730474399999997</v>
      </c>
    </row>
    <row r="61" spans="1:2" x14ac:dyDescent="0.2">
      <c r="A61">
        <v>367</v>
      </c>
      <c r="B61">
        <v>0.93533439600000001</v>
      </c>
    </row>
    <row r="62" spans="1:2" x14ac:dyDescent="0.2">
      <c r="A62">
        <v>368</v>
      </c>
      <c r="B62">
        <v>0.93336082499999995</v>
      </c>
    </row>
    <row r="63" spans="1:2" x14ac:dyDescent="0.2">
      <c r="A63">
        <v>369</v>
      </c>
      <c r="B63">
        <v>0.931391941</v>
      </c>
    </row>
    <row r="64" spans="1:2" x14ac:dyDescent="0.2">
      <c r="A64">
        <v>370</v>
      </c>
      <c r="B64">
        <v>0.92943549800000003</v>
      </c>
    </row>
    <row r="65" spans="1:2" x14ac:dyDescent="0.2">
      <c r="A65">
        <v>371</v>
      </c>
      <c r="B65">
        <v>0.92749947399999999</v>
      </c>
    </row>
    <row r="66" spans="1:2" x14ac:dyDescent="0.2">
      <c r="A66">
        <v>372</v>
      </c>
      <c r="B66">
        <v>0.92559197199999999</v>
      </c>
    </row>
    <row r="67" spans="1:2" x14ac:dyDescent="0.2">
      <c r="A67">
        <v>373</v>
      </c>
      <c r="B67">
        <v>0.92372075899999995</v>
      </c>
    </row>
    <row r="68" spans="1:2" x14ac:dyDescent="0.2">
      <c r="A68">
        <v>374</v>
      </c>
      <c r="B68">
        <v>0.92189382399999997</v>
      </c>
    </row>
    <row r="69" spans="1:2" x14ac:dyDescent="0.2">
      <c r="A69">
        <v>375</v>
      </c>
      <c r="B69">
        <v>0.92011873399999999</v>
      </c>
    </row>
    <row r="70" spans="1:2" x14ac:dyDescent="0.2">
      <c r="A70">
        <v>376</v>
      </c>
      <c r="B70">
        <v>0.91842226400000004</v>
      </c>
    </row>
    <row r="71" spans="1:2" x14ac:dyDescent="0.2">
      <c r="A71">
        <v>377</v>
      </c>
      <c r="B71">
        <v>0.91679210899999997</v>
      </c>
    </row>
    <row r="72" spans="1:2" x14ac:dyDescent="0.2">
      <c r="A72">
        <v>378</v>
      </c>
      <c r="B72">
        <v>0.91523515899999996</v>
      </c>
    </row>
    <row r="73" spans="1:2" x14ac:dyDescent="0.2">
      <c r="A73">
        <v>379</v>
      </c>
      <c r="B73">
        <v>0.91375808999999997</v>
      </c>
    </row>
    <row r="74" spans="1:2" x14ac:dyDescent="0.2">
      <c r="A74">
        <v>380</v>
      </c>
      <c r="B74">
        <v>0.91236691299999995</v>
      </c>
    </row>
    <row r="75" spans="1:2" x14ac:dyDescent="0.2">
      <c r="A75">
        <v>381</v>
      </c>
      <c r="B75">
        <v>0.91106761999999997</v>
      </c>
    </row>
    <row r="76" spans="1:2" x14ac:dyDescent="0.2">
      <c r="A76">
        <v>382</v>
      </c>
      <c r="B76">
        <v>0.90986546599999996</v>
      </c>
    </row>
    <row r="77" spans="1:2" x14ac:dyDescent="0.2">
      <c r="A77">
        <v>383</v>
      </c>
      <c r="B77">
        <v>0.90876524199999997</v>
      </c>
    </row>
    <row r="78" spans="1:2" x14ac:dyDescent="0.2">
      <c r="A78">
        <v>384</v>
      </c>
      <c r="B78">
        <v>0.90777147400000002</v>
      </c>
    </row>
    <row r="79" spans="1:2" x14ac:dyDescent="0.2">
      <c r="A79">
        <v>385</v>
      </c>
      <c r="B79">
        <v>0.90688806099999997</v>
      </c>
    </row>
    <row r="80" spans="1:2" x14ac:dyDescent="0.2">
      <c r="A80">
        <v>386</v>
      </c>
      <c r="B80">
        <v>0.906118282</v>
      </c>
    </row>
    <row r="81" spans="1:2" x14ac:dyDescent="0.2">
      <c r="A81">
        <v>387</v>
      </c>
      <c r="B81">
        <v>0.90546489399999996</v>
      </c>
    </row>
    <row r="82" spans="1:2" x14ac:dyDescent="0.2">
      <c r="A82">
        <v>388</v>
      </c>
      <c r="B82">
        <v>0.90493022899999997</v>
      </c>
    </row>
    <row r="83" spans="1:2" x14ac:dyDescent="0.2">
      <c r="A83">
        <v>389</v>
      </c>
      <c r="B83">
        <v>0.90451574199999996</v>
      </c>
    </row>
    <row r="84" spans="1:2" x14ac:dyDescent="0.2">
      <c r="A84">
        <v>390</v>
      </c>
      <c r="B84">
        <v>0.90422265300000004</v>
      </c>
    </row>
    <row r="85" spans="1:2" x14ac:dyDescent="0.2">
      <c r="A85">
        <v>391</v>
      </c>
      <c r="B85">
        <v>0.90405140500000003</v>
      </c>
    </row>
    <row r="86" spans="1:2" x14ac:dyDescent="0.2">
      <c r="A86">
        <v>392</v>
      </c>
      <c r="B86">
        <v>0.90400166100000001</v>
      </c>
    </row>
    <row r="87" spans="1:2" x14ac:dyDescent="0.2">
      <c r="A87">
        <v>393</v>
      </c>
      <c r="B87">
        <v>0.90407276400000003</v>
      </c>
    </row>
    <row r="88" spans="1:2" x14ac:dyDescent="0.2">
      <c r="A88">
        <v>394</v>
      </c>
      <c r="B88">
        <v>0.90426327900000003</v>
      </c>
    </row>
    <row r="89" spans="1:2" x14ac:dyDescent="0.2">
      <c r="A89">
        <v>395</v>
      </c>
      <c r="B89">
        <v>0.90457117300000001</v>
      </c>
    </row>
    <row r="90" spans="1:2" x14ac:dyDescent="0.2">
      <c r="A90">
        <v>396</v>
      </c>
      <c r="B90">
        <v>0.90499381499999998</v>
      </c>
    </row>
    <row r="91" spans="1:2" x14ac:dyDescent="0.2">
      <c r="A91">
        <v>397</v>
      </c>
      <c r="B91">
        <v>0.90552796499999999</v>
      </c>
    </row>
    <row r="92" spans="1:2" x14ac:dyDescent="0.2">
      <c r="A92">
        <v>398</v>
      </c>
      <c r="B92">
        <v>0.90616986899999996</v>
      </c>
    </row>
    <row r="93" spans="1:2" x14ac:dyDescent="0.2">
      <c r="A93">
        <v>399</v>
      </c>
      <c r="B93">
        <v>0.90691497200000004</v>
      </c>
    </row>
    <row r="94" spans="1:2" x14ac:dyDescent="0.2">
      <c r="A94">
        <v>400</v>
      </c>
      <c r="B94">
        <v>0.90775837299999995</v>
      </c>
    </row>
    <row r="95" spans="1:2" x14ac:dyDescent="0.2">
      <c r="A95">
        <v>401</v>
      </c>
      <c r="B95">
        <v>0.90870325100000005</v>
      </c>
    </row>
    <row r="96" spans="1:2" x14ac:dyDescent="0.2">
      <c r="A96">
        <v>402</v>
      </c>
      <c r="B96">
        <v>0.90973428599999995</v>
      </c>
    </row>
    <row r="97" spans="1:2" x14ac:dyDescent="0.2">
      <c r="A97">
        <v>403</v>
      </c>
      <c r="B97">
        <v>0.91084475499999995</v>
      </c>
    </row>
    <row r="98" spans="1:2" x14ac:dyDescent="0.2">
      <c r="A98">
        <v>404</v>
      </c>
      <c r="B98">
        <v>0.912027374</v>
      </c>
    </row>
    <row r="99" spans="1:2" x14ac:dyDescent="0.2">
      <c r="A99">
        <v>405</v>
      </c>
      <c r="B99">
        <v>0.91325383699999996</v>
      </c>
    </row>
    <row r="100" spans="1:2" x14ac:dyDescent="0.2">
      <c r="A100">
        <v>406</v>
      </c>
      <c r="B100">
        <v>0.91449294400000003</v>
      </c>
    </row>
    <row r="101" spans="1:2" x14ac:dyDescent="0.2">
      <c r="A101">
        <v>407</v>
      </c>
      <c r="B101">
        <v>0.91578767400000005</v>
      </c>
    </row>
    <row r="102" spans="1:2" x14ac:dyDescent="0.2">
      <c r="A102">
        <v>408</v>
      </c>
      <c r="B102">
        <v>0.91712954499999999</v>
      </c>
    </row>
    <row r="103" spans="1:2" x14ac:dyDescent="0.2">
      <c r="A103">
        <v>409</v>
      </c>
      <c r="B103">
        <v>0.91850957099999997</v>
      </c>
    </row>
    <row r="104" spans="1:2" x14ac:dyDescent="0.2">
      <c r="A104">
        <v>410</v>
      </c>
      <c r="B104">
        <v>0.92046988799999996</v>
      </c>
    </row>
    <row r="105" spans="1:2" x14ac:dyDescent="0.2">
      <c r="A105">
        <v>411</v>
      </c>
      <c r="B105">
        <v>0.92278099099999999</v>
      </c>
    </row>
    <row r="106" spans="1:2" x14ac:dyDescent="0.2">
      <c r="A106">
        <v>412</v>
      </c>
      <c r="B106">
        <v>0.92505239900000003</v>
      </c>
    </row>
    <row r="107" spans="1:2" x14ac:dyDescent="0.2">
      <c r="A107">
        <v>413</v>
      </c>
      <c r="B107">
        <v>0.92726683099999996</v>
      </c>
    </row>
    <row r="108" spans="1:2" x14ac:dyDescent="0.2">
      <c r="A108">
        <v>414</v>
      </c>
      <c r="B108">
        <v>0.92940658200000004</v>
      </c>
    </row>
    <row r="109" spans="1:2" x14ac:dyDescent="0.2">
      <c r="A109">
        <v>415</v>
      </c>
      <c r="B109">
        <v>0.93145429099999999</v>
      </c>
    </row>
    <row r="110" spans="1:2" x14ac:dyDescent="0.2">
      <c r="A110">
        <v>416</v>
      </c>
      <c r="B110">
        <v>0.93339229400000001</v>
      </c>
    </row>
    <row r="111" spans="1:2" x14ac:dyDescent="0.2">
      <c r="A111">
        <v>417</v>
      </c>
      <c r="B111">
        <v>0.93520320999999995</v>
      </c>
    </row>
    <row r="112" spans="1:2" x14ac:dyDescent="0.2">
      <c r="A112">
        <v>418</v>
      </c>
      <c r="B112">
        <v>0.93686977100000002</v>
      </c>
    </row>
    <row r="113" spans="1:2" x14ac:dyDescent="0.2">
      <c r="A113">
        <v>419</v>
      </c>
      <c r="B113">
        <v>0.938375132</v>
      </c>
    </row>
    <row r="114" spans="1:2" x14ac:dyDescent="0.2">
      <c r="A114">
        <v>420</v>
      </c>
      <c r="B114">
        <v>0.93970289799999995</v>
      </c>
    </row>
    <row r="115" spans="1:2" x14ac:dyDescent="0.2">
      <c r="A115">
        <v>421</v>
      </c>
      <c r="B115">
        <v>0.94083696299999997</v>
      </c>
    </row>
    <row r="116" spans="1:2" x14ac:dyDescent="0.2">
      <c r="A116">
        <v>422</v>
      </c>
      <c r="B116">
        <v>0.94176201400000004</v>
      </c>
    </row>
    <row r="117" spans="1:2" x14ac:dyDescent="0.2">
      <c r="A117">
        <v>423</v>
      </c>
      <c r="B117">
        <v>0.94246365899999995</v>
      </c>
    </row>
    <row r="118" spans="1:2" x14ac:dyDescent="0.2">
      <c r="A118">
        <v>424</v>
      </c>
      <c r="B118">
        <v>0.94292789200000005</v>
      </c>
    </row>
    <row r="119" spans="1:2" x14ac:dyDescent="0.2">
      <c r="A119">
        <v>425</v>
      </c>
      <c r="B119">
        <v>0.94314197499999997</v>
      </c>
    </row>
    <row r="120" spans="1:2" x14ac:dyDescent="0.2">
      <c r="A120">
        <v>426</v>
      </c>
      <c r="B120">
        <v>0.94309978100000003</v>
      </c>
    </row>
    <row r="121" spans="1:2" x14ac:dyDescent="0.2">
      <c r="A121">
        <v>427</v>
      </c>
      <c r="B121">
        <v>0.94278513100000005</v>
      </c>
    </row>
    <row r="122" spans="1:2" x14ac:dyDescent="0.2">
      <c r="A122">
        <v>428</v>
      </c>
      <c r="B122">
        <v>0.94218832500000005</v>
      </c>
    </row>
    <row r="123" spans="1:2" x14ac:dyDescent="0.2">
      <c r="A123">
        <v>429</v>
      </c>
      <c r="B123">
        <v>0.94130094799999997</v>
      </c>
    </row>
    <row r="124" spans="1:2" x14ac:dyDescent="0.2">
      <c r="A124">
        <v>430</v>
      </c>
      <c r="B124">
        <v>0.94011598500000004</v>
      </c>
    </row>
    <row r="125" spans="1:2" x14ac:dyDescent="0.2">
      <c r="A125">
        <v>431</v>
      </c>
      <c r="B125">
        <v>0.93862736999999996</v>
      </c>
    </row>
    <row r="126" spans="1:2" x14ac:dyDescent="0.2">
      <c r="A126">
        <v>432</v>
      </c>
      <c r="B126">
        <v>0.93683075100000002</v>
      </c>
    </row>
    <row r="127" spans="1:2" x14ac:dyDescent="0.2">
      <c r="A127">
        <v>433</v>
      </c>
      <c r="B127">
        <v>0.93472283700000003</v>
      </c>
    </row>
    <row r="128" spans="1:2" x14ac:dyDescent="0.2">
      <c r="A128">
        <v>434</v>
      </c>
      <c r="B128">
        <v>0.920349741</v>
      </c>
    </row>
    <row r="129" spans="1:2" x14ac:dyDescent="0.2">
      <c r="A129">
        <v>435</v>
      </c>
      <c r="B129">
        <v>0.92248445099999998</v>
      </c>
    </row>
    <row r="130" spans="1:2" x14ac:dyDescent="0.2">
      <c r="A130">
        <v>436</v>
      </c>
      <c r="B130">
        <v>0.92440929299999997</v>
      </c>
    </row>
    <row r="131" spans="1:2" x14ac:dyDescent="0.2">
      <c r="A131">
        <v>437</v>
      </c>
      <c r="B131">
        <v>0.92615575500000002</v>
      </c>
    </row>
    <row r="132" spans="1:2" x14ac:dyDescent="0.2">
      <c r="A132">
        <v>438</v>
      </c>
      <c r="B132">
        <v>0.92774661300000005</v>
      </c>
    </row>
    <row r="133" spans="1:2" x14ac:dyDescent="0.2">
      <c r="A133">
        <v>439</v>
      </c>
      <c r="B133">
        <v>0.92920866499999999</v>
      </c>
    </row>
    <row r="134" spans="1:2" x14ac:dyDescent="0.2">
      <c r="A134">
        <v>440</v>
      </c>
      <c r="B134">
        <v>0.93056809500000004</v>
      </c>
    </row>
    <row r="135" spans="1:2" x14ac:dyDescent="0.2">
      <c r="A135">
        <v>441</v>
      </c>
      <c r="B135">
        <v>0.93184777900000004</v>
      </c>
    </row>
    <row r="136" spans="1:2" x14ac:dyDescent="0.2">
      <c r="A136">
        <v>442</v>
      </c>
      <c r="B136">
        <v>0.93305836399999997</v>
      </c>
    </row>
    <row r="137" spans="1:2" x14ac:dyDescent="0.2">
      <c r="A137">
        <v>443</v>
      </c>
      <c r="B137">
        <v>0.93420714699999996</v>
      </c>
    </row>
    <row r="138" spans="1:2" x14ac:dyDescent="0.2">
      <c r="A138">
        <v>444</v>
      </c>
      <c r="B138">
        <v>0.93530084300000005</v>
      </c>
    </row>
    <row r="139" spans="1:2" x14ac:dyDescent="0.2">
      <c r="A139">
        <v>445</v>
      </c>
      <c r="B139">
        <v>0.93634574100000001</v>
      </c>
    </row>
    <row r="140" spans="1:2" x14ac:dyDescent="0.2">
      <c r="A140">
        <v>446</v>
      </c>
      <c r="B140">
        <v>0.93734770199999995</v>
      </c>
    </row>
    <row r="141" spans="1:2" x14ac:dyDescent="0.2">
      <c r="A141">
        <v>447</v>
      </c>
      <c r="B141">
        <v>0.93831226899999998</v>
      </c>
    </row>
    <row r="142" spans="1:2" x14ac:dyDescent="0.2">
      <c r="A142">
        <v>448</v>
      </c>
      <c r="B142">
        <v>0.93924454899999998</v>
      </c>
    </row>
    <row r="143" spans="1:2" x14ac:dyDescent="0.2">
      <c r="A143">
        <v>449</v>
      </c>
      <c r="B143">
        <v>0.94014921399999996</v>
      </c>
    </row>
    <row r="144" spans="1:2" x14ac:dyDescent="0.2">
      <c r="A144">
        <v>450</v>
      </c>
      <c r="B144">
        <v>0.94103071900000002</v>
      </c>
    </row>
    <row r="145" spans="1:2" x14ac:dyDescent="0.2">
      <c r="A145">
        <v>451</v>
      </c>
      <c r="B145">
        <v>0.94189285499999997</v>
      </c>
    </row>
    <row r="146" spans="1:2" x14ac:dyDescent="0.2">
      <c r="A146">
        <v>452</v>
      </c>
      <c r="B146">
        <v>0.94273976000000004</v>
      </c>
    </row>
    <row r="147" spans="1:2" x14ac:dyDescent="0.2">
      <c r="A147">
        <v>453</v>
      </c>
      <c r="B147">
        <v>0.94357507299999999</v>
      </c>
    </row>
    <row r="148" spans="1:2" x14ac:dyDescent="0.2">
      <c r="A148">
        <v>454</v>
      </c>
      <c r="B148">
        <v>0.94440204500000002</v>
      </c>
    </row>
    <row r="149" spans="1:2" x14ac:dyDescent="0.2">
      <c r="A149">
        <v>455</v>
      </c>
      <c r="B149">
        <v>0.94522381899999997</v>
      </c>
    </row>
    <row r="150" spans="1:2" x14ac:dyDescent="0.2">
      <c r="A150">
        <v>456</v>
      </c>
      <c r="B150">
        <v>0.94604343400000002</v>
      </c>
    </row>
    <row r="151" spans="1:2" x14ac:dyDescent="0.2">
      <c r="A151">
        <v>457</v>
      </c>
      <c r="B151">
        <v>0.94686353899999998</v>
      </c>
    </row>
    <row r="152" spans="1:2" x14ac:dyDescent="0.2">
      <c r="A152">
        <v>458</v>
      </c>
      <c r="B152">
        <v>0.94768690200000005</v>
      </c>
    </row>
    <row r="153" spans="1:2" x14ac:dyDescent="0.2">
      <c r="A153">
        <v>459</v>
      </c>
      <c r="B153">
        <v>0.94851595499999997</v>
      </c>
    </row>
    <row r="154" spans="1:2" x14ac:dyDescent="0.2">
      <c r="A154">
        <v>460</v>
      </c>
      <c r="B154">
        <v>0.94935319500000004</v>
      </c>
    </row>
    <row r="155" spans="1:2" x14ac:dyDescent="0.2">
      <c r="A155">
        <v>461</v>
      </c>
      <c r="B155">
        <v>0.95020032899999995</v>
      </c>
    </row>
    <row r="156" spans="1:2" x14ac:dyDescent="0.2">
      <c r="A156">
        <v>462</v>
      </c>
      <c r="B156">
        <v>0.95105658400000004</v>
      </c>
    </row>
    <row r="157" spans="1:2" x14ac:dyDescent="0.2">
      <c r="A157">
        <v>463</v>
      </c>
      <c r="B157">
        <v>0.95192038800000001</v>
      </c>
    </row>
    <row r="158" spans="1:2" x14ac:dyDescent="0.2">
      <c r="A158">
        <v>464</v>
      </c>
      <c r="B158">
        <v>0.95279027800000005</v>
      </c>
    </row>
    <row r="159" spans="1:2" x14ac:dyDescent="0.2">
      <c r="A159">
        <v>465</v>
      </c>
      <c r="B159">
        <v>0.95366473200000001</v>
      </c>
    </row>
    <row r="160" spans="1:2" x14ac:dyDescent="0.2">
      <c r="A160">
        <v>466</v>
      </c>
      <c r="B160">
        <v>0.954542161</v>
      </c>
    </row>
    <row r="161" spans="1:2" x14ac:dyDescent="0.2">
      <c r="A161">
        <v>467</v>
      </c>
      <c r="B161">
        <v>0.95542097299999995</v>
      </c>
    </row>
    <row r="162" spans="1:2" x14ac:dyDescent="0.2">
      <c r="A162">
        <v>468</v>
      </c>
      <c r="B162">
        <v>0.95629968799999998</v>
      </c>
    </row>
    <row r="163" spans="1:2" x14ac:dyDescent="0.2">
      <c r="A163">
        <v>469</v>
      </c>
      <c r="B163">
        <v>0.95717681799999998</v>
      </c>
    </row>
    <row r="164" spans="1:2" x14ac:dyDescent="0.2">
      <c r="A164">
        <v>470</v>
      </c>
      <c r="B164">
        <v>0.958050929</v>
      </c>
    </row>
    <row r="165" spans="1:2" x14ac:dyDescent="0.2">
      <c r="A165">
        <v>471</v>
      </c>
      <c r="B165">
        <v>0.95892058400000002</v>
      </c>
    </row>
    <row r="166" spans="1:2" x14ac:dyDescent="0.2">
      <c r="A166">
        <v>472</v>
      </c>
      <c r="B166">
        <v>0.95969663199999999</v>
      </c>
    </row>
    <row r="167" spans="1:2" x14ac:dyDescent="0.2">
      <c r="A167">
        <v>473</v>
      </c>
      <c r="B167">
        <v>0.96038781200000001</v>
      </c>
    </row>
    <row r="168" spans="1:2" x14ac:dyDescent="0.2">
      <c r="A168">
        <v>474</v>
      </c>
      <c r="B168">
        <v>0.96106925300000001</v>
      </c>
    </row>
    <row r="169" spans="1:2" x14ac:dyDescent="0.2">
      <c r="A169">
        <v>475</v>
      </c>
      <c r="B169">
        <v>0.96173984999999995</v>
      </c>
    </row>
    <row r="170" spans="1:2" x14ac:dyDescent="0.2">
      <c r="A170">
        <v>476</v>
      </c>
      <c r="B170">
        <v>0.96240029100000002</v>
      </c>
    </row>
    <row r="171" spans="1:2" x14ac:dyDescent="0.2">
      <c r="A171">
        <v>477</v>
      </c>
      <c r="B171">
        <v>0.96304842999999996</v>
      </c>
    </row>
    <row r="172" spans="1:2" x14ac:dyDescent="0.2">
      <c r="A172">
        <v>478</v>
      </c>
      <c r="B172">
        <v>0.96368229000000005</v>
      </c>
    </row>
    <row r="173" spans="1:2" x14ac:dyDescent="0.2">
      <c r="A173">
        <v>479</v>
      </c>
      <c r="B173">
        <v>0.96430249899999998</v>
      </c>
    </row>
    <row r="174" spans="1:2" x14ac:dyDescent="0.2">
      <c r="A174">
        <v>480</v>
      </c>
      <c r="B174">
        <v>0.96490846799999996</v>
      </c>
    </row>
    <row r="175" spans="1:2" x14ac:dyDescent="0.2">
      <c r="A175">
        <v>481</v>
      </c>
      <c r="B175">
        <v>0.96550206199999999</v>
      </c>
    </row>
    <row r="176" spans="1:2" x14ac:dyDescent="0.2">
      <c r="A176">
        <v>482</v>
      </c>
      <c r="B176">
        <v>0.96607957499999997</v>
      </c>
    </row>
    <row r="177" spans="1:2" x14ac:dyDescent="0.2">
      <c r="A177">
        <v>483</v>
      </c>
      <c r="B177">
        <v>0.96663975300000005</v>
      </c>
    </row>
    <row r="178" spans="1:2" x14ac:dyDescent="0.2">
      <c r="A178">
        <v>484</v>
      </c>
      <c r="B178">
        <v>0.96718133399999995</v>
      </c>
    </row>
    <row r="179" spans="1:2" x14ac:dyDescent="0.2">
      <c r="A179">
        <v>485</v>
      </c>
      <c r="B179">
        <v>0.96770329200000005</v>
      </c>
    </row>
    <row r="180" spans="1:2" x14ac:dyDescent="0.2">
      <c r="A180">
        <v>486</v>
      </c>
      <c r="B180">
        <v>0.96820448199999998</v>
      </c>
    </row>
    <row r="181" spans="1:2" x14ac:dyDescent="0.2">
      <c r="A181">
        <v>487</v>
      </c>
      <c r="B181">
        <v>0.968686084</v>
      </c>
    </row>
    <row r="182" spans="1:2" x14ac:dyDescent="0.2">
      <c r="A182">
        <v>488</v>
      </c>
      <c r="B182">
        <v>0.969145268</v>
      </c>
    </row>
    <row r="183" spans="1:2" x14ac:dyDescent="0.2">
      <c r="A183">
        <v>489</v>
      </c>
      <c r="B183">
        <v>0.96958100300000005</v>
      </c>
    </row>
    <row r="184" spans="1:2" x14ac:dyDescent="0.2">
      <c r="A184">
        <v>490</v>
      </c>
      <c r="B184">
        <v>0.96999243599999996</v>
      </c>
    </row>
    <row r="185" spans="1:2" x14ac:dyDescent="0.2">
      <c r="A185">
        <v>491</v>
      </c>
      <c r="B185">
        <v>0.97037900200000005</v>
      </c>
    </row>
    <row r="186" spans="1:2" x14ac:dyDescent="0.2">
      <c r="A186">
        <v>492</v>
      </c>
      <c r="B186">
        <v>0.97073984899999999</v>
      </c>
    </row>
    <row r="187" spans="1:2" x14ac:dyDescent="0.2">
      <c r="A187">
        <v>493</v>
      </c>
      <c r="B187">
        <v>0.97107453300000002</v>
      </c>
    </row>
    <row r="188" spans="1:2" x14ac:dyDescent="0.2">
      <c r="A188">
        <v>494</v>
      </c>
      <c r="B188">
        <v>0.97138243700000004</v>
      </c>
    </row>
    <row r="189" spans="1:2" x14ac:dyDescent="0.2">
      <c r="A189">
        <v>495</v>
      </c>
      <c r="B189">
        <v>0.97166311999999999</v>
      </c>
    </row>
    <row r="190" spans="1:2" x14ac:dyDescent="0.2">
      <c r="A190">
        <v>496</v>
      </c>
      <c r="B190">
        <v>0.97191602700000002</v>
      </c>
    </row>
    <row r="191" spans="1:2" x14ac:dyDescent="0.2">
      <c r="A191">
        <v>497</v>
      </c>
      <c r="B191">
        <v>0.97214083799999995</v>
      </c>
    </row>
    <row r="192" spans="1:2" x14ac:dyDescent="0.2">
      <c r="A192">
        <v>498</v>
      </c>
      <c r="B192">
        <v>0.972337118</v>
      </c>
    </row>
    <row r="193" spans="1:2" x14ac:dyDescent="0.2">
      <c r="A193">
        <v>499</v>
      </c>
      <c r="B193">
        <v>0.97250461099999996</v>
      </c>
    </row>
    <row r="194" spans="1:2" x14ac:dyDescent="0.2">
      <c r="A194">
        <v>500</v>
      </c>
      <c r="B194">
        <v>0.97264294600000001</v>
      </c>
    </row>
    <row r="195" spans="1:2" x14ac:dyDescent="0.2">
      <c r="A195">
        <v>501</v>
      </c>
      <c r="B195">
        <v>0.97275343800000003</v>
      </c>
    </row>
    <row r="196" spans="1:2" x14ac:dyDescent="0.2">
      <c r="A196">
        <v>502</v>
      </c>
      <c r="B196">
        <v>0.97283560700000005</v>
      </c>
    </row>
    <row r="197" spans="1:2" x14ac:dyDescent="0.2">
      <c r="A197">
        <v>503</v>
      </c>
      <c r="B197">
        <v>0.97289054200000002</v>
      </c>
    </row>
    <row r="198" spans="1:2" x14ac:dyDescent="0.2">
      <c r="A198">
        <v>504</v>
      </c>
      <c r="B198">
        <v>0.97291945099999999</v>
      </c>
    </row>
    <row r="199" spans="1:2" x14ac:dyDescent="0.2">
      <c r="A199">
        <v>505</v>
      </c>
      <c r="B199">
        <v>0.97292342899999995</v>
      </c>
    </row>
    <row r="200" spans="1:2" x14ac:dyDescent="0.2">
      <c r="A200">
        <v>506</v>
      </c>
      <c r="B200">
        <v>0.97290357100000002</v>
      </c>
    </row>
    <row r="201" spans="1:2" x14ac:dyDescent="0.2">
      <c r="A201">
        <v>507</v>
      </c>
      <c r="B201">
        <v>0.97286103099999999</v>
      </c>
    </row>
    <row r="202" spans="1:2" x14ac:dyDescent="0.2">
      <c r="A202">
        <v>508</v>
      </c>
      <c r="B202">
        <v>0.97279702499999998</v>
      </c>
    </row>
    <row r="203" spans="1:2" x14ac:dyDescent="0.2">
      <c r="A203">
        <v>509</v>
      </c>
      <c r="B203">
        <v>0.97271265200000001</v>
      </c>
    </row>
    <row r="204" spans="1:2" x14ac:dyDescent="0.2">
      <c r="A204">
        <v>510</v>
      </c>
      <c r="B204">
        <v>0.97260906899999999</v>
      </c>
    </row>
    <row r="205" spans="1:2" x14ac:dyDescent="0.2">
      <c r="A205">
        <v>511</v>
      </c>
      <c r="B205">
        <v>0.97248749599999995</v>
      </c>
    </row>
    <row r="206" spans="1:2" x14ac:dyDescent="0.2">
      <c r="A206">
        <v>512</v>
      </c>
      <c r="B206">
        <v>0.97234891400000001</v>
      </c>
    </row>
    <row r="207" spans="1:2" x14ac:dyDescent="0.2">
      <c r="A207">
        <v>513</v>
      </c>
      <c r="B207">
        <v>0.97219454299999997</v>
      </c>
    </row>
    <row r="208" spans="1:2" x14ac:dyDescent="0.2">
      <c r="A208">
        <v>514</v>
      </c>
      <c r="B208">
        <v>0.97202548200000005</v>
      </c>
    </row>
    <row r="209" spans="1:2" x14ac:dyDescent="0.2">
      <c r="A209">
        <v>515</v>
      </c>
      <c r="B209">
        <v>0.97184277600000002</v>
      </c>
    </row>
    <row r="210" spans="1:2" x14ac:dyDescent="0.2">
      <c r="A210">
        <v>516</v>
      </c>
      <c r="B210">
        <v>0.97164746499999999</v>
      </c>
    </row>
    <row r="211" spans="1:2" x14ac:dyDescent="0.2">
      <c r="A211">
        <v>517</v>
      </c>
      <c r="B211">
        <v>0.97144065000000002</v>
      </c>
    </row>
    <row r="212" spans="1:2" x14ac:dyDescent="0.2">
      <c r="A212">
        <v>518</v>
      </c>
      <c r="B212">
        <v>0.97122331500000003</v>
      </c>
    </row>
    <row r="213" spans="1:2" x14ac:dyDescent="0.2">
      <c r="A213">
        <v>519</v>
      </c>
      <c r="B213">
        <v>0.97099650000000004</v>
      </c>
    </row>
    <row r="214" spans="1:2" x14ac:dyDescent="0.2">
      <c r="A214">
        <v>520</v>
      </c>
      <c r="B214">
        <v>0.97076101100000001</v>
      </c>
    </row>
    <row r="215" spans="1:2" x14ac:dyDescent="0.2">
      <c r="A215">
        <v>521</v>
      </c>
      <c r="B215">
        <v>0.97051788900000002</v>
      </c>
    </row>
    <row r="216" spans="1:2" x14ac:dyDescent="0.2">
      <c r="A216">
        <v>522</v>
      </c>
      <c r="B216">
        <v>0.97026805500000002</v>
      </c>
    </row>
    <row r="217" spans="1:2" x14ac:dyDescent="0.2">
      <c r="A217">
        <v>523</v>
      </c>
      <c r="B217">
        <v>0.97001225499999999</v>
      </c>
    </row>
    <row r="218" spans="1:2" x14ac:dyDescent="0.2">
      <c r="A218">
        <v>524</v>
      </c>
      <c r="B218">
        <v>0.96975135300000004</v>
      </c>
    </row>
    <row r="219" spans="1:2" x14ac:dyDescent="0.2">
      <c r="A219">
        <v>525</v>
      </c>
      <c r="B219">
        <v>0.96948620799999996</v>
      </c>
    </row>
    <row r="220" spans="1:2" x14ac:dyDescent="0.2">
      <c r="A220">
        <v>526</v>
      </c>
      <c r="B220">
        <v>0.96921867299999998</v>
      </c>
    </row>
    <row r="221" spans="1:2" x14ac:dyDescent="0.2">
      <c r="A221">
        <v>527</v>
      </c>
      <c r="B221">
        <v>0.96894832500000005</v>
      </c>
    </row>
    <row r="222" spans="1:2" x14ac:dyDescent="0.2">
      <c r="A222">
        <v>528</v>
      </c>
      <c r="B222">
        <v>0.96867578899999995</v>
      </c>
    </row>
    <row r="223" spans="1:2" x14ac:dyDescent="0.2">
      <c r="A223">
        <v>529</v>
      </c>
      <c r="B223">
        <v>0.96840168900000001</v>
      </c>
    </row>
    <row r="224" spans="1:2" x14ac:dyDescent="0.2">
      <c r="A224">
        <v>530</v>
      </c>
      <c r="B224">
        <v>0.96812659199999995</v>
      </c>
    </row>
    <row r="225" spans="1:2" x14ac:dyDescent="0.2">
      <c r="A225">
        <v>531</v>
      </c>
      <c r="B225">
        <v>0.96785112100000004</v>
      </c>
    </row>
    <row r="226" spans="1:2" x14ac:dyDescent="0.2">
      <c r="A226">
        <v>532</v>
      </c>
      <c r="B226">
        <v>0.96757578200000005</v>
      </c>
    </row>
    <row r="227" spans="1:2" x14ac:dyDescent="0.2">
      <c r="A227">
        <v>533</v>
      </c>
      <c r="B227">
        <v>0.96730096600000004</v>
      </c>
    </row>
    <row r="228" spans="1:2" x14ac:dyDescent="0.2">
      <c r="A228">
        <v>534</v>
      </c>
      <c r="B228">
        <v>0.96702723599999996</v>
      </c>
    </row>
    <row r="229" spans="1:2" x14ac:dyDescent="0.2">
      <c r="A229">
        <v>535</v>
      </c>
      <c r="B229">
        <v>0.96675486200000005</v>
      </c>
    </row>
    <row r="230" spans="1:2" x14ac:dyDescent="0.2">
      <c r="A230">
        <v>536</v>
      </c>
      <c r="B230">
        <v>0.96648429199999997</v>
      </c>
    </row>
    <row r="231" spans="1:2" x14ac:dyDescent="0.2">
      <c r="A231">
        <v>537</v>
      </c>
      <c r="B231">
        <v>0.96621585399999999</v>
      </c>
    </row>
    <row r="232" spans="1:2" x14ac:dyDescent="0.2">
      <c r="A232">
        <v>538</v>
      </c>
      <c r="B232">
        <v>0.96594976200000005</v>
      </c>
    </row>
    <row r="233" spans="1:2" x14ac:dyDescent="0.2">
      <c r="A233">
        <v>539</v>
      </c>
      <c r="B233">
        <v>0.96568628400000001</v>
      </c>
    </row>
    <row r="234" spans="1:2" x14ac:dyDescent="0.2">
      <c r="A234">
        <v>540</v>
      </c>
      <c r="B234">
        <v>0.96542569199999995</v>
      </c>
    </row>
    <row r="235" spans="1:2" x14ac:dyDescent="0.2">
      <c r="A235">
        <v>541</v>
      </c>
      <c r="B235">
        <v>0.96516808099999996</v>
      </c>
    </row>
    <row r="236" spans="1:2" x14ac:dyDescent="0.2">
      <c r="A236">
        <v>542</v>
      </c>
      <c r="B236">
        <v>0.96491360299999995</v>
      </c>
    </row>
    <row r="237" spans="1:2" x14ac:dyDescent="0.2">
      <c r="A237">
        <v>543</v>
      </c>
      <c r="B237">
        <v>0.96466235499999997</v>
      </c>
    </row>
    <row r="238" spans="1:2" x14ac:dyDescent="0.2">
      <c r="A238">
        <v>544</v>
      </c>
      <c r="B238">
        <v>0.96441443000000004</v>
      </c>
    </row>
    <row r="239" spans="1:2" x14ac:dyDescent="0.2">
      <c r="A239">
        <v>545</v>
      </c>
      <c r="B239">
        <v>0.96416986599999999</v>
      </c>
    </row>
    <row r="240" spans="1:2" x14ac:dyDescent="0.2">
      <c r="A240">
        <v>546</v>
      </c>
      <c r="B240">
        <v>0.963928699</v>
      </c>
    </row>
    <row r="241" spans="1:2" x14ac:dyDescent="0.2">
      <c r="A241">
        <v>547</v>
      </c>
      <c r="B241">
        <v>0.963692824</v>
      </c>
    </row>
    <row r="242" spans="1:2" x14ac:dyDescent="0.2">
      <c r="A242">
        <v>548</v>
      </c>
      <c r="B242">
        <v>0.96346024500000005</v>
      </c>
    </row>
    <row r="243" spans="1:2" x14ac:dyDescent="0.2">
      <c r="A243">
        <v>549</v>
      </c>
      <c r="B243">
        <v>0.96323059099999997</v>
      </c>
    </row>
    <row r="244" spans="1:2" x14ac:dyDescent="0.2">
      <c r="A244">
        <v>550</v>
      </c>
      <c r="B244">
        <v>0.96300384100000003</v>
      </c>
    </row>
    <row r="245" spans="1:2" x14ac:dyDescent="0.2">
      <c r="A245">
        <v>551</v>
      </c>
      <c r="B245">
        <v>0.96278078099999997</v>
      </c>
    </row>
    <row r="246" spans="1:2" x14ac:dyDescent="0.2">
      <c r="A246">
        <v>552</v>
      </c>
      <c r="B246">
        <v>0.962559846</v>
      </c>
    </row>
    <row r="247" spans="1:2" x14ac:dyDescent="0.2">
      <c r="A247">
        <v>553</v>
      </c>
      <c r="B247">
        <v>0.96234045300000004</v>
      </c>
    </row>
    <row r="248" spans="1:2" x14ac:dyDescent="0.2">
      <c r="A248">
        <v>554</v>
      </c>
      <c r="B248">
        <v>0.96212207900000002</v>
      </c>
    </row>
    <row r="249" spans="1:2" x14ac:dyDescent="0.2">
      <c r="A249">
        <v>555</v>
      </c>
      <c r="B249">
        <v>0.96190402500000005</v>
      </c>
    </row>
    <row r="250" spans="1:2" x14ac:dyDescent="0.2">
      <c r="A250">
        <v>556</v>
      </c>
      <c r="B250">
        <v>0.96159958099999998</v>
      </c>
    </row>
    <row r="251" spans="1:2" x14ac:dyDescent="0.2">
      <c r="A251">
        <v>557</v>
      </c>
      <c r="B251">
        <v>0.96101972400000002</v>
      </c>
    </row>
    <row r="252" spans="1:2" x14ac:dyDescent="0.2">
      <c r="A252">
        <v>558</v>
      </c>
      <c r="B252">
        <v>0.96044147700000004</v>
      </c>
    </row>
    <row r="253" spans="1:2" x14ac:dyDescent="0.2">
      <c r="A253">
        <v>559</v>
      </c>
      <c r="B253">
        <v>0.959864316</v>
      </c>
    </row>
    <row r="254" spans="1:2" x14ac:dyDescent="0.2">
      <c r="A254">
        <v>560</v>
      </c>
      <c r="B254">
        <v>0.95928760099999999</v>
      </c>
    </row>
    <row r="255" spans="1:2" x14ac:dyDescent="0.2">
      <c r="A255">
        <v>561</v>
      </c>
      <c r="B255">
        <v>0.958710752</v>
      </c>
    </row>
    <row r="256" spans="1:2" x14ac:dyDescent="0.2">
      <c r="A256">
        <v>562</v>
      </c>
      <c r="B256">
        <v>0.95813330600000002</v>
      </c>
    </row>
    <row r="257" spans="1:2" x14ac:dyDescent="0.2">
      <c r="A257">
        <v>563</v>
      </c>
      <c r="B257">
        <v>0.95755456699999997</v>
      </c>
    </row>
    <row r="258" spans="1:2" x14ac:dyDescent="0.2">
      <c r="A258">
        <v>564</v>
      </c>
      <c r="B258">
        <v>0.95697401699999995</v>
      </c>
    </row>
    <row r="259" spans="1:2" x14ac:dyDescent="0.2">
      <c r="A259">
        <v>565</v>
      </c>
      <c r="B259">
        <v>0.95639096599999995</v>
      </c>
    </row>
    <row r="260" spans="1:2" x14ac:dyDescent="0.2">
      <c r="A260">
        <v>566</v>
      </c>
      <c r="B260">
        <v>0.95580483800000005</v>
      </c>
    </row>
    <row r="261" spans="1:2" x14ac:dyDescent="0.2">
      <c r="A261">
        <v>567</v>
      </c>
      <c r="B261">
        <v>0.95521506</v>
      </c>
    </row>
    <row r="262" spans="1:2" x14ac:dyDescent="0.2">
      <c r="A262">
        <v>568</v>
      </c>
      <c r="B262">
        <v>0.95462100299999997</v>
      </c>
    </row>
    <row r="263" spans="1:2" x14ac:dyDescent="0.2">
      <c r="A263">
        <v>569</v>
      </c>
      <c r="B263">
        <v>0.95402198100000002</v>
      </c>
    </row>
    <row r="264" spans="1:2" x14ac:dyDescent="0.2">
      <c r="A264">
        <v>570</v>
      </c>
      <c r="B264">
        <v>0.95341748199999998</v>
      </c>
    </row>
    <row r="265" spans="1:2" x14ac:dyDescent="0.2">
      <c r="A265">
        <v>571</v>
      </c>
      <c r="B265">
        <v>0.95280676600000003</v>
      </c>
    </row>
    <row r="266" spans="1:2" x14ac:dyDescent="0.2">
      <c r="A266">
        <v>572</v>
      </c>
      <c r="B266">
        <v>0.95218926599999998</v>
      </c>
    </row>
    <row r="267" spans="1:2" x14ac:dyDescent="0.2">
      <c r="A267">
        <v>573</v>
      </c>
      <c r="B267">
        <v>0.95156436</v>
      </c>
    </row>
    <row r="268" spans="1:2" x14ac:dyDescent="0.2">
      <c r="A268">
        <v>574</v>
      </c>
      <c r="B268">
        <v>0.95093137000000005</v>
      </c>
    </row>
    <row r="269" spans="1:2" x14ac:dyDescent="0.2">
      <c r="A269">
        <v>575</v>
      </c>
      <c r="B269">
        <v>0.95028979199999997</v>
      </c>
    </row>
    <row r="270" spans="1:2" x14ac:dyDescent="0.2">
      <c r="A270">
        <v>576</v>
      </c>
      <c r="B270">
        <v>0.94055694199999995</v>
      </c>
    </row>
    <row r="271" spans="1:2" x14ac:dyDescent="0.2">
      <c r="A271">
        <v>577</v>
      </c>
      <c r="B271">
        <v>0.94089429700000005</v>
      </c>
    </row>
    <row r="272" spans="1:2" x14ac:dyDescent="0.2">
      <c r="A272">
        <v>578</v>
      </c>
      <c r="B272">
        <v>0.94120466300000005</v>
      </c>
    </row>
    <row r="273" spans="1:2" x14ac:dyDescent="0.2">
      <c r="A273">
        <v>579</v>
      </c>
      <c r="B273">
        <v>0.941489613</v>
      </c>
    </row>
    <row r="274" spans="1:2" x14ac:dyDescent="0.2">
      <c r="A274">
        <v>580</v>
      </c>
      <c r="B274">
        <v>0.94175049399999999</v>
      </c>
    </row>
    <row r="275" spans="1:2" x14ac:dyDescent="0.2">
      <c r="A275">
        <v>581</v>
      </c>
      <c r="B275">
        <v>0.94198945300000003</v>
      </c>
    </row>
    <row r="276" spans="1:2" x14ac:dyDescent="0.2">
      <c r="A276">
        <v>582</v>
      </c>
      <c r="B276">
        <v>0.94220722099999998</v>
      </c>
    </row>
    <row r="277" spans="1:2" x14ac:dyDescent="0.2">
      <c r="A277">
        <v>583</v>
      </c>
      <c r="B277">
        <v>0.94240509800000005</v>
      </c>
    </row>
    <row r="278" spans="1:2" x14ac:dyDescent="0.2">
      <c r="A278">
        <v>584</v>
      </c>
      <c r="B278">
        <v>0.94258438600000005</v>
      </c>
    </row>
    <row r="279" spans="1:2" x14ac:dyDescent="0.2">
      <c r="A279">
        <v>585</v>
      </c>
      <c r="B279">
        <v>0.94274633200000002</v>
      </c>
    </row>
    <row r="280" spans="1:2" x14ac:dyDescent="0.2">
      <c r="A280">
        <v>586</v>
      </c>
      <c r="B280">
        <v>0.94289224199999999</v>
      </c>
    </row>
    <row r="281" spans="1:2" x14ac:dyDescent="0.2">
      <c r="A281">
        <v>587</v>
      </c>
      <c r="B281">
        <v>0.94302325200000003</v>
      </c>
    </row>
    <row r="282" spans="1:2" x14ac:dyDescent="0.2">
      <c r="A282">
        <v>588</v>
      </c>
      <c r="B282">
        <v>0.94314055699999999</v>
      </c>
    </row>
    <row r="283" spans="1:2" x14ac:dyDescent="0.2">
      <c r="A283">
        <v>589</v>
      </c>
      <c r="B283">
        <v>0.94324529499999998</v>
      </c>
    </row>
    <row r="284" spans="1:2" x14ac:dyDescent="0.2">
      <c r="A284">
        <v>590</v>
      </c>
      <c r="B284">
        <v>0.94333860599999997</v>
      </c>
    </row>
    <row r="285" spans="1:2" x14ac:dyDescent="0.2">
      <c r="A285">
        <v>591</v>
      </c>
      <c r="B285">
        <v>0.94342157299999996</v>
      </c>
    </row>
    <row r="286" spans="1:2" x14ac:dyDescent="0.2">
      <c r="A286">
        <v>592</v>
      </c>
      <c r="B286">
        <v>0.94349522299999999</v>
      </c>
    </row>
    <row r="287" spans="1:2" x14ac:dyDescent="0.2">
      <c r="A287">
        <v>593</v>
      </c>
      <c r="B287">
        <v>0.94356064100000003</v>
      </c>
    </row>
    <row r="288" spans="1:2" x14ac:dyDescent="0.2">
      <c r="A288">
        <v>594</v>
      </c>
      <c r="B288">
        <v>0.94361874000000001</v>
      </c>
    </row>
    <row r="289" spans="1:2" x14ac:dyDescent="0.2">
      <c r="A289">
        <v>595</v>
      </c>
      <c r="B289">
        <v>0.94367060700000005</v>
      </c>
    </row>
    <row r="290" spans="1:2" x14ac:dyDescent="0.2">
      <c r="A290">
        <v>596</v>
      </c>
      <c r="B290">
        <v>0.943717154</v>
      </c>
    </row>
    <row r="291" spans="1:2" x14ac:dyDescent="0.2">
      <c r="A291">
        <v>597</v>
      </c>
      <c r="B291">
        <v>0.943759299</v>
      </c>
    </row>
    <row r="292" spans="1:2" x14ac:dyDescent="0.2">
      <c r="A292">
        <v>598</v>
      </c>
      <c r="B292">
        <v>0.94379789700000005</v>
      </c>
    </row>
    <row r="293" spans="1:2" x14ac:dyDescent="0.2">
      <c r="A293">
        <v>599</v>
      </c>
      <c r="B293">
        <v>0.94383392200000005</v>
      </c>
    </row>
    <row r="294" spans="1:2" x14ac:dyDescent="0.2">
      <c r="A294">
        <v>600</v>
      </c>
      <c r="B294">
        <v>0.94386823099999995</v>
      </c>
    </row>
    <row r="295" spans="1:2" x14ac:dyDescent="0.2">
      <c r="A295">
        <v>601</v>
      </c>
      <c r="B295">
        <v>0.94390150500000003</v>
      </c>
    </row>
    <row r="296" spans="1:2" x14ac:dyDescent="0.2">
      <c r="A296">
        <v>602</v>
      </c>
      <c r="B296">
        <v>0.94393433599999998</v>
      </c>
    </row>
    <row r="297" spans="1:2" x14ac:dyDescent="0.2">
      <c r="A297">
        <v>603</v>
      </c>
      <c r="B297">
        <v>0.94396708200000001</v>
      </c>
    </row>
    <row r="298" spans="1:2" x14ac:dyDescent="0.2">
      <c r="A298">
        <v>604</v>
      </c>
      <c r="B298">
        <v>0.94400009900000004</v>
      </c>
    </row>
    <row r="299" spans="1:2" x14ac:dyDescent="0.2">
      <c r="A299">
        <v>605</v>
      </c>
      <c r="B299">
        <v>0.94403380400000003</v>
      </c>
    </row>
    <row r="300" spans="1:2" x14ac:dyDescent="0.2">
      <c r="A300">
        <v>606</v>
      </c>
      <c r="B300">
        <v>0.94406855199999995</v>
      </c>
    </row>
    <row r="301" spans="1:2" x14ac:dyDescent="0.2">
      <c r="A301">
        <v>607</v>
      </c>
      <c r="B301">
        <v>0.94410464599999999</v>
      </c>
    </row>
    <row r="302" spans="1:2" x14ac:dyDescent="0.2">
      <c r="A302">
        <v>608</v>
      </c>
      <c r="B302">
        <v>0.94414238699999997</v>
      </c>
    </row>
    <row r="303" spans="1:2" x14ac:dyDescent="0.2">
      <c r="A303">
        <v>609</v>
      </c>
      <c r="B303">
        <v>0.94418207399999998</v>
      </c>
    </row>
    <row r="304" spans="1:2" x14ac:dyDescent="0.2">
      <c r="A304">
        <v>610</v>
      </c>
      <c r="B304">
        <v>0.94422400900000003</v>
      </c>
    </row>
    <row r="305" spans="1:2" x14ac:dyDescent="0.2">
      <c r="A305">
        <v>611</v>
      </c>
      <c r="B305">
        <v>0.94428010600000001</v>
      </c>
    </row>
    <row r="306" spans="1:2" x14ac:dyDescent="0.2">
      <c r="A306">
        <v>612</v>
      </c>
      <c r="B306">
        <v>0.94434446400000005</v>
      </c>
    </row>
    <row r="307" spans="1:2" x14ac:dyDescent="0.2">
      <c r="A307">
        <v>613</v>
      </c>
      <c r="B307">
        <v>0.94441174699999997</v>
      </c>
    </row>
    <row r="308" spans="1:2" x14ac:dyDescent="0.2">
      <c r="A308">
        <v>614</v>
      </c>
      <c r="B308">
        <v>0.94448203100000006</v>
      </c>
    </row>
    <row r="309" spans="1:2" x14ac:dyDescent="0.2">
      <c r="A309">
        <v>615</v>
      </c>
      <c r="B309">
        <v>0.94455561600000004</v>
      </c>
    </row>
    <row r="310" spans="1:2" x14ac:dyDescent="0.2">
      <c r="A310">
        <v>616</v>
      </c>
      <c r="B310">
        <v>0.94463269100000002</v>
      </c>
    </row>
    <row r="311" spans="1:2" x14ac:dyDescent="0.2">
      <c r="A311">
        <v>617</v>
      </c>
      <c r="B311">
        <v>0.94471338500000002</v>
      </c>
    </row>
    <row r="312" spans="1:2" x14ac:dyDescent="0.2">
      <c r="A312">
        <v>618</v>
      </c>
      <c r="B312">
        <v>0.944797887</v>
      </c>
    </row>
    <row r="313" spans="1:2" x14ac:dyDescent="0.2">
      <c r="A313">
        <v>619</v>
      </c>
      <c r="B313">
        <v>0.94488632699999997</v>
      </c>
    </row>
    <row r="314" spans="1:2" x14ac:dyDescent="0.2">
      <c r="A314">
        <v>620</v>
      </c>
      <c r="B314">
        <v>0.94497883800000004</v>
      </c>
    </row>
    <row r="315" spans="1:2" x14ac:dyDescent="0.2">
      <c r="A315">
        <v>621</v>
      </c>
      <c r="B315">
        <v>0.94507617499999996</v>
      </c>
    </row>
    <row r="316" spans="1:2" x14ac:dyDescent="0.2">
      <c r="A316">
        <v>622</v>
      </c>
      <c r="B316">
        <v>0.94517983999999999</v>
      </c>
    </row>
    <row r="317" spans="1:2" x14ac:dyDescent="0.2">
      <c r="A317">
        <v>623</v>
      </c>
      <c r="B317">
        <v>0.94529093099999995</v>
      </c>
    </row>
    <row r="318" spans="1:2" x14ac:dyDescent="0.2">
      <c r="A318">
        <v>624</v>
      </c>
      <c r="B318">
        <v>0.94540650500000001</v>
      </c>
    </row>
    <row r="319" spans="1:2" x14ac:dyDescent="0.2">
      <c r="A319">
        <v>625</v>
      </c>
      <c r="B319">
        <v>0.945526635</v>
      </c>
    </row>
    <row r="320" spans="1:2" x14ac:dyDescent="0.2">
      <c r="A320">
        <v>626</v>
      </c>
      <c r="B320">
        <v>0.945651397</v>
      </c>
    </row>
    <row r="321" spans="1:2" x14ac:dyDescent="0.2">
      <c r="A321">
        <v>627</v>
      </c>
      <c r="B321">
        <v>0.945780921</v>
      </c>
    </row>
    <row r="322" spans="1:2" x14ac:dyDescent="0.2">
      <c r="A322">
        <v>628</v>
      </c>
      <c r="B322">
        <v>0.945915112</v>
      </c>
    </row>
    <row r="323" spans="1:2" x14ac:dyDescent="0.2">
      <c r="A323">
        <v>629</v>
      </c>
      <c r="B323">
        <v>0.94605410199999995</v>
      </c>
    </row>
    <row r="324" spans="1:2" x14ac:dyDescent="0.2">
      <c r="A324">
        <v>630</v>
      </c>
      <c r="B324">
        <v>0.94619790800000003</v>
      </c>
    </row>
    <row r="325" spans="1:2" x14ac:dyDescent="0.2">
      <c r="A325">
        <v>631</v>
      </c>
      <c r="B325">
        <v>0.94634660599999998</v>
      </c>
    </row>
    <row r="326" spans="1:2" x14ac:dyDescent="0.2">
      <c r="A326">
        <v>632</v>
      </c>
      <c r="B326">
        <v>0.94650009899999998</v>
      </c>
    </row>
    <row r="327" spans="1:2" x14ac:dyDescent="0.2">
      <c r="A327">
        <v>633</v>
      </c>
      <c r="B327">
        <v>0.94665840599999995</v>
      </c>
    </row>
    <row r="328" spans="1:2" x14ac:dyDescent="0.2">
      <c r="A328">
        <v>634</v>
      </c>
      <c r="B328">
        <v>0.94682165799999995</v>
      </c>
    </row>
    <row r="329" spans="1:2" x14ac:dyDescent="0.2">
      <c r="A329">
        <v>635</v>
      </c>
      <c r="B329">
        <v>0.94698970400000004</v>
      </c>
    </row>
    <row r="330" spans="1:2" x14ac:dyDescent="0.2">
      <c r="A330">
        <v>636</v>
      </c>
      <c r="B330">
        <v>0.94716261899999998</v>
      </c>
    </row>
    <row r="331" spans="1:2" x14ac:dyDescent="0.2">
      <c r="A331">
        <v>637</v>
      </c>
      <c r="B331">
        <v>0.94734030599999997</v>
      </c>
    </row>
    <row r="332" spans="1:2" x14ac:dyDescent="0.2">
      <c r="A332">
        <v>638</v>
      </c>
      <c r="B332">
        <v>0.94752284099999995</v>
      </c>
    </row>
    <row r="333" spans="1:2" x14ac:dyDescent="0.2">
      <c r="A333">
        <v>639</v>
      </c>
      <c r="B333">
        <v>0.94771012899999996</v>
      </c>
    </row>
    <row r="334" spans="1:2" x14ac:dyDescent="0.2">
      <c r="A334">
        <v>640</v>
      </c>
      <c r="B334">
        <v>0.94790213099999998</v>
      </c>
    </row>
    <row r="335" spans="1:2" x14ac:dyDescent="0.2">
      <c r="A335">
        <v>641</v>
      </c>
      <c r="B335">
        <v>0.94809886600000004</v>
      </c>
    </row>
    <row r="336" spans="1:2" x14ac:dyDescent="0.2">
      <c r="A336">
        <v>642</v>
      </c>
      <c r="B336">
        <v>0.94830023699999999</v>
      </c>
    </row>
    <row r="337" spans="1:2" x14ac:dyDescent="0.2">
      <c r="A337">
        <v>643</v>
      </c>
      <c r="B337">
        <v>0.94850620699999999</v>
      </c>
    </row>
    <row r="338" spans="1:2" x14ac:dyDescent="0.2">
      <c r="A338">
        <v>644</v>
      </c>
      <c r="B338">
        <v>0.94871667999999998</v>
      </c>
    </row>
    <row r="339" spans="1:2" x14ac:dyDescent="0.2">
      <c r="A339">
        <v>645</v>
      </c>
      <c r="B339">
        <v>0.94893173200000003</v>
      </c>
    </row>
    <row r="340" spans="1:2" x14ac:dyDescent="0.2">
      <c r="A340">
        <v>646</v>
      </c>
      <c r="B340">
        <v>0.94915115299999997</v>
      </c>
    </row>
    <row r="341" spans="1:2" x14ac:dyDescent="0.2">
      <c r="A341">
        <v>647</v>
      </c>
      <c r="B341">
        <v>0.94937496099999996</v>
      </c>
    </row>
    <row r="342" spans="1:2" x14ac:dyDescent="0.2">
      <c r="A342">
        <v>648</v>
      </c>
      <c r="B342">
        <v>0.94960306100000003</v>
      </c>
    </row>
    <row r="343" spans="1:2" x14ac:dyDescent="0.2">
      <c r="A343">
        <v>649</v>
      </c>
      <c r="B343">
        <v>0.94983541500000002</v>
      </c>
    </row>
    <row r="344" spans="1:2" x14ac:dyDescent="0.2">
      <c r="A344">
        <v>650</v>
      </c>
      <c r="B344">
        <v>0.95007187000000004</v>
      </c>
    </row>
    <row r="345" spans="1:2" x14ac:dyDescent="0.2">
      <c r="A345">
        <v>651</v>
      </c>
      <c r="B345">
        <v>0.95031242900000001</v>
      </c>
    </row>
    <row r="346" spans="1:2" x14ac:dyDescent="0.2">
      <c r="A346">
        <v>652</v>
      </c>
      <c r="B346">
        <v>0.95055686100000003</v>
      </c>
    </row>
    <row r="347" spans="1:2" x14ac:dyDescent="0.2">
      <c r="A347">
        <v>653</v>
      </c>
      <c r="B347">
        <v>0.95080503699999996</v>
      </c>
    </row>
    <row r="348" spans="1:2" x14ac:dyDescent="0.2">
      <c r="A348">
        <v>654</v>
      </c>
      <c r="B348">
        <v>0.95105676800000005</v>
      </c>
    </row>
    <row r="349" spans="1:2" x14ac:dyDescent="0.2">
      <c r="A349">
        <v>655</v>
      </c>
      <c r="B349">
        <v>0.95131186400000001</v>
      </c>
    </row>
    <row r="350" spans="1:2" x14ac:dyDescent="0.2">
      <c r="A350">
        <v>656</v>
      </c>
      <c r="B350">
        <v>0.95157019499999995</v>
      </c>
    </row>
    <row r="351" spans="1:2" x14ac:dyDescent="0.2">
      <c r="A351">
        <v>657</v>
      </c>
      <c r="B351">
        <v>0.95183145700000005</v>
      </c>
    </row>
    <row r="352" spans="1:2" x14ac:dyDescent="0.2">
      <c r="A352">
        <v>658</v>
      </c>
      <c r="B352">
        <v>0.95209557600000005</v>
      </c>
    </row>
    <row r="353" spans="1:2" x14ac:dyDescent="0.2">
      <c r="A353">
        <v>659</v>
      </c>
      <c r="B353">
        <v>0.95236236100000005</v>
      </c>
    </row>
    <row r="354" spans="1:2" x14ac:dyDescent="0.2">
      <c r="A354">
        <v>660</v>
      </c>
      <c r="B354">
        <v>0.95263156800000004</v>
      </c>
    </row>
    <row r="355" spans="1:2" x14ac:dyDescent="0.2">
      <c r="A355">
        <v>661</v>
      </c>
      <c r="B355">
        <v>0.95290306199999997</v>
      </c>
    </row>
    <row r="356" spans="1:2" x14ac:dyDescent="0.2">
      <c r="A356">
        <v>662</v>
      </c>
      <c r="B356">
        <v>0.95317665500000004</v>
      </c>
    </row>
    <row r="357" spans="1:2" x14ac:dyDescent="0.2">
      <c r="A357">
        <v>663</v>
      </c>
      <c r="B357">
        <v>0.95345209799999997</v>
      </c>
    </row>
    <row r="358" spans="1:2" x14ac:dyDescent="0.2">
      <c r="A358">
        <v>664</v>
      </c>
      <c r="B358">
        <v>0.95372920299999997</v>
      </c>
    </row>
    <row r="359" spans="1:2" x14ac:dyDescent="0.2">
      <c r="A359">
        <v>665</v>
      </c>
      <c r="B359">
        <v>0.95400777699999995</v>
      </c>
    </row>
    <row r="360" spans="1:2" x14ac:dyDescent="0.2">
      <c r="A360">
        <v>666</v>
      </c>
      <c r="B360">
        <v>0.95428757399999997</v>
      </c>
    </row>
    <row r="361" spans="1:2" x14ac:dyDescent="0.2">
      <c r="A361">
        <v>667</v>
      </c>
      <c r="B361">
        <v>0.95456845999999995</v>
      </c>
    </row>
    <row r="362" spans="1:2" x14ac:dyDescent="0.2">
      <c r="A362">
        <v>668</v>
      </c>
      <c r="B362">
        <v>0.95485024299999999</v>
      </c>
    </row>
    <row r="363" spans="1:2" x14ac:dyDescent="0.2">
      <c r="A363">
        <v>669</v>
      </c>
      <c r="B363">
        <v>0.95513273300000001</v>
      </c>
    </row>
    <row r="364" spans="1:2" x14ac:dyDescent="0.2">
      <c r="A364">
        <v>670</v>
      </c>
      <c r="B364">
        <v>0.95541567999999999</v>
      </c>
    </row>
    <row r="365" spans="1:2" x14ac:dyDescent="0.2">
      <c r="A365">
        <v>671</v>
      </c>
      <c r="B365">
        <v>0.95569895100000002</v>
      </c>
    </row>
    <row r="366" spans="1:2" x14ac:dyDescent="0.2">
      <c r="A366">
        <v>672</v>
      </c>
      <c r="B366">
        <v>0.95598229599999995</v>
      </c>
    </row>
    <row r="367" spans="1:2" x14ac:dyDescent="0.2">
      <c r="A367">
        <v>673</v>
      </c>
      <c r="B367">
        <v>0.95626552200000003</v>
      </c>
    </row>
    <row r="368" spans="1:2" x14ac:dyDescent="0.2">
      <c r="A368">
        <v>674</v>
      </c>
      <c r="B368">
        <v>0.956548438</v>
      </c>
    </row>
    <row r="369" spans="1:2" x14ac:dyDescent="0.2">
      <c r="A369">
        <v>675</v>
      </c>
      <c r="B369">
        <v>0.95683090900000001</v>
      </c>
    </row>
    <row r="370" spans="1:2" x14ac:dyDescent="0.2">
      <c r="A370">
        <v>676</v>
      </c>
      <c r="B370">
        <v>0.95711262600000002</v>
      </c>
    </row>
    <row r="371" spans="1:2" x14ac:dyDescent="0.2">
      <c r="A371">
        <v>677</v>
      </c>
      <c r="B371">
        <v>0.957393512</v>
      </c>
    </row>
    <row r="372" spans="1:2" x14ac:dyDescent="0.2">
      <c r="A372">
        <v>678</v>
      </c>
      <c r="B372">
        <v>0.95767331700000002</v>
      </c>
    </row>
    <row r="373" spans="1:2" x14ac:dyDescent="0.2">
      <c r="A373">
        <v>679</v>
      </c>
      <c r="B373">
        <v>0.95795184600000005</v>
      </c>
    </row>
    <row r="374" spans="1:2" x14ac:dyDescent="0.2">
      <c r="A374">
        <v>680</v>
      </c>
      <c r="B374">
        <v>0.95822884900000005</v>
      </c>
    </row>
    <row r="375" spans="1:2" x14ac:dyDescent="0.2">
      <c r="A375">
        <v>681</v>
      </c>
      <c r="B375">
        <v>0.95850424700000003</v>
      </c>
    </row>
    <row r="376" spans="1:2" x14ac:dyDescent="0.2">
      <c r="A376">
        <v>682</v>
      </c>
      <c r="B376">
        <v>0.95877778899999999</v>
      </c>
    </row>
    <row r="377" spans="1:2" x14ac:dyDescent="0.2">
      <c r="A377">
        <v>683</v>
      </c>
      <c r="B377">
        <v>0.95904928</v>
      </c>
    </row>
    <row r="378" spans="1:2" x14ac:dyDescent="0.2">
      <c r="A378">
        <v>684</v>
      </c>
      <c r="B378">
        <v>0.95931858400000003</v>
      </c>
    </row>
    <row r="379" spans="1:2" x14ac:dyDescent="0.2">
      <c r="A379">
        <v>685</v>
      </c>
      <c r="B379">
        <v>0.95958539099999995</v>
      </c>
    </row>
    <row r="380" spans="1:2" x14ac:dyDescent="0.2">
      <c r="A380">
        <v>686</v>
      </c>
      <c r="B380">
        <v>0.95984962200000001</v>
      </c>
    </row>
    <row r="381" spans="1:2" x14ac:dyDescent="0.2">
      <c r="A381">
        <v>687</v>
      </c>
      <c r="B381">
        <v>0.96011108199999995</v>
      </c>
    </row>
    <row r="382" spans="1:2" x14ac:dyDescent="0.2">
      <c r="A382">
        <v>688</v>
      </c>
      <c r="B382">
        <v>0.96036951800000003</v>
      </c>
    </row>
    <row r="383" spans="1:2" x14ac:dyDescent="0.2">
      <c r="A383">
        <v>689</v>
      </c>
      <c r="B383">
        <v>0.960624794</v>
      </c>
    </row>
    <row r="384" spans="1:2" x14ac:dyDescent="0.2">
      <c r="A384">
        <v>690</v>
      </c>
      <c r="B384">
        <v>0.96087671200000002</v>
      </c>
    </row>
    <row r="385" spans="1:2" x14ac:dyDescent="0.2">
      <c r="A385">
        <v>691</v>
      </c>
      <c r="B385">
        <v>0.96112513700000002</v>
      </c>
    </row>
    <row r="386" spans="1:2" x14ac:dyDescent="0.2">
      <c r="A386">
        <v>692</v>
      </c>
      <c r="B386">
        <v>0.96136981399999999</v>
      </c>
    </row>
    <row r="387" spans="1:2" x14ac:dyDescent="0.2">
      <c r="A387">
        <v>693</v>
      </c>
      <c r="B387">
        <v>0.96161060600000003</v>
      </c>
    </row>
    <row r="388" spans="1:2" x14ac:dyDescent="0.2">
      <c r="A388">
        <v>694</v>
      </c>
      <c r="B388">
        <v>0.96184731700000003</v>
      </c>
    </row>
    <row r="389" spans="1:2" x14ac:dyDescent="0.2">
      <c r="A389">
        <v>695</v>
      </c>
      <c r="B389">
        <v>0.96207980900000001</v>
      </c>
    </row>
    <row r="390" spans="1:2" x14ac:dyDescent="0.2">
      <c r="A390">
        <v>696</v>
      </c>
      <c r="B390">
        <v>0.96230788499999997</v>
      </c>
    </row>
    <row r="391" spans="1:2" x14ac:dyDescent="0.2">
      <c r="A391">
        <v>697</v>
      </c>
      <c r="B391">
        <v>0.96253135000000001</v>
      </c>
    </row>
    <row r="392" spans="1:2" x14ac:dyDescent="0.2">
      <c r="A392">
        <v>698</v>
      </c>
      <c r="B392">
        <v>0.96275006500000004</v>
      </c>
    </row>
    <row r="393" spans="1:2" x14ac:dyDescent="0.2">
      <c r="A393">
        <v>699</v>
      </c>
      <c r="B393">
        <v>0.96296389199999999</v>
      </c>
    </row>
    <row r="394" spans="1:2" x14ac:dyDescent="0.2">
      <c r="A394">
        <v>700</v>
      </c>
      <c r="B394">
        <v>0.96317257700000003</v>
      </c>
    </row>
    <row r="395" spans="1:2" x14ac:dyDescent="0.2">
      <c r="A395">
        <v>701</v>
      </c>
      <c r="B395">
        <v>0.96337523000000003</v>
      </c>
    </row>
    <row r="396" spans="1:2" x14ac:dyDescent="0.2">
      <c r="A396">
        <v>702</v>
      </c>
      <c r="B396">
        <v>0.96357242399999998</v>
      </c>
    </row>
    <row r="397" spans="1:2" x14ac:dyDescent="0.2">
      <c r="A397">
        <v>703</v>
      </c>
      <c r="B397">
        <v>0.96376403899999996</v>
      </c>
    </row>
    <row r="398" spans="1:2" x14ac:dyDescent="0.2">
      <c r="A398">
        <v>704</v>
      </c>
      <c r="B398">
        <v>0.96394995699999997</v>
      </c>
    </row>
    <row r="399" spans="1:2" x14ac:dyDescent="0.2">
      <c r="A399">
        <v>705</v>
      </c>
      <c r="B399">
        <v>0.96412993999999996</v>
      </c>
    </row>
    <row r="400" spans="1:2" x14ac:dyDescent="0.2">
      <c r="A400">
        <v>706</v>
      </c>
      <c r="B400">
        <v>0.964303986</v>
      </c>
    </row>
    <row r="401" spans="1:2" x14ac:dyDescent="0.2">
      <c r="A401">
        <v>707</v>
      </c>
      <c r="B401">
        <v>0.96447185899999999</v>
      </c>
    </row>
    <row r="402" spans="1:2" x14ac:dyDescent="0.2">
      <c r="A402">
        <v>708</v>
      </c>
      <c r="B402">
        <v>0.96463349700000001</v>
      </c>
    </row>
    <row r="403" spans="1:2" x14ac:dyDescent="0.2">
      <c r="A403">
        <v>709</v>
      </c>
      <c r="B403">
        <v>0.96478878099999998</v>
      </c>
    </row>
    <row r="404" spans="1:2" x14ac:dyDescent="0.2">
      <c r="A404">
        <v>710</v>
      </c>
      <c r="B404">
        <v>0.96493747399999996</v>
      </c>
    </row>
    <row r="405" spans="1:2" x14ac:dyDescent="0.2">
      <c r="A405">
        <v>711</v>
      </c>
      <c r="B405">
        <v>0.965079574</v>
      </c>
    </row>
    <row r="406" spans="1:2" x14ac:dyDescent="0.2">
      <c r="A406">
        <v>712</v>
      </c>
      <c r="B406">
        <v>0.96521484599999996</v>
      </c>
    </row>
    <row r="407" spans="1:2" x14ac:dyDescent="0.2">
      <c r="A407">
        <v>713</v>
      </c>
      <c r="B407">
        <v>0.96534328400000002</v>
      </c>
    </row>
    <row r="408" spans="1:2" x14ac:dyDescent="0.2">
      <c r="A408">
        <v>714</v>
      </c>
      <c r="B408">
        <v>0.965464714</v>
      </c>
    </row>
    <row r="409" spans="1:2" x14ac:dyDescent="0.2">
      <c r="A409">
        <v>715</v>
      </c>
      <c r="B409">
        <v>0.96557901400000001</v>
      </c>
    </row>
    <row r="410" spans="1:2" x14ac:dyDescent="0.2">
      <c r="A410">
        <v>716</v>
      </c>
      <c r="B410">
        <v>0.96568606599999995</v>
      </c>
    </row>
    <row r="411" spans="1:2" x14ac:dyDescent="0.2">
      <c r="A411">
        <v>717</v>
      </c>
      <c r="B411">
        <v>0.96578575</v>
      </c>
    </row>
    <row r="412" spans="1:2" x14ac:dyDescent="0.2">
      <c r="A412">
        <v>718</v>
      </c>
      <c r="B412">
        <v>0.96587806499999995</v>
      </c>
    </row>
    <row r="413" spans="1:2" x14ac:dyDescent="0.2">
      <c r="A413">
        <v>719</v>
      </c>
      <c r="B413">
        <v>0.96596271600000005</v>
      </c>
    </row>
    <row r="414" spans="1:2" x14ac:dyDescent="0.2">
      <c r="A414">
        <v>720</v>
      </c>
      <c r="B414">
        <v>0.96603975900000005</v>
      </c>
    </row>
    <row r="415" spans="1:2" x14ac:dyDescent="0.2">
      <c r="A415">
        <v>721</v>
      </c>
      <c r="B415">
        <v>0.96610901800000004</v>
      </c>
    </row>
    <row r="416" spans="1:2" x14ac:dyDescent="0.2">
      <c r="A416">
        <v>722</v>
      </c>
      <c r="B416">
        <v>0.96617043199999997</v>
      </c>
    </row>
    <row r="417" spans="1:2" x14ac:dyDescent="0.2">
      <c r="A417">
        <v>723</v>
      </c>
      <c r="B417">
        <v>0.96622382399999995</v>
      </c>
    </row>
    <row r="418" spans="1:2" x14ac:dyDescent="0.2">
      <c r="A418">
        <v>724</v>
      </c>
      <c r="B418">
        <v>0.96626919300000003</v>
      </c>
    </row>
    <row r="419" spans="1:2" x14ac:dyDescent="0.2">
      <c r="A419">
        <v>725</v>
      </c>
      <c r="B419">
        <v>0.96630642</v>
      </c>
    </row>
    <row r="420" spans="1:2" x14ac:dyDescent="0.2">
      <c r="A420">
        <v>726</v>
      </c>
      <c r="B420">
        <v>0.96633538799999996</v>
      </c>
    </row>
    <row r="421" spans="1:2" x14ac:dyDescent="0.2">
      <c r="A421">
        <v>727</v>
      </c>
      <c r="B421">
        <v>0.96635597799999995</v>
      </c>
    </row>
    <row r="422" spans="1:2" x14ac:dyDescent="0.2">
      <c r="A422">
        <v>728</v>
      </c>
      <c r="B422">
        <v>0.96636824799999999</v>
      </c>
    </row>
    <row r="423" spans="1:2" x14ac:dyDescent="0.2">
      <c r="A423">
        <v>729</v>
      </c>
      <c r="B423">
        <v>0.96637190500000003</v>
      </c>
    </row>
    <row r="424" spans="1:2" x14ac:dyDescent="0.2">
      <c r="A424">
        <v>730</v>
      </c>
      <c r="B424">
        <v>0.96636706500000003</v>
      </c>
    </row>
    <row r="425" spans="1:2" x14ac:dyDescent="0.2">
      <c r="A425">
        <v>731</v>
      </c>
      <c r="B425">
        <v>0.96635355300000003</v>
      </c>
    </row>
    <row r="426" spans="1:2" x14ac:dyDescent="0.2">
      <c r="A426">
        <v>732</v>
      </c>
      <c r="B426">
        <v>0.96633125200000003</v>
      </c>
    </row>
    <row r="427" spans="1:2" x14ac:dyDescent="0.2">
      <c r="A427">
        <v>733</v>
      </c>
      <c r="B427">
        <v>0.96630016100000005</v>
      </c>
    </row>
    <row r="428" spans="1:2" x14ac:dyDescent="0.2">
      <c r="A428">
        <v>734</v>
      </c>
      <c r="B428">
        <v>0.96626022199999995</v>
      </c>
    </row>
    <row r="429" spans="1:2" x14ac:dyDescent="0.2">
      <c r="A429">
        <v>735</v>
      </c>
      <c r="B429">
        <v>0.96621131999999998</v>
      </c>
    </row>
    <row r="430" spans="1:2" x14ac:dyDescent="0.2">
      <c r="A430">
        <v>736</v>
      </c>
      <c r="B430">
        <v>0.96615339499999997</v>
      </c>
    </row>
    <row r="431" spans="1:2" x14ac:dyDescent="0.2">
      <c r="A431">
        <v>737</v>
      </c>
      <c r="B431">
        <v>0.96608633200000005</v>
      </c>
    </row>
    <row r="432" spans="1:2" x14ac:dyDescent="0.2">
      <c r="A432">
        <v>738</v>
      </c>
      <c r="B432">
        <v>0.96601019099999996</v>
      </c>
    </row>
    <row r="433" spans="1:2" x14ac:dyDescent="0.2">
      <c r="A433">
        <v>739</v>
      </c>
      <c r="B433">
        <v>0.965924797</v>
      </c>
    </row>
    <row r="434" spans="1:2" x14ac:dyDescent="0.2">
      <c r="A434">
        <v>740</v>
      </c>
      <c r="B434">
        <v>0.96583021000000002</v>
      </c>
    </row>
    <row r="435" spans="1:2" x14ac:dyDescent="0.2">
      <c r="A435">
        <v>741</v>
      </c>
      <c r="B435">
        <v>0.96572625700000003</v>
      </c>
    </row>
    <row r="436" spans="1:2" x14ac:dyDescent="0.2">
      <c r="A436">
        <v>742</v>
      </c>
      <c r="B436">
        <v>0.96561293999999998</v>
      </c>
    </row>
    <row r="437" spans="1:2" x14ac:dyDescent="0.2">
      <c r="A437">
        <v>743</v>
      </c>
      <c r="B437">
        <v>0.96549020200000002</v>
      </c>
    </row>
    <row r="438" spans="1:2" x14ac:dyDescent="0.2">
      <c r="A438">
        <v>744</v>
      </c>
      <c r="B438">
        <v>0.96535798699999997</v>
      </c>
    </row>
    <row r="439" spans="1:2" x14ac:dyDescent="0.2">
      <c r="A439">
        <v>745</v>
      </c>
      <c r="B439">
        <v>0.96521629799999997</v>
      </c>
    </row>
    <row r="440" spans="1:2" x14ac:dyDescent="0.2">
      <c r="A440">
        <v>746</v>
      </c>
      <c r="B440">
        <v>0.96506496399999997</v>
      </c>
    </row>
    <row r="441" spans="1:2" x14ac:dyDescent="0.2">
      <c r="A441">
        <v>747</v>
      </c>
      <c r="B441">
        <v>0.96490410299999996</v>
      </c>
    </row>
    <row r="442" spans="1:2" x14ac:dyDescent="0.2">
      <c r="A442">
        <v>748</v>
      </c>
      <c r="B442">
        <v>0.96473360200000002</v>
      </c>
    </row>
    <row r="443" spans="1:2" x14ac:dyDescent="0.2">
      <c r="A443">
        <v>749</v>
      </c>
      <c r="B443">
        <v>0.96455340700000003</v>
      </c>
    </row>
    <row r="444" spans="1:2" x14ac:dyDescent="0.2">
      <c r="A444">
        <v>750</v>
      </c>
      <c r="B444">
        <v>0.964363521</v>
      </c>
    </row>
    <row r="445" spans="1:2" x14ac:dyDescent="0.2">
      <c r="A445">
        <v>751</v>
      </c>
      <c r="B445">
        <v>0.96416383299999997</v>
      </c>
    </row>
    <row r="446" spans="1:2" x14ac:dyDescent="0.2">
      <c r="A446">
        <v>752</v>
      </c>
      <c r="B446">
        <v>0.96395446200000001</v>
      </c>
    </row>
    <row r="447" spans="1:2" x14ac:dyDescent="0.2">
      <c r="A447">
        <v>753</v>
      </c>
      <c r="B447">
        <v>0.96373523900000002</v>
      </c>
    </row>
    <row r="448" spans="1:2" x14ac:dyDescent="0.2">
      <c r="A448">
        <v>754</v>
      </c>
      <c r="B448">
        <v>0.96350616899999997</v>
      </c>
    </row>
    <row r="449" spans="1:2" x14ac:dyDescent="0.2">
      <c r="A449">
        <v>755</v>
      </c>
      <c r="B449">
        <v>0.96326725700000004</v>
      </c>
    </row>
    <row r="450" spans="1:2" x14ac:dyDescent="0.2">
      <c r="A450">
        <v>756</v>
      </c>
      <c r="B450">
        <v>0.963018508</v>
      </c>
    </row>
    <row r="451" spans="1:2" x14ac:dyDescent="0.2">
      <c r="A451">
        <v>757</v>
      </c>
      <c r="B451">
        <v>0.96275986999999996</v>
      </c>
    </row>
    <row r="452" spans="1:2" x14ac:dyDescent="0.2">
      <c r="A452">
        <v>758</v>
      </c>
      <c r="B452">
        <v>0.96249129</v>
      </c>
    </row>
    <row r="453" spans="1:2" x14ac:dyDescent="0.2">
      <c r="A453">
        <v>759</v>
      </c>
      <c r="B453">
        <v>0.96221277599999999</v>
      </c>
    </row>
    <row r="454" spans="1:2" x14ac:dyDescent="0.2">
      <c r="A454">
        <v>760</v>
      </c>
      <c r="B454">
        <v>0.96192433300000002</v>
      </c>
    </row>
    <row r="455" spans="1:2" x14ac:dyDescent="0.2">
      <c r="A455">
        <v>761</v>
      </c>
      <c r="B455">
        <v>0.96162596700000003</v>
      </c>
    </row>
    <row r="456" spans="1:2" x14ac:dyDescent="0.2">
      <c r="A456">
        <v>762</v>
      </c>
      <c r="B456">
        <v>0.96131762899999995</v>
      </c>
    </row>
    <row r="457" spans="1:2" x14ac:dyDescent="0.2">
      <c r="A457">
        <v>763</v>
      </c>
      <c r="B457">
        <v>0.96099932600000004</v>
      </c>
    </row>
    <row r="458" spans="1:2" x14ac:dyDescent="0.2">
      <c r="A458">
        <v>764</v>
      </c>
      <c r="B458">
        <v>0.96067106400000002</v>
      </c>
    </row>
    <row r="459" spans="1:2" x14ac:dyDescent="0.2">
      <c r="A459">
        <v>765</v>
      </c>
      <c r="B459">
        <v>0.96033279400000005</v>
      </c>
    </row>
    <row r="460" spans="1:2" x14ac:dyDescent="0.2">
      <c r="A460">
        <v>766</v>
      </c>
      <c r="B460">
        <v>0.95998458200000003</v>
      </c>
    </row>
    <row r="461" spans="1:2" x14ac:dyDescent="0.2">
      <c r="A461">
        <v>767</v>
      </c>
      <c r="B461">
        <v>0.95962637799999995</v>
      </c>
    </row>
    <row r="462" spans="1:2" x14ac:dyDescent="0.2">
      <c r="A462">
        <v>768</v>
      </c>
      <c r="B462">
        <v>0.95925819199999995</v>
      </c>
    </row>
    <row r="463" spans="1:2" x14ac:dyDescent="0.2">
      <c r="A463">
        <v>769</v>
      </c>
      <c r="B463">
        <v>0.95888003099999997</v>
      </c>
    </row>
    <row r="464" spans="1:2" x14ac:dyDescent="0.2">
      <c r="A464">
        <v>770</v>
      </c>
      <c r="B464">
        <v>0.94316763299999995</v>
      </c>
    </row>
    <row r="465" spans="1:2" x14ac:dyDescent="0.2">
      <c r="A465">
        <v>771</v>
      </c>
      <c r="B465">
        <v>0.94348058499999998</v>
      </c>
    </row>
    <row r="466" spans="1:2" x14ac:dyDescent="0.2">
      <c r="A466">
        <v>772</v>
      </c>
      <c r="B466">
        <v>0.94378642499999998</v>
      </c>
    </row>
    <row r="467" spans="1:2" x14ac:dyDescent="0.2">
      <c r="A467">
        <v>773</v>
      </c>
      <c r="B467">
        <v>0.94408540299999999</v>
      </c>
    </row>
    <row r="468" spans="1:2" x14ac:dyDescent="0.2">
      <c r="A468">
        <v>774</v>
      </c>
      <c r="B468">
        <v>0.94437759700000001</v>
      </c>
    </row>
    <row r="469" spans="1:2" x14ac:dyDescent="0.2">
      <c r="A469">
        <v>775</v>
      </c>
      <c r="B469">
        <v>0.94466320000000004</v>
      </c>
    </row>
    <row r="470" spans="1:2" x14ac:dyDescent="0.2">
      <c r="A470">
        <v>776</v>
      </c>
      <c r="B470">
        <v>0.94494126099999998</v>
      </c>
    </row>
    <row r="471" spans="1:2" x14ac:dyDescent="0.2">
      <c r="A471">
        <v>777</v>
      </c>
      <c r="B471">
        <v>0.94521294499999997</v>
      </c>
    </row>
    <row r="472" spans="1:2" x14ac:dyDescent="0.2">
      <c r="A472">
        <v>778</v>
      </c>
      <c r="B472">
        <v>0.94547850200000005</v>
      </c>
    </row>
    <row r="473" spans="1:2" x14ac:dyDescent="0.2">
      <c r="A473">
        <v>779</v>
      </c>
      <c r="B473">
        <v>0.94573795500000002</v>
      </c>
    </row>
    <row r="474" spans="1:2" x14ac:dyDescent="0.2">
      <c r="A474">
        <v>780</v>
      </c>
      <c r="B474">
        <v>0.94599144099999999</v>
      </c>
    </row>
    <row r="475" spans="1:2" x14ac:dyDescent="0.2">
      <c r="A475">
        <v>781</v>
      </c>
      <c r="B475">
        <v>0.94623921099999997</v>
      </c>
    </row>
    <row r="476" spans="1:2" x14ac:dyDescent="0.2">
      <c r="A476">
        <v>782</v>
      </c>
      <c r="B476">
        <v>0.94648122999999995</v>
      </c>
    </row>
    <row r="477" spans="1:2" x14ac:dyDescent="0.2">
      <c r="A477">
        <v>783</v>
      </c>
      <c r="B477">
        <v>0.94671769400000005</v>
      </c>
    </row>
    <row r="478" spans="1:2" x14ac:dyDescent="0.2">
      <c r="A478">
        <v>784</v>
      </c>
      <c r="B478">
        <v>0.94694873999999996</v>
      </c>
    </row>
    <row r="479" spans="1:2" x14ac:dyDescent="0.2">
      <c r="A479">
        <v>785</v>
      </c>
      <c r="B479">
        <v>0.94717450599999997</v>
      </c>
    </row>
    <row r="480" spans="1:2" x14ac:dyDescent="0.2">
      <c r="A480">
        <v>786</v>
      </c>
      <c r="B480">
        <v>0.94739507300000003</v>
      </c>
    </row>
    <row r="481" spans="1:2" x14ac:dyDescent="0.2">
      <c r="A481">
        <v>787</v>
      </c>
      <c r="B481">
        <v>0.94761052199999996</v>
      </c>
    </row>
    <row r="482" spans="1:2" x14ac:dyDescent="0.2">
      <c r="A482">
        <v>788</v>
      </c>
      <c r="B482">
        <v>0.94782099200000003</v>
      </c>
    </row>
    <row r="483" spans="1:2" x14ac:dyDescent="0.2">
      <c r="A483">
        <v>789</v>
      </c>
      <c r="B483">
        <v>0.94802662000000004</v>
      </c>
    </row>
    <row r="484" spans="1:2" x14ac:dyDescent="0.2">
      <c r="A484">
        <v>790</v>
      </c>
      <c r="B484">
        <v>0.94822748899999998</v>
      </c>
    </row>
    <row r="485" spans="1:2" x14ac:dyDescent="0.2">
      <c r="A485">
        <v>791</v>
      </c>
      <c r="B485">
        <v>0.94842373700000004</v>
      </c>
    </row>
    <row r="486" spans="1:2" x14ac:dyDescent="0.2">
      <c r="A486">
        <v>792</v>
      </c>
      <c r="B486">
        <v>0.94861538899999998</v>
      </c>
    </row>
    <row r="487" spans="1:2" x14ac:dyDescent="0.2">
      <c r="A487">
        <v>793</v>
      </c>
      <c r="B487">
        <v>0.948802641</v>
      </c>
    </row>
    <row r="488" spans="1:2" x14ac:dyDescent="0.2">
      <c r="A488">
        <v>794</v>
      </c>
      <c r="B488">
        <v>0.94898551799999997</v>
      </c>
    </row>
    <row r="489" spans="1:2" x14ac:dyDescent="0.2">
      <c r="A489">
        <v>795</v>
      </c>
      <c r="B489">
        <v>0.94916416000000003</v>
      </c>
    </row>
    <row r="490" spans="1:2" x14ac:dyDescent="0.2">
      <c r="A490">
        <v>796</v>
      </c>
      <c r="B490">
        <v>0.94933864800000001</v>
      </c>
    </row>
    <row r="491" spans="1:2" x14ac:dyDescent="0.2">
      <c r="A491">
        <v>797</v>
      </c>
      <c r="B491">
        <v>0.94950912200000004</v>
      </c>
    </row>
    <row r="492" spans="1:2" x14ac:dyDescent="0.2">
      <c r="A492">
        <v>798</v>
      </c>
      <c r="B492">
        <v>0.94967555100000001</v>
      </c>
    </row>
    <row r="493" spans="1:2" x14ac:dyDescent="0.2">
      <c r="A493">
        <v>799</v>
      </c>
      <c r="B493">
        <v>0.94983812999999995</v>
      </c>
    </row>
    <row r="494" spans="1:2" x14ac:dyDescent="0.2">
      <c r="A494">
        <v>800</v>
      </c>
      <c r="B494">
        <v>0.94999688699999996</v>
      </c>
    </row>
    <row r="495" spans="1:2" x14ac:dyDescent="0.2">
      <c r="A495">
        <v>801</v>
      </c>
      <c r="B495">
        <v>0.95015195600000002</v>
      </c>
    </row>
    <row r="496" spans="1:2" x14ac:dyDescent="0.2">
      <c r="A496">
        <v>802</v>
      </c>
      <c r="B496">
        <v>0.95030340400000002</v>
      </c>
    </row>
    <row r="497" spans="1:2" x14ac:dyDescent="0.2">
      <c r="A497">
        <v>803</v>
      </c>
      <c r="B497">
        <v>0.95045123499999995</v>
      </c>
    </row>
    <row r="498" spans="1:2" x14ac:dyDescent="0.2">
      <c r="A498">
        <v>804</v>
      </c>
      <c r="B498">
        <v>0.95059556899999997</v>
      </c>
    </row>
    <row r="499" spans="1:2" x14ac:dyDescent="0.2">
      <c r="A499">
        <v>805</v>
      </c>
      <c r="B499">
        <v>0.950736409</v>
      </c>
    </row>
    <row r="500" spans="1:2" x14ac:dyDescent="0.2">
      <c r="A500">
        <v>806</v>
      </c>
      <c r="B500">
        <v>0.95087381800000004</v>
      </c>
    </row>
    <row r="501" spans="1:2" x14ac:dyDescent="0.2">
      <c r="A501">
        <v>807</v>
      </c>
      <c r="B501">
        <v>0.95100791600000001</v>
      </c>
    </row>
    <row r="502" spans="1:2" x14ac:dyDescent="0.2">
      <c r="A502">
        <v>808</v>
      </c>
      <c r="B502">
        <v>0.95113864999999997</v>
      </c>
    </row>
    <row r="503" spans="1:2" x14ac:dyDescent="0.2">
      <c r="A503">
        <v>809</v>
      </c>
      <c r="B503">
        <v>0.95126619700000004</v>
      </c>
    </row>
    <row r="504" spans="1:2" x14ac:dyDescent="0.2">
      <c r="A504">
        <v>810</v>
      </c>
      <c r="B504">
        <v>0.951390505</v>
      </c>
    </row>
    <row r="505" spans="1:2" x14ac:dyDescent="0.2">
      <c r="A505">
        <v>811</v>
      </c>
      <c r="B505">
        <v>0.95151163500000002</v>
      </c>
    </row>
    <row r="506" spans="1:2" x14ac:dyDescent="0.2">
      <c r="A506">
        <v>812</v>
      </c>
      <c r="B506">
        <v>0.95162970800000002</v>
      </c>
    </row>
    <row r="507" spans="1:2" x14ac:dyDescent="0.2">
      <c r="A507">
        <v>813</v>
      </c>
      <c r="B507">
        <v>0.95174467100000004</v>
      </c>
    </row>
    <row r="508" spans="1:2" x14ac:dyDescent="0.2">
      <c r="A508">
        <v>814</v>
      </c>
      <c r="B508">
        <v>0.95185658699999998</v>
      </c>
    </row>
    <row r="509" spans="1:2" x14ac:dyDescent="0.2">
      <c r="A509">
        <v>815</v>
      </c>
      <c r="B509">
        <v>0.95196557500000001</v>
      </c>
    </row>
    <row r="510" spans="1:2" x14ac:dyDescent="0.2">
      <c r="A510">
        <v>816</v>
      </c>
      <c r="B510">
        <v>0.95207164099999997</v>
      </c>
    </row>
    <row r="511" spans="1:2" x14ac:dyDescent="0.2">
      <c r="A511">
        <v>817</v>
      </c>
      <c r="B511">
        <v>0.95217479000000005</v>
      </c>
    </row>
    <row r="512" spans="1:2" x14ac:dyDescent="0.2">
      <c r="A512">
        <v>818</v>
      </c>
      <c r="B512">
        <v>0.952275027</v>
      </c>
    </row>
    <row r="513" spans="1:2" x14ac:dyDescent="0.2">
      <c r="A513">
        <v>819</v>
      </c>
      <c r="B513">
        <v>0.95237252999999999</v>
      </c>
    </row>
    <row r="514" spans="1:2" x14ac:dyDescent="0.2">
      <c r="A514">
        <v>820</v>
      </c>
      <c r="B514">
        <v>0.95246718799999996</v>
      </c>
    </row>
    <row r="515" spans="1:2" x14ac:dyDescent="0.2">
      <c r="A515">
        <v>821</v>
      </c>
      <c r="B515">
        <v>0.95255912300000001</v>
      </c>
    </row>
    <row r="516" spans="1:2" x14ac:dyDescent="0.2">
      <c r="A516">
        <v>822</v>
      </c>
      <c r="B516">
        <v>0.95264828099999999</v>
      </c>
    </row>
    <row r="517" spans="1:2" x14ac:dyDescent="0.2">
      <c r="A517">
        <v>823</v>
      </c>
      <c r="B517">
        <v>0.95273484100000005</v>
      </c>
    </row>
    <row r="518" spans="1:2" x14ac:dyDescent="0.2">
      <c r="A518">
        <v>824</v>
      </c>
      <c r="B518">
        <v>0.95281869299999999</v>
      </c>
    </row>
    <row r="519" spans="1:2" x14ac:dyDescent="0.2">
      <c r="A519">
        <v>825</v>
      </c>
      <c r="B519">
        <v>0.95289995800000005</v>
      </c>
    </row>
    <row r="520" spans="1:2" x14ac:dyDescent="0.2">
      <c r="A520">
        <v>826</v>
      </c>
      <c r="B520">
        <v>0.95297858199999996</v>
      </c>
    </row>
    <row r="521" spans="1:2" x14ac:dyDescent="0.2">
      <c r="A521">
        <v>827</v>
      </c>
      <c r="B521">
        <v>0.95305468699999996</v>
      </c>
    </row>
    <row r="522" spans="1:2" x14ac:dyDescent="0.2">
      <c r="A522">
        <v>828</v>
      </c>
      <c r="B522">
        <v>0.95312827899999997</v>
      </c>
    </row>
    <row r="523" spans="1:2" x14ac:dyDescent="0.2">
      <c r="A523">
        <v>829</v>
      </c>
      <c r="B523">
        <v>0.95319930399999997</v>
      </c>
    </row>
    <row r="524" spans="1:2" x14ac:dyDescent="0.2">
      <c r="A524">
        <v>830</v>
      </c>
      <c r="B524">
        <v>0.95326788299999998</v>
      </c>
    </row>
    <row r="525" spans="1:2" x14ac:dyDescent="0.2">
      <c r="A525">
        <v>831</v>
      </c>
      <c r="B525">
        <v>0.95333396500000001</v>
      </c>
    </row>
    <row r="526" spans="1:2" x14ac:dyDescent="0.2">
      <c r="A526">
        <v>832</v>
      </c>
      <c r="B526">
        <v>0.95339766999999997</v>
      </c>
    </row>
    <row r="527" spans="1:2" x14ac:dyDescent="0.2">
      <c r="A527">
        <v>833</v>
      </c>
      <c r="B527">
        <v>0.953458888</v>
      </c>
    </row>
    <row r="528" spans="1:2" x14ac:dyDescent="0.2">
      <c r="A528">
        <v>834</v>
      </c>
      <c r="B528">
        <v>0.95351779800000003</v>
      </c>
    </row>
    <row r="529" spans="1:2" x14ac:dyDescent="0.2">
      <c r="A529">
        <v>835</v>
      </c>
      <c r="B529">
        <v>0.95357429000000005</v>
      </c>
    </row>
    <row r="530" spans="1:2" x14ac:dyDescent="0.2">
      <c r="A530">
        <v>836</v>
      </c>
      <c r="B530">
        <v>0.953628484</v>
      </c>
    </row>
    <row r="531" spans="1:2" x14ac:dyDescent="0.2">
      <c r="A531">
        <v>837</v>
      </c>
      <c r="B531">
        <v>0.95368027200000005</v>
      </c>
    </row>
    <row r="532" spans="1:2" x14ac:dyDescent="0.2">
      <c r="A532">
        <v>838</v>
      </c>
      <c r="B532">
        <v>0.95372983099999997</v>
      </c>
    </row>
    <row r="533" spans="1:2" x14ac:dyDescent="0.2">
      <c r="A533">
        <v>839</v>
      </c>
      <c r="B533">
        <v>0.95377705199999996</v>
      </c>
    </row>
    <row r="534" spans="1:2" x14ac:dyDescent="0.2">
      <c r="A534">
        <v>840</v>
      </c>
      <c r="B534">
        <v>0.953821998</v>
      </c>
    </row>
    <row r="535" spans="1:2" x14ac:dyDescent="0.2">
      <c r="A535">
        <v>841</v>
      </c>
      <c r="B535">
        <v>0.95386473199999999</v>
      </c>
    </row>
    <row r="536" spans="1:2" x14ac:dyDescent="0.2">
      <c r="A536">
        <v>842</v>
      </c>
      <c r="B536">
        <v>0.95390520300000003</v>
      </c>
    </row>
    <row r="537" spans="1:2" x14ac:dyDescent="0.2">
      <c r="A537">
        <v>843</v>
      </c>
      <c r="B537">
        <v>0.95394347400000001</v>
      </c>
    </row>
    <row r="538" spans="1:2" x14ac:dyDescent="0.2">
      <c r="A538">
        <v>844</v>
      </c>
      <c r="B538">
        <v>0.95397949199999998</v>
      </c>
    </row>
    <row r="539" spans="1:2" x14ac:dyDescent="0.2">
      <c r="A539">
        <v>845</v>
      </c>
      <c r="B539">
        <v>0.95401337900000005</v>
      </c>
    </row>
    <row r="540" spans="1:2" x14ac:dyDescent="0.2">
      <c r="A540">
        <v>846</v>
      </c>
      <c r="B540">
        <v>0.95404502499999999</v>
      </c>
    </row>
    <row r="541" spans="1:2" x14ac:dyDescent="0.2">
      <c r="A541">
        <v>847</v>
      </c>
      <c r="B541">
        <v>0.95407455100000005</v>
      </c>
    </row>
    <row r="542" spans="1:2" x14ac:dyDescent="0.2">
      <c r="A542">
        <v>848</v>
      </c>
      <c r="B542">
        <v>0.95410190500000003</v>
      </c>
    </row>
    <row r="543" spans="1:2" x14ac:dyDescent="0.2">
      <c r="A543">
        <v>849</v>
      </c>
      <c r="B543">
        <v>0.95412715100000001</v>
      </c>
    </row>
    <row r="544" spans="1:2" x14ac:dyDescent="0.2">
      <c r="A544">
        <v>850</v>
      </c>
      <c r="B544">
        <v>0.95415023700000001</v>
      </c>
    </row>
    <row r="545" spans="1:2" x14ac:dyDescent="0.2">
      <c r="A545">
        <v>851</v>
      </c>
      <c r="B545">
        <v>0.95417122600000004</v>
      </c>
    </row>
    <row r="546" spans="1:2" x14ac:dyDescent="0.2">
      <c r="A546">
        <v>852</v>
      </c>
      <c r="B546">
        <v>0.95419012400000003</v>
      </c>
    </row>
    <row r="547" spans="1:2" x14ac:dyDescent="0.2">
      <c r="A547">
        <v>853</v>
      </c>
      <c r="B547">
        <v>0.95420687900000001</v>
      </c>
    </row>
    <row r="548" spans="1:2" x14ac:dyDescent="0.2">
      <c r="A548">
        <v>854</v>
      </c>
      <c r="B548">
        <v>0.95422155399999997</v>
      </c>
    </row>
    <row r="549" spans="1:2" x14ac:dyDescent="0.2">
      <c r="A549">
        <v>855</v>
      </c>
      <c r="B549">
        <v>0.95423421399999997</v>
      </c>
    </row>
    <row r="550" spans="1:2" x14ac:dyDescent="0.2">
      <c r="A550">
        <v>856</v>
      </c>
      <c r="B550">
        <v>0.95424474800000003</v>
      </c>
    </row>
    <row r="551" spans="1:2" x14ac:dyDescent="0.2">
      <c r="A551">
        <v>857</v>
      </c>
      <c r="B551">
        <v>0.95425327800000004</v>
      </c>
    </row>
    <row r="552" spans="1:2" x14ac:dyDescent="0.2">
      <c r="A552">
        <v>858</v>
      </c>
      <c r="B552">
        <v>0.95425969399999999</v>
      </c>
    </row>
    <row r="553" spans="1:2" x14ac:dyDescent="0.2">
      <c r="A553">
        <v>859</v>
      </c>
      <c r="B553">
        <v>0.95426411799999999</v>
      </c>
    </row>
    <row r="554" spans="1:2" x14ac:dyDescent="0.2">
      <c r="A554">
        <v>860</v>
      </c>
      <c r="B554">
        <v>0.95426649699999999</v>
      </c>
    </row>
    <row r="555" spans="1:2" x14ac:dyDescent="0.2">
      <c r="A555">
        <v>861</v>
      </c>
      <c r="B555">
        <v>0.95426689499999995</v>
      </c>
    </row>
    <row r="556" spans="1:2" x14ac:dyDescent="0.2">
      <c r="A556">
        <v>862</v>
      </c>
      <c r="B556">
        <v>0.95426520400000003</v>
      </c>
    </row>
    <row r="557" spans="1:2" x14ac:dyDescent="0.2">
      <c r="A557">
        <v>863</v>
      </c>
      <c r="B557">
        <v>0.95426154299999999</v>
      </c>
    </row>
    <row r="558" spans="1:2" x14ac:dyDescent="0.2">
      <c r="A558">
        <v>864</v>
      </c>
      <c r="B558">
        <v>0.95425586200000001</v>
      </c>
    </row>
    <row r="559" spans="1:2" x14ac:dyDescent="0.2">
      <c r="A559">
        <v>865</v>
      </c>
      <c r="B559">
        <v>0.95424822399999998</v>
      </c>
    </row>
    <row r="560" spans="1:2" x14ac:dyDescent="0.2">
      <c r="A560">
        <v>866</v>
      </c>
      <c r="B560">
        <v>0.95423851900000001</v>
      </c>
    </row>
    <row r="561" spans="1:2" x14ac:dyDescent="0.2">
      <c r="A561">
        <v>867</v>
      </c>
      <c r="B561">
        <v>0.95422686899999998</v>
      </c>
    </row>
    <row r="562" spans="1:2" x14ac:dyDescent="0.2">
      <c r="A562">
        <v>868</v>
      </c>
      <c r="B562">
        <v>0.954213223</v>
      </c>
    </row>
    <row r="563" spans="1:2" x14ac:dyDescent="0.2">
      <c r="A563">
        <v>869</v>
      </c>
      <c r="B563">
        <v>0.95419764299999998</v>
      </c>
    </row>
    <row r="564" spans="1:2" x14ac:dyDescent="0.2">
      <c r="A564">
        <v>870</v>
      </c>
      <c r="B564">
        <v>0.95418007800000004</v>
      </c>
    </row>
    <row r="565" spans="1:2" x14ac:dyDescent="0.2">
      <c r="A565">
        <v>871</v>
      </c>
      <c r="B565">
        <v>0.95416053499999998</v>
      </c>
    </row>
    <row r="566" spans="1:2" x14ac:dyDescent="0.2">
      <c r="A566">
        <v>872</v>
      </c>
      <c r="B566">
        <v>0.95413901800000001</v>
      </c>
    </row>
    <row r="567" spans="1:2" x14ac:dyDescent="0.2">
      <c r="A567">
        <v>873</v>
      </c>
      <c r="B567">
        <v>0.95411553500000001</v>
      </c>
    </row>
    <row r="568" spans="1:2" x14ac:dyDescent="0.2">
      <c r="A568">
        <v>874</v>
      </c>
      <c r="B568">
        <v>0.954090149</v>
      </c>
    </row>
    <row r="569" spans="1:2" x14ac:dyDescent="0.2">
      <c r="A569">
        <v>875</v>
      </c>
      <c r="B569">
        <v>0.95406274999999996</v>
      </c>
    </row>
    <row r="570" spans="1:2" x14ac:dyDescent="0.2">
      <c r="A570">
        <v>876</v>
      </c>
      <c r="B570">
        <v>0.95403173299999999</v>
      </c>
    </row>
    <row r="571" spans="1:2" x14ac:dyDescent="0.2">
      <c r="A571">
        <v>877</v>
      </c>
      <c r="B571">
        <v>0.953998715</v>
      </c>
    </row>
    <row r="572" spans="1:2" x14ac:dyDescent="0.2">
      <c r="A572">
        <v>878</v>
      </c>
      <c r="B572">
        <v>0.95396381900000005</v>
      </c>
    </row>
    <row r="573" spans="1:2" x14ac:dyDescent="0.2">
      <c r="A573">
        <v>879</v>
      </c>
      <c r="B573">
        <v>0.95392699199999997</v>
      </c>
    </row>
    <row r="574" spans="1:2" x14ac:dyDescent="0.2">
      <c r="A574">
        <v>880</v>
      </c>
      <c r="B574">
        <v>0.95388829799999997</v>
      </c>
    </row>
    <row r="575" spans="1:2" x14ac:dyDescent="0.2">
      <c r="A575">
        <v>881</v>
      </c>
      <c r="B575">
        <v>0.95384762899999997</v>
      </c>
    </row>
    <row r="576" spans="1:2" x14ac:dyDescent="0.2">
      <c r="A576">
        <v>882</v>
      </c>
      <c r="B576">
        <v>0.95380504799999999</v>
      </c>
    </row>
    <row r="577" spans="1:2" x14ac:dyDescent="0.2">
      <c r="A577">
        <v>883</v>
      </c>
      <c r="B577">
        <v>0.953760618</v>
      </c>
    </row>
    <row r="578" spans="1:2" x14ac:dyDescent="0.2">
      <c r="A578">
        <v>884</v>
      </c>
      <c r="B578">
        <v>0.95371423099999997</v>
      </c>
    </row>
    <row r="579" spans="1:2" x14ac:dyDescent="0.2">
      <c r="A579">
        <v>885</v>
      </c>
      <c r="B579">
        <v>0.95366594999999998</v>
      </c>
    </row>
    <row r="580" spans="1:2" x14ac:dyDescent="0.2">
      <c r="A580">
        <v>886</v>
      </c>
      <c r="B580">
        <v>0.95361578199999997</v>
      </c>
    </row>
    <row r="581" spans="1:2" x14ac:dyDescent="0.2">
      <c r="A581">
        <v>887</v>
      </c>
      <c r="B581">
        <v>0.953563732</v>
      </c>
    </row>
    <row r="582" spans="1:2" x14ac:dyDescent="0.2">
      <c r="A582">
        <v>888</v>
      </c>
      <c r="B582">
        <v>0.95350975000000004</v>
      </c>
    </row>
    <row r="583" spans="1:2" x14ac:dyDescent="0.2">
      <c r="A583">
        <v>889</v>
      </c>
      <c r="B583">
        <v>0.95345389899999999</v>
      </c>
    </row>
    <row r="584" spans="1:2" x14ac:dyDescent="0.2">
      <c r="A584">
        <v>890</v>
      </c>
      <c r="B584">
        <v>0.95347192599999997</v>
      </c>
    </row>
    <row r="585" spans="1:2" x14ac:dyDescent="0.2">
      <c r="A585">
        <v>891</v>
      </c>
      <c r="B585">
        <v>0.95349540399999999</v>
      </c>
    </row>
    <row r="586" spans="1:2" x14ac:dyDescent="0.2">
      <c r="A586">
        <v>892</v>
      </c>
      <c r="B586">
        <v>0.95351679700000003</v>
      </c>
    </row>
    <row r="587" spans="1:2" x14ac:dyDescent="0.2">
      <c r="A587">
        <v>893</v>
      </c>
      <c r="B587">
        <v>0.95353616900000004</v>
      </c>
    </row>
    <row r="588" spans="1:2" x14ac:dyDescent="0.2">
      <c r="A588">
        <v>894</v>
      </c>
      <c r="B588">
        <v>0.95355341100000002</v>
      </c>
    </row>
    <row r="589" spans="1:2" x14ac:dyDescent="0.2">
      <c r="A589">
        <v>895</v>
      </c>
      <c r="B589">
        <v>0.95356858700000002</v>
      </c>
    </row>
    <row r="590" spans="1:2" x14ac:dyDescent="0.2">
      <c r="A590">
        <v>896</v>
      </c>
      <c r="B590">
        <v>0.95358170099999995</v>
      </c>
    </row>
    <row r="591" spans="1:2" x14ac:dyDescent="0.2">
      <c r="A591">
        <v>897</v>
      </c>
      <c r="B591">
        <v>0.95359270299999999</v>
      </c>
    </row>
    <row r="592" spans="1:2" x14ac:dyDescent="0.2">
      <c r="A592">
        <v>898</v>
      </c>
      <c r="B592">
        <v>0.95360165500000005</v>
      </c>
    </row>
    <row r="593" spans="1:2" x14ac:dyDescent="0.2">
      <c r="A593">
        <v>899</v>
      </c>
      <c r="B593">
        <v>0.95360856400000005</v>
      </c>
    </row>
    <row r="594" spans="1:2" x14ac:dyDescent="0.2">
      <c r="A594">
        <v>900</v>
      </c>
      <c r="B594">
        <v>0.95361337800000001</v>
      </c>
    </row>
    <row r="595" spans="1:2" x14ac:dyDescent="0.2">
      <c r="A595">
        <v>901</v>
      </c>
      <c r="B595">
        <v>0.95361615899999996</v>
      </c>
    </row>
    <row r="596" spans="1:2" x14ac:dyDescent="0.2">
      <c r="A596">
        <v>902</v>
      </c>
      <c r="B596">
        <v>0.95361685299999999</v>
      </c>
    </row>
    <row r="597" spans="1:2" x14ac:dyDescent="0.2">
      <c r="A597">
        <v>903</v>
      </c>
      <c r="B597">
        <v>0.953615459</v>
      </c>
    </row>
    <row r="598" spans="1:2" x14ac:dyDescent="0.2">
      <c r="A598">
        <v>904</v>
      </c>
      <c r="B598">
        <v>0.95361203699999997</v>
      </c>
    </row>
    <row r="599" spans="1:2" x14ac:dyDescent="0.2">
      <c r="A599">
        <v>905</v>
      </c>
      <c r="B599">
        <v>0.95360653100000004</v>
      </c>
    </row>
    <row r="600" spans="1:2" x14ac:dyDescent="0.2">
      <c r="A600">
        <v>906</v>
      </c>
      <c r="B600">
        <v>0.95359888299999995</v>
      </c>
    </row>
    <row r="601" spans="1:2" x14ac:dyDescent="0.2">
      <c r="A601">
        <v>907</v>
      </c>
      <c r="B601">
        <v>0.95358920999999996</v>
      </c>
    </row>
    <row r="602" spans="1:2" x14ac:dyDescent="0.2">
      <c r="A602">
        <v>908</v>
      </c>
      <c r="B602">
        <v>0.95357745699999996</v>
      </c>
    </row>
    <row r="603" spans="1:2" x14ac:dyDescent="0.2">
      <c r="A603">
        <v>909</v>
      </c>
      <c r="B603">
        <v>0.95356362299999997</v>
      </c>
    </row>
    <row r="604" spans="1:2" x14ac:dyDescent="0.2">
      <c r="A604">
        <v>910</v>
      </c>
      <c r="B604">
        <v>0.95354765200000002</v>
      </c>
    </row>
    <row r="605" spans="1:2" x14ac:dyDescent="0.2">
      <c r="A605">
        <v>911</v>
      </c>
      <c r="B605">
        <v>0.95352960399999998</v>
      </c>
    </row>
    <row r="606" spans="1:2" x14ac:dyDescent="0.2">
      <c r="A606">
        <v>912</v>
      </c>
      <c r="B606">
        <v>0.95350948000000002</v>
      </c>
    </row>
    <row r="607" spans="1:2" x14ac:dyDescent="0.2">
      <c r="A607">
        <v>913</v>
      </c>
      <c r="B607">
        <v>0.95348728000000005</v>
      </c>
    </row>
    <row r="608" spans="1:2" x14ac:dyDescent="0.2">
      <c r="A608">
        <v>914</v>
      </c>
      <c r="B608">
        <v>0.95346294899999995</v>
      </c>
    </row>
    <row r="609" spans="1:2" x14ac:dyDescent="0.2">
      <c r="A609">
        <v>915</v>
      </c>
      <c r="B609">
        <v>0.95343654499999997</v>
      </c>
    </row>
    <row r="610" spans="1:2" x14ac:dyDescent="0.2">
      <c r="A610">
        <v>916</v>
      </c>
      <c r="B610">
        <v>0.95340801100000006</v>
      </c>
    </row>
    <row r="611" spans="1:2" x14ac:dyDescent="0.2">
      <c r="A611">
        <v>917</v>
      </c>
      <c r="B611">
        <v>0.95337740800000004</v>
      </c>
    </row>
    <row r="612" spans="1:2" x14ac:dyDescent="0.2">
      <c r="A612">
        <v>918</v>
      </c>
      <c r="B612">
        <v>0.953344678</v>
      </c>
    </row>
    <row r="613" spans="1:2" x14ac:dyDescent="0.2">
      <c r="A613">
        <v>919</v>
      </c>
      <c r="B613">
        <v>0.953309823</v>
      </c>
    </row>
    <row r="614" spans="1:2" x14ac:dyDescent="0.2">
      <c r="A614">
        <v>920</v>
      </c>
      <c r="B614">
        <v>0.95327290099999995</v>
      </c>
    </row>
    <row r="615" spans="1:2" x14ac:dyDescent="0.2">
      <c r="A615">
        <v>921</v>
      </c>
      <c r="B615">
        <v>0.95323385699999996</v>
      </c>
    </row>
    <row r="616" spans="1:2" x14ac:dyDescent="0.2">
      <c r="A616">
        <v>922</v>
      </c>
      <c r="B616">
        <v>0.95319269100000004</v>
      </c>
    </row>
    <row r="617" spans="1:2" x14ac:dyDescent="0.2">
      <c r="A617">
        <v>923</v>
      </c>
      <c r="B617">
        <v>0.95314940500000001</v>
      </c>
    </row>
    <row r="618" spans="1:2" x14ac:dyDescent="0.2">
      <c r="A618">
        <v>924</v>
      </c>
      <c r="B618">
        <v>0.95310400100000003</v>
      </c>
    </row>
    <row r="619" spans="1:2" x14ac:dyDescent="0.2">
      <c r="A619">
        <v>925</v>
      </c>
      <c r="B619">
        <v>0.95305647900000001</v>
      </c>
    </row>
    <row r="620" spans="1:2" x14ac:dyDescent="0.2">
      <c r="A620">
        <v>926</v>
      </c>
      <c r="B620">
        <v>0.95300655400000001</v>
      </c>
    </row>
    <row r="621" spans="1:2" x14ac:dyDescent="0.2">
      <c r="A621">
        <v>927</v>
      </c>
      <c r="B621">
        <v>0.95295434199999995</v>
      </c>
    </row>
    <row r="622" spans="1:2" x14ac:dyDescent="0.2">
      <c r="A622">
        <v>928</v>
      </c>
      <c r="B622">
        <v>0.95289995900000002</v>
      </c>
    </row>
    <row r="623" spans="1:2" x14ac:dyDescent="0.2">
      <c r="A623">
        <v>929</v>
      </c>
      <c r="B623">
        <v>0.95284340599999995</v>
      </c>
    </row>
    <row r="624" spans="1:2" x14ac:dyDescent="0.2">
      <c r="A624">
        <v>930</v>
      </c>
      <c r="B624">
        <v>0.95278468599999999</v>
      </c>
    </row>
    <row r="625" spans="1:2" x14ac:dyDescent="0.2">
      <c r="A625">
        <v>931</v>
      </c>
      <c r="B625">
        <v>0.95272385699999995</v>
      </c>
    </row>
    <row r="626" spans="1:2" x14ac:dyDescent="0.2">
      <c r="A626">
        <v>932</v>
      </c>
      <c r="B626">
        <v>0.95266080500000005</v>
      </c>
    </row>
    <row r="627" spans="1:2" x14ac:dyDescent="0.2">
      <c r="A627">
        <v>933</v>
      </c>
      <c r="B627">
        <v>0.95259559000000005</v>
      </c>
    </row>
    <row r="628" spans="1:2" x14ac:dyDescent="0.2">
      <c r="A628">
        <v>934</v>
      </c>
      <c r="B628">
        <v>0.95252821300000001</v>
      </c>
    </row>
    <row r="629" spans="1:2" x14ac:dyDescent="0.2">
      <c r="A629">
        <v>935</v>
      </c>
      <c r="B629">
        <v>0.95245867500000003</v>
      </c>
    </row>
    <row r="630" spans="1:2" x14ac:dyDescent="0.2">
      <c r="A630">
        <v>936</v>
      </c>
      <c r="B630">
        <v>0.95238697800000005</v>
      </c>
    </row>
    <row r="631" spans="1:2" x14ac:dyDescent="0.2">
      <c r="A631">
        <v>937</v>
      </c>
      <c r="B631">
        <v>0.95231306599999999</v>
      </c>
    </row>
    <row r="632" spans="1:2" x14ac:dyDescent="0.2">
      <c r="A632">
        <v>938</v>
      </c>
      <c r="B632">
        <v>0.95223705599999997</v>
      </c>
    </row>
    <row r="633" spans="1:2" x14ac:dyDescent="0.2">
      <c r="A633">
        <v>939</v>
      </c>
      <c r="B633">
        <v>0.95215883300000004</v>
      </c>
    </row>
    <row r="634" spans="1:2" x14ac:dyDescent="0.2">
      <c r="A634">
        <v>940</v>
      </c>
      <c r="B634">
        <v>0.95207845700000004</v>
      </c>
    </row>
    <row r="635" spans="1:2" x14ac:dyDescent="0.2">
      <c r="A635">
        <v>941</v>
      </c>
      <c r="B635">
        <v>0.95199598699999999</v>
      </c>
    </row>
    <row r="636" spans="1:2" x14ac:dyDescent="0.2">
      <c r="A636">
        <v>942</v>
      </c>
      <c r="B636">
        <v>0.95191125300000001</v>
      </c>
    </row>
    <row r="637" spans="1:2" x14ac:dyDescent="0.2">
      <c r="A637">
        <v>943</v>
      </c>
      <c r="B637">
        <v>0.95182442700000003</v>
      </c>
    </row>
    <row r="638" spans="1:2" x14ac:dyDescent="0.2">
      <c r="A638">
        <v>944</v>
      </c>
      <c r="B638">
        <v>0.95173545400000004</v>
      </c>
    </row>
    <row r="639" spans="1:2" x14ac:dyDescent="0.2">
      <c r="A639">
        <v>945</v>
      </c>
      <c r="B639">
        <v>0.95164427900000004</v>
      </c>
    </row>
    <row r="640" spans="1:2" x14ac:dyDescent="0.2">
      <c r="A640">
        <v>946</v>
      </c>
      <c r="B640">
        <v>0.95155095999999995</v>
      </c>
    </row>
    <row r="641" spans="1:2" x14ac:dyDescent="0.2">
      <c r="A641">
        <v>947</v>
      </c>
      <c r="B641">
        <v>0.95145549900000004</v>
      </c>
    </row>
    <row r="642" spans="1:2" x14ac:dyDescent="0.2">
      <c r="A642">
        <v>948</v>
      </c>
      <c r="B642">
        <v>0.95135789800000004</v>
      </c>
    </row>
    <row r="643" spans="1:2" x14ac:dyDescent="0.2">
      <c r="A643">
        <v>949</v>
      </c>
      <c r="B643">
        <v>0.95125815700000005</v>
      </c>
    </row>
    <row r="644" spans="1:2" x14ac:dyDescent="0.2">
      <c r="A644">
        <v>950</v>
      </c>
      <c r="B644">
        <v>0.95115627999999997</v>
      </c>
    </row>
    <row r="645" spans="1:2" x14ac:dyDescent="0.2">
      <c r="A645">
        <v>951</v>
      </c>
      <c r="B645">
        <v>0.95105220999999995</v>
      </c>
    </row>
    <row r="646" spans="1:2" x14ac:dyDescent="0.2">
      <c r="A646">
        <v>952</v>
      </c>
      <c r="B646">
        <v>0.95094600500000004</v>
      </c>
    </row>
    <row r="647" spans="1:2" x14ac:dyDescent="0.2">
      <c r="A647">
        <v>953</v>
      </c>
      <c r="B647">
        <v>0.95083772600000005</v>
      </c>
    </row>
    <row r="648" spans="1:2" x14ac:dyDescent="0.2">
      <c r="A648">
        <v>954</v>
      </c>
      <c r="B648">
        <v>0.95072725899999999</v>
      </c>
    </row>
    <row r="649" spans="1:2" x14ac:dyDescent="0.2">
      <c r="A649">
        <v>955</v>
      </c>
      <c r="B649">
        <v>0.95061466299999997</v>
      </c>
    </row>
    <row r="650" spans="1:2" x14ac:dyDescent="0.2">
      <c r="A650">
        <v>956</v>
      </c>
      <c r="B650">
        <v>0.95049994000000004</v>
      </c>
    </row>
    <row r="651" spans="1:2" x14ac:dyDescent="0.2">
      <c r="A651">
        <v>957</v>
      </c>
      <c r="B651">
        <v>0.95038309200000004</v>
      </c>
    </row>
    <row r="652" spans="1:2" x14ac:dyDescent="0.2">
      <c r="A652">
        <v>958</v>
      </c>
      <c r="B652">
        <v>0.95026417699999999</v>
      </c>
    </row>
    <row r="653" spans="1:2" x14ac:dyDescent="0.2">
      <c r="A653">
        <v>959</v>
      </c>
      <c r="B653">
        <v>0.95014308300000005</v>
      </c>
    </row>
    <row r="654" spans="1:2" x14ac:dyDescent="0.2">
      <c r="A654">
        <v>960</v>
      </c>
      <c r="B654">
        <v>0.95001986900000002</v>
      </c>
    </row>
    <row r="655" spans="1:2" x14ac:dyDescent="0.2">
      <c r="A655">
        <v>961</v>
      </c>
      <c r="B655">
        <v>0.94989453599999996</v>
      </c>
    </row>
    <row r="656" spans="1:2" x14ac:dyDescent="0.2">
      <c r="A656">
        <v>962</v>
      </c>
      <c r="B656">
        <v>0.94976714399999995</v>
      </c>
    </row>
    <row r="657" spans="1:2" x14ac:dyDescent="0.2">
      <c r="A657">
        <v>963</v>
      </c>
      <c r="B657">
        <v>0.94963763700000003</v>
      </c>
    </row>
    <row r="658" spans="1:2" x14ac:dyDescent="0.2">
      <c r="A658">
        <v>964</v>
      </c>
      <c r="B658">
        <v>0.94950601700000004</v>
      </c>
    </row>
    <row r="659" spans="1:2" x14ac:dyDescent="0.2">
      <c r="A659">
        <v>965</v>
      </c>
      <c r="B659">
        <v>0.94937228500000004</v>
      </c>
    </row>
    <row r="660" spans="1:2" x14ac:dyDescent="0.2">
      <c r="A660">
        <v>966</v>
      </c>
      <c r="B660">
        <v>0.94923650100000001</v>
      </c>
    </row>
    <row r="661" spans="1:2" x14ac:dyDescent="0.2">
      <c r="A661">
        <v>967</v>
      </c>
      <c r="B661">
        <v>0.94909860999999995</v>
      </c>
    </row>
    <row r="662" spans="1:2" x14ac:dyDescent="0.2">
      <c r="A662">
        <v>968</v>
      </c>
      <c r="B662">
        <v>0.94895861199999998</v>
      </c>
    </row>
    <row r="663" spans="1:2" x14ac:dyDescent="0.2">
      <c r="A663">
        <v>969</v>
      </c>
      <c r="B663">
        <v>0.94881656800000003</v>
      </c>
    </row>
    <row r="664" spans="1:2" x14ac:dyDescent="0.2">
      <c r="A664">
        <v>970</v>
      </c>
      <c r="B664">
        <v>0.94867247899999996</v>
      </c>
    </row>
    <row r="665" spans="1:2" x14ac:dyDescent="0.2">
      <c r="A665">
        <v>971</v>
      </c>
      <c r="B665">
        <v>0.94852628900000002</v>
      </c>
    </row>
    <row r="666" spans="1:2" x14ac:dyDescent="0.2">
      <c r="A666">
        <v>972</v>
      </c>
      <c r="B666">
        <v>0.94837805799999997</v>
      </c>
    </row>
    <row r="667" spans="1:2" x14ac:dyDescent="0.2">
      <c r="A667">
        <v>973</v>
      </c>
      <c r="B667">
        <v>0.94822773000000005</v>
      </c>
    </row>
    <row r="668" spans="1:2" x14ac:dyDescent="0.2">
      <c r="A668">
        <v>974</v>
      </c>
      <c r="B668">
        <v>0.948075365</v>
      </c>
    </row>
    <row r="669" spans="1:2" x14ac:dyDescent="0.2">
      <c r="A669">
        <v>975</v>
      </c>
      <c r="B669">
        <v>0.94792096400000003</v>
      </c>
    </row>
    <row r="670" spans="1:2" x14ac:dyDescent="0.2">
      <c r="A670">
        <v>976</v>
      </c>
      <c r="B670">
        <v>0.94776452899999997</v>
      </c>
    </row>
    <row r="671" spans="1:2" x14ac:dyDescent="0.2">
      <c r="A671">
        <v>977</v>
      </c>
      <c r="B671">
        <v>0.94760606300000005</v>
      </c>
    </row>
    <row r="672" spans="1:2" x14ac:dyDescent="0.2">
      <c r="A672">
        <v>978</v>
      </c>
      <c r="B672">
        <v>0.94744556599999996</v>
      </c>
    </row>
    <row r="673" spans="1:2" x14ac:dyDescent="0.2">
      <c r="A673">
        <v>979</v>
      </c>
      <c r="B673">
        <v>0.94728304100000005</v>
      </c>
    </row>
    <row r="674" spans="1:2" x14ac:dyDescent="0.2">
      <c r="A674">
        <v>980</v>
      </c>
      <c r="B674">
        <v>0.94711849000000004</v>
      </c>
    </row>
    <row r="675" spans="1:2" x14ac:dyDescent="0.2">
      <c r="A675">
        <v>981</v>
      </c>
      <c r="B675">
        <v>0.94695197200000003</v>
      </c>
    </row>
    <row r="676" spans="1:2" x14ac:dyDescent="0.2">
      <c r="A676">
        <v>982</v>
      </c>
      <c r="B676">
        <v>0.94678343200000004</v>
      </c>
    </row>
    <row r="677" spans="1:2" x14ac:dyDescent="0.2">
      <c r="A677">
        <v>983</v>
      </c>
      <c r="B677">
        <v>0.94661287199999999</v>
      </c>
    </row>
    <row r="678" spans="1:2" x14ac:dyDescent="0.2">
      <c r="A678">
        <v>984</v>
      </c>
      <c r="B678">
        <v>0.94644035000000004</v>
      </c>
    </row>
    <row r="679" spans="1:2" x14ac:dyDescent="0.2">
      <c r="A679">
        <v>985</v>
      </c>
      <c r="B679">
        <v>0.94626581099999996</v>
      </c>
    </row>
    <row r="680" spans="1:2" x14ac:dyDescent="0.2">
      <c r="A680">
        <v>986</v>
      </c>
      <c r="B680">
        <v>0.94608931500000004</v>
      </c>
    </row>
    <row r="681" spans="1:2" x14ac:dyDescent="0.2">
      <c r="A681">
        <v>987</v>
      </c>
      <c r="B681">
        <v>0.94591086400000002</v>
      </c>
    </row>
    <row r="682" spans="1:2" x14ac:dyDescent="0.2">
      <c r="A682">
        <v>988</v>
      </c>
      <c r="B682">
        <v>0.945730403</v>
      </c>
    </row>
    <row r="683" spans="1:2" x14ac:dyDescent="0.2">
      <c r="A683">
        <v>989</v>
      </c>
      <c r="B683">
        <v>0.94554804699999995</v>
      </c>
    </row>
    <row r="684" spans="1:2" x14ac:dyDescent="0.2">
      <c r="A684">
        <v>990</v>
      </c>
      <c r="B684">
        <v>0.94536368400000004</v>
      </c>
    </row>
    <row r="685" spans="1:2" x14ac:dyDescent="0.2">
      <c r="A685">
        <v>991</v>
      </c>
      <c r="B685">
        <v>0.94517743099999996</v>
      </c>
    </row>
    <row r="686" spans="1:2" x14ac:dyDescent="0.2">
      <c r="A686">
        <v>992</v>
      </c>
      <c r="B686">
        <v>0.94498923300000004</v>
      </c>
    </row>
    <row r="687" spans="1:2" x14ac:dyDescent="0.2">
      <c r="A687">
        <v>993</v>
      </c>
      <c r="B687">
        <v>0.94479909100000004</v>
      </c>
    </row>
    <row r="688" spans="1:2" x14ac:dyDescent="0.2">
      <c r="A688">
        <v>994</v>
      </c>
      <c r="B688">
        <v>0.94460700799999997</v>
      </c>
    </row>
    <row r="689" spans="1:2" x14ac:dyDescent="0.2">
      <c r="A689">
        <v>995</v>
      </c>
      <c r="B689">
        <v>0.94441309900000003</v>
      </c>
    </row>
    <row r="690" spans="1:2" x14ac:dyDescent="0.2">
      <c r="A690">
        <v>996</v>
      </c>
      <c r="B690">
        <v>0.94421719599999998</v>
      </c>
    </row>
    <row r="691" spans="1:2" x14ac:dyDescent="0.2">
      <c r="A691">
        <v>997</v>
      </c>
      <c r="B691">
        <v>0.94401947200000003</v>
      </c>
    </row>
    <row r="692" spans="1:2" x14ac:dyDescent="0.2">
      <c r="A692">
        <v>998</v>
      </c>
      <c r="B692">
        <v>0.94381981400000003</v>
      </c>
    </row>
    <row r="693" spans="1:2" x14ac:dyDescent="0.2">
      <c r="A693">
        <v>999</v>
      </c>
      <c r="B693">
        <v>0.94361828199999997</v>
      </c>
    </row>
    <row r="694" spans="1:2" x14ac:dyDescent="0.2">
      <c r="A694">
        <v>1000</v>
      </c>
      <c r="B694">
        <v>0.94341493499999995</v>
      </c>
    </row>
    <row r="695" spans="1:2" x14ac:dyDescent="0.2">
      <c r="A695">
        <v>1001</v>
      </c>
      <c r="B695">
        <v>0.94320965899999998</v>
      </c>
    </row>
    <row r="696" spans="1:2" x14ac:dyDescent="0.2">
      <c r="A696">
        <v>1002</v>
      </c>
      <c r="B696">
        <v>0.94300256599999999</v>
      </c>
    </row>
    <row r="697" spans="1:2" x14ac:dyDescent="0.2">
      <c r="A697">
        <v>1003</v>
      </c>
      <c r="B697">
        <v>0.94279359100000004</v>
      </c>
    </row>
    <row r="698" spans="1:2" x14ac:dyDescent="0.2">
      <c r="A698">
        <v>1004</v>
      </c>
      <c r="B698">
        <v>0.94258273199999998</v>
      </c>
    </row>
    <row r="699" spans="1:2" x14ac:dyDescent="0.2">
      <c r="A699">
        <v>1005</v>
      </c>
      <c r="B699">
        <v>0.94237009500000002</v>
      </c>
    </row>
    <row r="700" spans="1:2" x14ac:dyDescent="0.2">
      <c r="A700">
        <v>1006</v>
      </c>
      <c r="B700">
        <v>0.942155564</v>
      </c>
    </row>
    <row r="701" spans="1:2" x14ac:dyDescent="0.2">
      <c r="A701">
        <v>1007</v>
      </c>
      <c r="B701">
        <v>0.94193918799999998</v>
      </c>
    </row>
    <row r="702" spans="1:2" x14ac:dyDescent="0.2">
      <c r="A702">
        <v>1008</v>
      </c>
      <c r="B702">
        <v>0.94172096400000005</v>
      </c>
    </row>
    <row r="703" spans="1:2" x14ac:dyDescent="0.2">
      <c r="A703">
        <v>1009</v>
      </c>
      <c r="B703">
        <v>0.94150088600000004</v>
      </c>
    </row>
    <row r="704" spans="1:2" x14ac:dyDescent="0.2">
      <c r="A704">
        <v>1010</v>
      </c>
      <c r="B704">
        <v>0.94127894899999998</v>
      </c>
    </row>
    <row r="705" spans="1:2" x14ac:dyDescent="0.2">
      <c r="A705">
        <v>1011</v>
      </c>
      <c r="B705">
        <v>0.94105514899999998</v>
      </c>
    </row>
    <row r="706" spans="1:2" x14ac:dyDescent="0.2">
      <c r="A706">
        <v>1012</v>
      </c>
      <c r="B706">
        <v>0.94082959300000002</v>
      </c>
    </row>
    <row r="707" spans="1:2" x14ac:dyDescent="0.2">
      <c r="A707">
        <v>1013</v>
      </c>
      <c r="B707">
        <v>0.94060210700000002</v>
      </c>
    </row>
    <row r="708" spans="1:2" x14ac:dyDescent="0.2">
      <c r="A708">
        <v>1014</v>
      </c>
      <c r="B708">
        <v>0.94037285599999998</v>
      </c>
    </row>
    <row r="709" spans="1:2" x14ac:dyDescent="0.2">
      <c r="A709">
        <v>1015</v>
      </c>
      <c r="B709">
        <v>0.94014172100000004</v>
      </c>
    </row>
    <row r="710" spans="1:2" x14ac:dyDescent="0.2">
      <c r="A710">
        <v>1016</v>
      </c>
      <c r="B710">
        <v>0.93990881199999998</v>
      </c>
    </row>
    <row r="711" spans="1:2" x14ac:dyDescent="0.2">
      <c r="A711">
        <v>1017</v>
      </c>
      <c r="B711">
        <v>0.93967406600000003</v>
      </c>
    </row>
    <row r="712" spans="1:2" x14ac:dyDescent="0.2">
      <c r="A712">
        <v>1018</v>
      </c>
      <c r="B712">
        <v>0.93943747799999999</v>
      </c>
    </row>
    <row r="713" spans="1:2" x14ac:dyDescent="0.2">
      <c r="A713">
        <v>1019</v>
      </c>
      <c r="B713">
        <v>0.93919904300000001</v>
      </c>
    </row>
    <row r="714" spans="1:2" x14ac:dyDescent="0.2">
      <c r="A714">
        <v>1020</v>
      </c>
      <c r="B714">
        <v>0.93895881400000003</v>
      </c>
    </row>
    <row r="715" spans="1:2" x14ac:dyDescent="0.2">
      <c r="A715">
        <v>1021</v>
      </c>
      <c r="B715">
        <v>0.938716785</v>
      </c>
    </row>
    <row r="716" spans="1:2" x14ac:dyDescent="0.2">
      <c r="A716">
        <v>1022</v>
      </c>
      <c r="B716">
        <v>0.93847289499999997</v>
      </c>
    </row>
    <row r="717" spans="1:2" x14ac:dyDescent="0.2">
      <c r="A717">
        <v>1023</v>
      </c>
      <c r="B717">
        <v>0.93822725200000001</v>
      </c>
    </row>
    <row r="718" spans="1:2" x14ac:dyDescent="0.2">
      <c r="A718">
        <v>1024</v>
      </c>
      <c r="B718">
        <v>0.93797979499999995</v>
      </c>
    </row>
    <row r="719" spans="1:2" x14ac:dyDescent="0.2">
      <c r="A719">
        <v>1025</v>
      </c>
      <c r="B719">
        <v>0.93773051900000004</v>
      </c>
    </row>
    <row r="720" spans="1:2" x14ac:dyDescent="0.2">
      <c r="A720">
        <v>1026</v>
      </c>
      <c r="B720">
        <v>0.93747947600000003</v>
      </c>
    </row>
    <row r="721" spans="1:2" x14ac:dyDescent="0.2">
      <c r="A721">
        <v>1027</v>
      </c>
      <c r="B721">
        <v>0.93722660300000005</v>
      </c>
    </row>
    <row r="722" spans="1:2" x14ac:dyDescent="0.2">
      <c r="A722">
        <v>1028</v>
      </c>
      <c r="B722">
        <v>0.936971954</v>
      </c>
    </row>
    <row r="723" spans="1:2" x14ac:dyDescent="0.2">
      <c r="A723">
        <v>1029</v>
      </c>
      <c r="B723">
        <v>0.93671552300000005</v>
      </c>
    </row>
    <row r="724" spans="1:2" x14ac:dyDescent="0.2">
      <c r="A724">
        <v>1030</v>
      </c>
      <c r="B724">
        <v>0.93645730500000002</v>
      </c>
    </row>
    <row r="725" spans="1:2" x14ac:dyDescent="0.2">
      <c r="A725">
        <v>1031</v>
      </c>
      <c r="B725">
        <v>0.93619729600000001</v>
      </c>
    </row>
    <row r="726" spans="1:2" x14ac:dyDescent="0.2">
      <c r="A726">
        <v>1032</v>
      </c>
      <c r="B726">
        <v>0.93593554700000003</v>
      </c>
    </row>
    <row r="727" spans="1:2" x14ac:dyDescent="0.2">
      <c r="A727">
        <v>1033</v>
      </c>
      <c r="B727">
        <v>0.93567199700000003</v>
      </c>
    </row>
    <row r="728" spans="1:2" x14ac:dyDescent="0.2">
      <c r="A728">
        <v>1034</v>
      </c>
      <c r="B728">
        <v>0.93540664100000004</v>
      </c>
    </row>
    <row r="729" spans="1:2" x14ac:dyDescent="0.2">
      <c r="A729">
        <v>1035</v>
      </c>
      <c r="B729">
        <v>0.93513958799999997</v>
      </c>
    </row>
    <row r="730" spans="1:2" x14ac:dyDescent="0.2">
      <c r="A730">
        <v>1036</v>
      </c>
      <c r="B730">
        <v>0.93487077600000001</v>
      </c>
    </row>
    <row r="731" spans="1:2" x14ac:dyDescent="0.2">
      <c r="A731">
        <v>1037</v>
      </c>
      <c r="B731">
        <v>0.93460020099999996</v>
      </c>
    </row>
    <row r="732" spans="1:2" x14ac:dyDescent="0.2">
      <c r="A732">
        <v>1038</v>
      </c>
      <c r="B732">
        <v>0.93432785699999998</v>
      </c>
    </row>
    <row r="733" spans="1:2" x14ac:dyDescent="0.2">
      <c r="A733">
        <v>1039</v>
      </c>
      <c r="B733">
        <v>0.93405373999999997</v>
      </c>
    </row>
    <row r="734" spans="1:2" x14ac:dyDescent="0.2">
      <c r="A734">
        <v>1040</v>
      </c>
      <c r="B734">
        <v>0.93377795900000005</v>
      </c>
    </row>
    <row r="735" spans="1:2" x14ac:dyDescent="0.2">
      <c r="A735">
        <v>1041</v>
      </c>
    </row>
    <row r="736" spans="1:2" x14ac:dyDescent="0.2">
      <c r="A736">
        <v>1042</v>
      </c>
    </row>
    <row r="737" spans="1:1" x14ac:dyDescent="0.2">
      <c r="A737">
        <v>1043</v>
      </c>
    </row>
    <row r="738" spans="1:1" x14ac:dyDescent="0.2">
      <c r="A738">
        <v>1044</v>
      </c>
    </row>
    <row r="739" spans="1:1" x14ac:dyDescent="0.2">
      <c r="A739">
        <v>1045</v>
      </c>
    </row>
    <row r="740" spans="1:1" x14ac:dyDescent="0.2">
      <c r="A740">
        <v>1046</v>
      </c>
    </row>
    <row r="741" spans="1:1" x14ac:dyDescent="0.2">
      <c r="A741">
        <v>1047</v>
      </c>
    </row>
    <row r="742" spans="1:1" x14ac:dyDescent="0.2">
      <c r="A742">
        <v>1048</v>
      </c>
    </row>
    <row r="743" spans="1:1" x14ac:dyDescent="0.2">
      <c r="A743">
        <v>1049</v>
      </c>
    </row>
    <row r="744" spans="1:1" x14ac:dyDescent="0.2">
      <c r="A744">
        <v>1050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6DC13-55DD-412D-992D-982BEA38DBD1}">
  <dimension ref="A1:AA806"/>
  <sheetViews>
    <sheetView tabSelected="1" topLeftCell="A49" workbookViewId="0">
      <selection activeCell="C71" sqref="C71"/>
    </sheetView>
  </sheetViews>
  <sheetFormatPr baseColWidth="10" defaultColWidth="8.83203125" defaultRowHeight="15" x14ac:dyDescent="0.2"/>
  <cols>
    <col min="1" max="1" width="22.83203125" customWidth="1"/>
    <col min="22" max="22" width="10.83203125" customWidth="1"/>
    <col min="27" max="27" width="11.83203125" customWidth="1"/>
  </cols>
  <sheetData>
    <row r="1" spans="1:27" x14ac:dyDescent="0.2">
      <c r="A1" s="14" t="s">
        <v>104</v>
      </c>
      <c r="I1" s="52"/>
      <c r="J1" s="63" t="s">
        <v>73</v>
      </c>
      <c r="K1" s="63" t="s">
        <v>74</v>
      </c>
      <c r="L1" s="63" t="s">
        <v>75</v>
      </c>
      <c r="M1" s="64" t="s">
        <v>76</v>
      </c>
    </row>
    <row r="2" spans="1:27" x14ac:dyDescent="0.2">
      <c r="A2" s="31" t="s">
        <v>105</v>
      </c>
      <c r="B2" s="31">
        <v>100</v>
      </c>
      <c r="C2" s="31">
        <v>100</v>
      </c>
      <c r="D2" s="31">
        <v>100</v>
      </c>
      <c r="E2" s="31">
        <v>100</v>
      </c>
      <c r="F2" s="31" t="s">
        <v>42</v>
      </c>
      <c r="I2" s="53" t="s">
        <v>106</v>
      </c>
      <c r="M2" s="54"/>
    </row>
    <row r="3" spans="1:27" x14ac:dyDescent="0.2">
      <c r="A3" s="31" t="s">
        <v>107</v>
      </c>
      <c r="B3" s="48">
        <f>MAX(W16:W756)</f>
        <v>0.85838524400000005</v>
      </c>
      <c r="C3" s="48">
        <f t="shared" ref="C3:E3" si="0">MAX(X16:X756)</f>
        <v>0.88844252800000001</v>
      </c>
      <c r="D3" s="48">
        <f t="shared" si="0"/>
        <v>0.88367004800000004</v>
      </c>
      <c r="E3" s="48">
        <f t="shared" si="0"/>
        <v>0.87965754100000004</v>
      </c>
      <c r="F3" s="31"/>
      <c r="I3" s="55" t="s">
        <v>108</v>
      </c>
      <c r="J3">
        <v>1570</v>
      </c>
      <c r="K3">
        <v>1570</v>
      </c>
      <c r="L3">
        <v>1570</v>
      </c>
      <c r="M3" s="54">
        <v>1570</v>
      </c>
    </row>
    <row r="4" spans="1:27" x14ac:dyDescent="0.2">
      <c r="A4" s="31" t="s">
        <v>109</v>
      </c>
      <c r="B4" s="49">
        <f>AVERAGE(B5:B6)</f>
        <v>378.5</v>
      </c>
      <c r="C4" s="49">
        <f>AVERAGE(C5:C6)</f>
        <v>495.5</v>
      </c>
      <c r="D4" s="31">
        <v>661</v>
      </c>
      <c r="E4" s="31">
        <v>871</v>
      </c>
      <c r="F4" s="31" t="s">
        <v>39</v>
      </c>
      <c r="I4" s="55" t="s">
        <v>110</v>
      </c>
      <c r="J4">
        <v>1638</v>
      </c>
      <c r="K4">
        <v>1718</v>
      </c>
      <c r="L4">
        <v>1728</v>
      </c>
      <c r="M4" s="54">
        <v>1620</v>
      </c>
    </row>
    <row r="5" spans="1:27" x14ac:dyDescent="0.2">
      <c r="A5" s="50" t="s">
        <v>111</v>
      </c>
      <c r="B5" s="49">
        <v>242</v>
      </c>
      <c r="C5" s="31">
        <v>310</v>
      </c>
      <c r="D5" s="31">
        <v>414</v>
      </c>
      <c r="E5" s="31">
        <v>538</v>
      </c>
      <c r="F5" s="31" t="s">
        <v>39</v>
      </c>
      <c r="I5" s="55" t="s">
        <v>112</v>
      </c>
      <c r="J5" s="4">
        <f>J4/J3</f>
        <v>1.043312101910828</v>
      </c>
      <c r="K5" s="4">
        <f t="shared" ref="K5:M5" si="1">K4/K3</f>
        <v>1.0942675159235669</v>
      </c>
      <c r="L5" s="4">
        <f t="shared" si="1"/>
        <v>1.1006369426751592</v>
      </c>
      <c r="M5" s="56">
        <f t="shared" si="1"/>
        <v>1.0318471337579618</v>
      </c>
    </row>
    <row r="6" spans="1:27" x14ac:dyDescent="0.2">
      <c r="A6" s="50" t="s">
        <v>113</v>
      </c>
      <c r="B6" s="31">
        <v>515</v>
      </c>
      <c r="C6" s="31">
        <v>681</v>
      </c>
      <c r="D6" s="31">
        <v>914</v>
      </c>
      <c r="E6" s="31">
        <v>1250</v>
      </c>
      <c r="F6" s="31" t="s">
        <v>39</v>
      </c>
      <c r="I6" s="55"/>
      <c r="M6" s="54"/>
    </row>
    <row r="7" spans="1:27" x14ac:dyDescent="0.2">
      <c r="I7" s="57" t="s">
        <v>114</v>
      </c>
      <c r="J7" s="31"/>
      <c r="K7" s="31"/>
      <c r="L7" s="31"/>
      <c r="M7" s="58"/>
    </row>
    <row r="8" spans="1:27" x14ac:dyDescent="0.2">
      <c r="A8" s="14" t="s">
        <v>115</v>
      </c>
      <c r="I8" s="59" t="s">
        <v>108</v>
      </c>
      <c r="J8" s="31">
        <v>323</v>
      </c>
      <c r="K8" s="31">
        <v>323.08300000000003</v>
      </c>
      <c r="L8" s="31">
        <v>322.97000000000003</v>
      </c>
      <c r="M8" s="58">
        <v>322.976</v>
      </c>
    </row>
    <row r="9" spans="1:27" x14ac:dyDescent="0.2">
      <c r="A9" t="s">
        <v>116</v>
      </c>
      <c r="B9" s="47">
        <f>B2*J5</f>
        <v>104.3312101910828</v>
      </c>
      <c r="C9" s="47">
        <f t="shared" ref="C9:E9" si="2">C2*K5</f>
        <v>109.42675159235668</v>
      </c>
      <c r="D9" s="47">
        <f t="shared" si="2"/>
        <v>110.06369426751593</v>
      </c>
      <c r="E9" s="47">
        <f t="shared" si="2"/>
        <v>103.18471337579618</v>
      </c>
      <c r="F9" t="s">
        <v>42</v>
      </c>
      <c r="I9" s="59" t="s">
        <v>110</v>
      </c>
      <c r="J9" s="31">
        <v>327.60000000000002</v>
      </c>
      <c r="K9" s="31">
        <v>343.61099999999999</v>
      </c>
      <c r="L9" s="31">
        <v>345.58699999999999</v>
      </c>
      <c r="M9" s="58">
        <v>323.98200000000003</v>
      </c>
    </row>
    <row r="10" spans="1:27" ht="16" thickBot="1" x14ac:dyDescent="0.25">
      <c r="A10" t="s">
        <v>107</v>
      </c>
      <c r="B10" s="4">
        <f>B3</f>
        <v>0.85838524400000005</v>
      </c>
      <c r="C10" s="4">
        <f t="shared" ref="C10:E10" si="3">C3</f>
        <v>0.88844252800000001</v>
      </c>
      <c r="D10" s="4">
        <f t="shared" si="3"/>
        <v>0.88367004800000004</v>
      </c>
      <c r="E10" s="4">
        <f t="shared" si="3"/>
        <v>0.87965754100000004</v>
      </c>
      <c r="I10" s="60" t="s">
        <v>112</v>
      </c>
      <c r="J10" s="61">
        <f>J9/J8</f>
        <v>1.0142414860681115</v>
      </c>
      <c r="K10" s="61">
        <f t="shared" ref="K10" si="4">K9/K8</f>
        <v>1.063537852502298</v>
      </c>
      <c r="L10" s="61">
        <f t="shared" ref="L10" si="5">L9/L8</f>
        <v>1.070028175991578</v>
      </c>
      <c r="M10" s="62">
        <f t="shared" ref="M10" si="6">M9/M8</f>
        <v>1.0031147825225404</v>
      </c>
    </row>
    <row r="11" spans="1:27" ht="16" x14ac:dyDescent="0.2">
      <c r="A11" t="s">
        <v>109</v>
      </c>
      <c r="B11" s="25">
        <f>'Detectors and demag'!H7-8</f>
        <v>389</v>
      </c>
      <c r="C11" s="25">
        <f>'Detectors and demag'!I7</f>
        <v>507</v>
      </c>
      <c r="D11" s="25">
        <f>'Detectors and demag'!J7</f>
        <v>680.5</v>
      </c>
      <c r="E11" s="25">
        <f>'Detectors and demag'!K7</f>
        <v>890.5</v>
      </c>
      <c r="F11" t="s">
        <v>39</v>
      </c>
      <c r="G11" s="18"/>
      <c r="I11" s="51"/>
    </row>
    <row r="12" spans="1:27" x14ac:dyDescent="0.2">
      <c r="A12" s="34" t="s">
        <v>111</v>
      </c>
      <c r="B12" s="25">
        <f>B11-(B6-B5)/2*B9/B2</f>
        <v>246.58789808917197</v>
      </c>
      <c r="C12" s="25">
        <f t="shared" ref="C12:E12" si="7">C11-(C6-C5)/2*C9/C2</f>
        <v>304.01337579617837</v>
      </c>
      <c r="D12" s="25">
        <f t="shared" si="7"/>
        <v>405.34076433121021</v>
      </c>
      <c r="E12" s="25">
        <f t="shared" si="7"/>
        <v>523.16242038216558</v>
      </c>
      <c r="F12" t="s">
        <v>39</v>
      </c>
    </row>
    <row r="13" spans="1:27" x14ac:dyDescent="0.2">
      <c r="A13" s="34" t="s">
        <v>113</v>
      </c>
      <c r="B13" s="25">
        <f>B11+B11-B12</f>
        <v>531.41210191082803</v>
      </c>
      <c r="C13" s="25">
        <f t="shared" ref="C13:E13" si="8">C11+C11-C12</f>
        <v>709.98662420382163</v>
      </c>
      <c r="D13" s="25">
        <f t="shared" si="8"/>
        <v>955.65923566878973</v>
      </c>
      <c r="E13" s="25">
        <f t="shared" si="8"/>
        <v>1257.8375796178343</v>
      </c>
      <c r="F13" t="s">
        <v>39</v>
      </c>
    </row>
    <row r="14" spans="1:27" x14ac:dyDescent="0.2">
      <c r="A14" s="34" t="s">
        <v>117</v>
      </c>
      <c r="B14" s="25">
        <f>(B13-B12)^2/4</f>
        <v>20281.206770660068</v>
      </c>
      <c r="C14" s="25">
        <f t="shared" ref="C14:E14" si="9">(C13-C12)^2/4</f>
        <v>41203.569605663506</v>
      </c>
      <c r="D14">
        <f t="shared" si="9"/>
        <v>75712.604973832567</v>
      </c>
      <c r="E14">
        <f t="shared" si="9"/>
        <v>134936.89739948881</v>
      </c>
      <c r="R14" t="s">
        <v>118</v>
      </c>
      <c r="V14" s="14" t="s">
        <v>119</v>
      </c>
    </row>
    <row r="15" spans="1:27" ht="32" x14ac:dyDescent="0.2">
      <c r="A15" s="46" t="s">
        <v>72</v>
      </c>
      <c r="B15" s="39" t="s">
        <v>73</v>
      </c>
      <c r="C15" s="39" t="s">
        <v>74</v>
      </c>
      <c r="D15" s="39" t="s">
        <v>75</v>
      </c>
      <c r="E15" s="39" t="s">
        <v>76</v>
      </c>
      <c r="R15" t="s">
        <v>73</v>
      </c>
      <c r="S15" t="s">
        <v>74</v>
      </c>
      <c r="T15" t="s">
        <v>75</v>
      </c>
      <c r="U15" t="s">
        <v>76</v>
      </c>
      <c r="V15" s="3" t="s">
        <v>72</v>
      </c>
      <c r="W15" t="s">
        <v>73</v>
      </c>
      <c r="X15" t="s">
        <v>74</v>
      </c>
      <c r="Y15" t="s">
        <v>75</v>
      </c>
      <c r="Z15" t="s">
        <v>76</v>
      </c>
      <c r="AA15" s="3" t="s">
        <v>72</v>
      </c>
    </row>
    <row r="16" spans="1:27" x14ac:dyDescent="0.2">
      <c r="A16">
        <v>310</v>
      </c>
      <c r="B16">
        <f>IF(AND($A16&gt;='Detectors and demag'!H$3,$A16&lt;='Detectors and demag'!H$4),-B$10*($A16-B$12)*($A16-B$13)/B$14,0)</f>
        <v>0.59424009877353356</v>
      </c>
      <c r="C16">
        <f>IF(AND($A16&gt;='Detectors and demag'!I$3,$A16&lt;='Detectors and demag'!I$4),-C$10*($A16-C$12)*($A16-C$13)/C$14,0)</f>
        <v>0</v>
      </c>
      <c r="D16">
        <f>IF(AND($A16&gt;='Detectors and demag'!J$3,$A16&lt;='Detectors and demag'!J$4),-D$10*($A16-D$12)*($A16-D$13)/D$14,0)</f>
        <v>0</v>
      </c>
      <c r="E16">
        <f>IF(AND($A16&gt;='Detectors and demag'!K$3,$A16&lt;='Detectors and demag'!K$4),-E$10*($A16-E$12)*($A16-E$13)/E$14,0)</f>
        <v>0</v>
      </c>
      <c r="R16">
        <v>0.63200000000000001</v>
      </c>
      <c r="S16">
        <v>3.7000000000000002E-3</v>
      </c>
      <c r="V16">
        <v>310</v>
      </c>
      <c r="W16">
        <v>0.620060893</v>
      </c>
      <c r="AA16">
        <v>310</v>
      </c>
    </row>
    <row r="17" spans="1:27" x14ac:dyDescent="0.2">
      <c r="A17">
        <v>311</v>
      </c>
      <c r="B17">
        <f>IF(AND($A17&gt;='Detectors and demag'!H$3,$A17&lt;='Detectors and demag'!H$4),-B$10*($A17-B$12)*($A17-B$13)/B$14,0)</f>
        <v>0.60088499346998514</v>
      </c>
      <c r="C17">
        <f>IF(AND($A17&gt;='Detectors and demag'!I$3,$A17&lt;='Detectors and demag'!I$4),-C$10*($A17-C$12)*($A17-C$13)/C$14,0)</f>
        <v>0</v>
      </c>
      <c r="D17">
        <f>IF(AND($A17&gt;='Detectors and demag'!J$3,$A17&lt;='Detectors and demag'!J$4),-D$10*($A17-D$12)*($A17-D$13)/D$14,0)</f>
        <v>0</v>
      </c>
      <c r="E17">
        <f>IF(AND($A17&gt;='Detectors and demag'!K$3,$A17&lt;='Detectors and demag'!K$4),-E$10*($A17-E$12)*($A17-E$13)/E$14,0)</f>
        <v>0</v>
      </c>
      <c r="R17">
        <v>0.63870000000000005</v>
      </c>
      <c r="S17">
        <v>1.3299999999999999E-2</v>
      </c>
      <c r="V17">
        <v>311</v>
      </c>
      <c r="W17">
        <v>0.62813456999999995</v>
      </c>
      <c r="AA17">
        <v>311</v>
      </c>
    </row>
    <row r="18" spans="1:27" x14ac:dyDescent="0.2">
      <c r="A18">
        <v>312</v>
      </c>
      <c r="B18">
        <f>IF(AND($A18&gt;='Detectors and demag'!H$3,$A18&lt;='Detectors and demag'!H$4),-B$10*($A18-B$12)*($A18-B$13)/B$14,0)</f>
        <v>0.60744523982635479</v>
      </c>
      <c r="C18">
        <f>IF(AND($A18&gt;='Detectors and demag'!I$3,$A18&lt;='Detectors and demag'!I$4),-C$10*($A18-C$12)*($A18-C$13)/C$14,0)</f>
        <v>0</v>
      </c>
      <c r="D18">
        <f>IF(AND($A18&gt;='Detectors and demag'!J$3,$A18&lt;='Detectors and demag'!J$4),-D$10*($A18-D$12)*($A18-D$13)/D$14,0)</f>
        <v>0</v>
      </c>
      <c r="E18">
        <f>IF(AND($A18&gt;='Detectors and demag'!K$3,$A18&lt;='Detectors and demag'!K$4),-E$10*($A18-E$12)*($A18-E$13)/E$14,0)</f>
        <v>0</v>
      </c>
      <c r="R18">
        <v>0.6452</v>
      </c>
      <c r="S18">
        <v>2.2800000000000001E-2</v>
      </c>
      <c r="V18">
        <v>312</v>
      </c>
      <c r="W18">
        <v>0.63619733300000003</v>
      </c>
      <c r="AA18">
        <v>312</v>
      </c>
    </row>
    <row r="19" spans="1:27" x14ac:dyDescent="0.2">
      <c r="A19">
        <v>313</v>
      </c>
      <c r="B19">
        <f>IF(AND($A19&gt;='Detectors and demag'!H$3,$A19&lt;='Detectors and demag'!H$4),-B$10*($A19-B$12)*($A19-B$13)/B$14,0)</f>
        <v>0.61392083784264218</v>
      </c>
      <c r="C19">
        <f>IF(AND($A19&gt;='Detectors and demag'!I$3,$A19&lt;='Detectors and demag'!I$4),-C$10*($A19-C$12)*($A19-C$13)/C$14,0)</f>
        <v>0</v>
      </c>
      <c r="D19">
        <f>IF(AND($A19&gt;='Detectors and demag'!J$3,$A19&lt;='Detectors and demag'!J$4),-D$10*($A19-D$12)*($A19-D$13)/D$14,0)</f>
        <v>0</v>
      </c>
      <c r="E19">
        <f>IF(AND($A19&gt;='Detectors and demag'!K$3,$A19&lt;='Detectors and demag'!K$4),-E$10*($A19-E$12)*($A19-E$13)/E$14,0)</f>
        <v>0</v>
      </c>
      <c r="R19">
        <v>0.65159999999999996</v>
      </c>
      <c r="S19">
        <v>3.2199999999999999E-2</v>
      </c>
      <c r="V19">
        <v>313</v>
      </c>
      <c r="W19">
        <v>0.64365894599999995</v>
      </c>
      <c r="AA19">
        <v>313</v>
      </c>
    </row>
    <row r="20" spans="1:27" x14ac:dyDescent="0.2">
      <c r="A20">
        <v>314</v>
      </c>
      <c r="B20">
        <f>IF(AND($A20&gt;='Detectors and demag'!H$3,$A20&lt;='Detectors and demag'!H$4),-B$10*($A20-B$12)*($A20-B$13)/B$14,0)</f>
        <v>0.6203117875188473</v>
      </c>
      <c r="C20">
        <f>IF(AND($A20&gt;='Detectors and demag'!I$3,$A20&lt;='Detectors and demag'!I$4),-C$10*($A20-C$12)*($A20-C$13)/C$14,0)</f>
        <v>0</v>
      </c>
      <c r="D20">
        <f>IF(AND($A20&gt;='Detectors and demag'!J$3,$A20&lt;='Detectors and demag'!J$4),-D$10*($A20-D$12)*($A20-D$13)/D$14,0)</f>
        <v>0</v>
      </c>
      <c r="E20">
        <f>IF(AND($A20&gt;='Detectors and demag'!K$3,$A20&lt;='Detectors and demag'!K$4),-E$10*($A20-E$12)*($A20-E$13)/E$14,0)</f>
        <v>0</v>
      </c>
      <c r="R20">
        <v>0.65800000000000003</v>
      </c>
      <c r="S20">
        <v>4.1599999999999998E-2</v>
      </c>
      <c r="V20">
        <v>314</v>
      </c>
      <c r="W20">
        <v>0.65063714800000005</v>
      </c>
      <c r="AA20">
        <v>314</v>
      </c>
    </row>
    <row r="21" spans="1:27" x14ac:dyDescent="0.2">
      <c r="A21">
        <v>315</v>
      </c>
      <c r="B21">
        <f>IF(AND($A21&gt;='Detectors and demag'!H$3,$A21&lt;='Detectors and demag'!H$4),-B$10*($A21-B$12)*($A21-B$13)/B$14,0)</f>
        <v>0.62661808885497028</v>
      </c>
      <c r="C21">
        <f>IF(AND($A21&gt;='Detectors and demag'!I$3,$A21&lt;='Detectors and demag'!I$4),-C$10*($A21-C$12)*($A21-C$13)/C$14,0)</f>
        <v>0</v>
      </c>
      <c r="D21">
        <f>IF(AND($A21&gt;='Detectors and demag'!J$3,$A21&lt;='Detectors and demag'!J$4),-D$10*($A21-D$12)*($A21-D$13)/D$14,0)</f>
        <v>0</v>
      </c>
      <c r="E21">
        <f>IF(AND($A21&gt;='Detectors and demag'!K$3,$A21&lt;='Detectors and demag'!K$4),-E$10*($A21-E$12)*($A21-E$13)/E$14,0)</f>
        <v>0</v>
      </c>
      <c r="R21">
        <v>0.66420000000000001</v>
      </c>
      <c r="S21">
        <v>5.0999999999999997E-2</v>
      </c>
      <c r="V21">
        <v>315</v>
      </c>
      <c r="W21">
        <v>0.65744397200000004</v>
      </c>
      <c r="AA21">
        <v>315</v>
      </c>
    </row>
    <row r="22" spans="1:27" x14ac:dyDescent="0.2">
      <c r="A22">
        <v>316</v>
      </c>
      <c r="B22">
        <f>IF(AND($A22&gt;='Detectors and demag'!H$3,$A22&lt;='Detectors and demag'!H$4),-B$10*($A22-B$12)*($A22-B$13)/B$14,0)</f>
        <v>0.63283974185101111</v>
      </c>
      <c r="C22">
        <f>IF(AND($A22&gt;='Detectors and demag'!I$3,$A22&lt;='Detectors and demag'!I$4),-C$10*($A22-C$12)*($A22-C$13)/C$14,0)</f>
        <v>0</v>
      </c>
      <c r="D22">
        <f>IF(AND($A22&gt;='Detectors and demag'!J$3,$A22&lt;='Detectors and demag'!J$4),-D$10*($A22-D$12)*($A22-D$13)/D$14,0)</f>
        <v>0</v>
      </c>
      <c r="E22">
        <f>IF(AND($A22&gt;='Detectors and demag'!K$3,$A22&lt;='Detectors and demag'!K$4),-E$10*($A22-E$12)*($A22-E$13)/E$14,0)</f>
        <v>0</v>
      </c>
      <c r="R22">
        <v>0.6704</v>
      </c>
      <c r="S22">
        <v>6.0199999999999997E-2</v>
      </c>
      <c r="V22">
        <v>316</v>
      </c>
      <c r="W22">
        <v>0.66383988800000004</v>
      </c>
      <c r="AA22">
        <v>316</v>
      </c>
    </row>
    <row r="23" spans="1:27" x14ac:dyDescent="0.2">
      <c r="A23">
        <v>317</v>
      </c>
      <c r="B23">
        <f>IF(AND($A23&gt;='Detectors and demag'!H$3,$A23&lt;='Detectors and demag'!H$4),-B$10*($A23-B$12)*($A23-B$13)/B$14,0)</f>
        <v>0.63897674650696967</v>
      </c>
      <c r="C23">
        <f>IF(AND($A23&gt;='Detectors and demag'!I$3,$A23&lt;='Detectors and demag'!I$4),-C$10*($A23-C$12)*($A23-C$13)/C$14,0)</f>
        <v>0</v>
      </c>
      <c r="D23">
        <f>IF(AND($A23&gt;='Detectors and demag'!J$3,$A23&lt;='Detectors and demag'!J$4),-D$10*($A23-D$12)*($A23-D$13)/D$14,0)</f>
        <v>0</v>
      </c>
      <c r="E23">
        <f>IF(AND($A23&gt;='Detectors and demag'!K$3,$A23&lt;='Detectors and demag'!K$4),-E$10*($A23-E$12)*($A23-E$13)/E$14,0)</f>
        <v>0</v>
      </c>
      <c r="R23">
        <v>0.6764</v>
      </c>
      <c r="S23">
        <v>6.9500000000000006E-2</v>
      </c>
      <c r="V23">
        <v>317</v>
      </c>
      <c r="W23">
        <v>0.67064618200000004</v>
      </c>
      <c r="AA23">
        <v>317</v>
      </c>
    </row>
    <row r="24" spans="1:27" x14ac:dyDescent="0.2">
      <c r="A24">
        <v>318</v>
      </c>
      <c r="B24">
        <f>IF(AND($A24&gt;='Detectors and demag'!H$3,$A24&lt;='Detectors and demag'!H$4),-B$10*($A24-B$12)*($A24-B$13)/B$14,0)</f>
        <v>0.64502910282284609</v>
      </c>
      <c r="C24">
        <f>IF(AND($A24&gt;='Detectors and demag'!I$3,$A24&lt;='Detectors and demag'!I$4),-C$10*($A24-C$12)*($A24-C$13)/C$14,0)</f>
        <v>0</v>
      </c>
      <c r="D24">
        <f>IF(AND($A24&gt;='Detectors and demag'!J$3,$A24&lt;='Detectors and demag'!J$4),-D$10*($A24-D$12)*($A24-D$13)/D$14,0)</f>
        <v>0</v>
      </c>
      <c r="E24">
        <f>IF(AND($A24&gt;='Detectors and demag'!K$3,$A24&lt;='Detectors and demag'!K$4),-E$10*($A24-E$12)*($A24-E$13)/E$14,0)</f>
        <v>0</v>
      </c>
      <c r="R24">
        <v>0.68240000000000001</v>
      </c>
      <c r="S24">
        <v>7.8700000000000006E-2</v>
      </c>
      <c r="V24">
        <v>318</v>
      </c>
      <c r="W24">
        <v>0.67780541999999999</v>
      </c>
      <c r="AA24">
        <v>318</v>
      </c>
    </row>
    <row r="25" spans="1:27" x14ac:dyDescent="0.2">
      <c r="A25">
        <v>319</v>
      </c>
      <c r="B25">
        <f>IF(AND($A25&gt;='Detectors and demag'!H$3,$A25&lt;='Detectors and demag'!H$4),-B$10*($A25-B$12)*($A25-B$13)/B$14,0)</f>
        <v>0.65099681079864025</v>
      </c>
      <c r="C25">
        <f>IF(AND($A25&gt;='Detectors and demag'!I$3,$A25&lt;='Detectors and demag'!I$4),-C$10*($A25-C$12)*($A25-C$13)/C$14,0)</f>
        <v>0</v>
      </c>
      <c r="D25">
        <f>IF(AND($A25&gt;='Detectors and demag'!J$3,$A25&lt;='Detectors and demag'!J$4),-D$10*($A25-D$12)*($A25-D$13)/D$14,0)</f>
        <v>0</v>
      </c>
      <c r="E25">
        <f>IF(AND($A25&gt;='Detectors and demag'!K$3,$A25&lt;='Detectors and demag'!K$4),-E$10*($A25-E$12)*($A25-E$13)/E$14,0)</f>
        <v>0</v>
      </c>
      <c r="R25">
        <v>0.68820000000000003</v>
      </c>
      <c r="S25">
        <v>8.7800000000000003E-2</v>
      </c>
      <c r="V25">
        <v>319</v>
      </c>
      <c r="W25">
        <v>0.68445276600000005</v>
      </c>
      <c r="AA25">
        <v>319</v>
      </c>
    </row>
    <row r="26" spans="1:27" x14ac:dyDescent="0.2">
      <c r="A26">
        <v>320</v>
      </c>
      <c r="B26">
        <f>IF(AND($A26&gt;='Detectors and demag'!H$3,$A26&lt;='Detectors and demag'!H$4),-B$10*($A26-B$12)*($A26-B$13)/B$14,0)</f>
        <v>0.65687987043435248</v>
      </c>
      <c r="C26">
        <f>IF(AND($A26&gt;='Detectors and demag'!I$3,$A26&lt;='Detectors and demag'!I$4),-C$10*($A26-C$12)*($A26-C$13)/C$14,0)</f>
        <v>0</v>
      </c>
      <c r="D26">
        <f>IF(AND($A26&gt;='Detectors and demag'!J$3,$A26&lt;='Detectors and demag'!J$4),-D$10*($A26-D$12)*($A26-D$13)/D$14,0)</f>
        <v>0</v>
      </c>
      <c r="E26">
        <f>IF(AND($A26&gt;='Detectors and demag'!K$3,$A26&lt;='Detectors and demag'!K$4),-E$10*($A26-E$12)*($A26-E$13)/E$14,0)</f>
        <v>0</v>
      </c>
      <c r="R26">
        <v>0.69399999999999995</v>
      </c>
      <c r="S26">
        <v>9.69E-2</v>
      </c>
      <c r="V26">
        <v>320</v>
      </c>
      <c r="W26">
        <v>0.69079711399999999</v>
      </c>
      <c r="AA26">
        <v>320</v>
      </c>
    </row>
    <row r="27" spans="1:27" x14ac:dyDescent="0.2">
      <c r="A27">
        <v>321</v>
      </c>
      <c r="B27">
        <f>IF(AND($A27&gt;='Detectors and demag'!H$3,$A27&lt;='Detectors and demag'!H$4),-B$10*($A27-B$12)*($A27-B$13)/B$14,0)</f>
        <v>0.66267828172998222</v>
      </c>
      <c r="C27">
        <f>IF(AND($A27&gt;='Detectors and demag'!I$3,$A27&lt;='Detectors and demag'!I$4),-C$10*($A27-C$12)*($A27-C$13)/C$14,0)</f>
        <v>0</v>
      </c>
      <c r="D27">
        <f>IF(AND($A27&gt;='Detectors and demag'!J$3,$A27&lt;='Detectors and demag'!J$4),-D$10*($A27-D$12)*($A27-D$13)/D$14,0)</f>
        <v>0</v>
      </c>
      <c r="E27">
        <f>IF(AND($A27&gt;='Detectors and demag'!K$3,$A27&lt;='Detectors and demag'!K$4),-E$10*($A27-E$12)*($A27-E$13)/E$14,0)</f>
        <v>0</v>
      </c>
      <c r="R27">
        <v>0.6996</v>
      </c>
      <c r="S27">
        <v>0.10589999999999999</v>
      </c>
      <c r="V27">
        <v>321</v>
      </c>
      <c r="W27">
        <v>0.69709498599999997</v>
      </c>
      <c r="AA27">
        <v>321</v>
      </c>
    </row>
    <row r="28" spans="1:27" x14ac:dyDescent="0.2">
      <c r="A28">
        <v>322</v>
      </c>
      <c r="B28">
        <f>IF(AND($A28&gt;='Detectors and demag'!H$3,$A28&lt;='Detectors and demag'!H$4),-B$10*($A28-B$12)*($A28-B$13)/B$14,0)</f>
        <v>0.66839204468552982</v>
      </c>
      <c r="C28">
        <f>IF(AND($A28&gt;='Detectors and demag'!I$3,$A28&lt;='Detectors and demag'!I$4),-C$10*($A28-C$12)*($A28-C$13)/C$14,0)</f>
        <v>0</v>
      </c>
      <c r="D28">
        <f>IF(AND($A28&gt;='Detectors and demag'!J$3,$A28&lt;='Detectors and demag'!J$4),-D$10*($A28-D$12)*($A28-D$13)/D$14,0)</f>
        <v>0</v>
      </c>
      <c r="E28">
        <f>IF(AND($A28&gt;='Detectors and demag'!K$3,$A28&lt;='Detectors and demag'!K$4),-E$10*($A28-E$12)*($A28-E$13)/E$14,0)</f>
        <v>0</v>
      </c>
      <c r="R28">
        <v>0.70520000000000005</v>
      </c>
      <c r="S28">
        <v>0.1149</v>
      </c>
      <c r="V28">
        <v>322</v>
      </c>
      <c r="W28">
        <v>0.70329391500000005</v>
      </c>
      <c r="AA28">
        <v>322</v>
      </c>
    </row>
    <row r="29" spans="1:27" x14ac:dyDescent="0.2">
      <c r="A29">
        <v>323</v>
      </c>
      <c r="B29">
        <f>IF(AND($A29&gt;='Detectors and demag'!H$3,$A29&lt;='Detectors and demag'!H$4),-B$10*($A29-B$12)*($A29-B$13)/B$14,0)</f>
        <v>0.67402115930099538</v>
      </c>
      <c r="C29">
        <f>IF(AND($A29&gt;='Detectors and demag'!I$3,$A29&lt;='Detectors and demag'!I$4),-C$10*($A29-C$12)*($A29-C$13)/C$14,0)</f>
        <v>0</v>
      </c>
      <c r="D29">
        <f>IF(AND($A29&gt;='Detectors and demag'!J$3,$A29&lt;='Detectors and demag'!J$4),-D$10*($A29-D$12)*($A29-D$13)/D$14,0)</f>
        <v>0</v>
      </c>
      <c r="E29">
        <f>IF(AND($A29&gt;='Detectors and demag'!K$3,$A29&lt;='Detectors and demag'!K$4),-E$10*($A29-E$12)*($A29-E$13)/E$14,0)</f>
        <v>0</v>
      </c>
      <c r="R29">
        <v>0.7107</v>
      </c>
      <c r="S29">
        <v>0.12379999999999999</v>
      </c>
      <c r="V29">
        <v>323</v>
      </c>
      <c r="W29">
        <v>0.709473083</v>
      </c>
      <c r="AA29">
        <v>323</v>
      </c>
    </row>
    <row r="30" spans="1:27" x14ac:dyDescent="0.2">
      <c r="A30">
        <v>324</v>
      </c>
      <c r="B30">
        <f>IF(AND($A30&gt;='Detectors and demag'!H$3,$A30&lt;='Detectors and demag'!H$4),-B$10*($A30-B$12)*($A30-B$13)/B$14,0)</f>
        <v>0.67956562557637867</v>
      </c>
      <c r="C30">
        <f>IF(AND($A30&gt;='Detectors and demag'!I$3,$A30&lt;='Detectors and demag'!I$4),-C$10*($A30-C$12)*($A30-C$13)/C$14,0)</f>
        <v>0</v>
      </c>
      <c r="D30">
        <f>IF(AND($A30&gt;='Detectors and demag'!J$3,$A30&lt;='Detectors and demag'!J$4),-D$10*($A30-D$12)*($A30-D$13)/D$14,0)</f>
        <v>0</v>
      </c>
      <c r="E30">
        <f>IF(AND($A30&gt;='Detectors and demag'!K$3,$A30&lt;='Detectors and demag'!K$4),-E$10*($A30-E$12)*($A30-E$13)/E$14,0)</f>
        <v>0</v>
      </c>
      <c r="R30">
        <v>0.71599999999999997</v>
      </c>
      <c r="S30">
        <v>0.13270000000000001</v>
      </c>
      <c r="V30">
        <v>324</v>
      </c>
      <c r="W30">
        <v>0.715634251</v>
      </c>
      <c r="AA30">
        <v>324</v>
      </c>
    </row>
    <row r="31" spans="1:27" x14ac:dyDescent="0.2">
      <c r="A31">
        <v>325</v>
      </c>
      <c r="B31">
        <f>IF(AND($A31&gt;='Detectors and demag'!H$3,$A31&lt;='Detectors and demag'!H$4),-B$10*($A31-B$12)*($A31-B$13)/B$14,0)</f>
        <v>0.68502544351167971</v>
      </c>
      <c r="C31">
        <f>IF(AND($A31&gt;='Detectors and demag'!I$3,$A31&lt;='Detectors and demag'!I$4),-C$10*($A31-C$12)*($A31-C$13)/C$14,0)</f>
        <v>0</v>
      </c>
      <c r="D31">
        <f>IF(AND($A31&gt;='Detectors and demag'!J$3,$A31&lt;='Detectors and demag'!J$4),-D$10*($A31-D$12)*($A31-D$13)/D$14,0)</f>
        <v>0</v>
      </c>
      <c r="E31">
        <f>IF(AND($A31&gt;='Detectors and demag'!K$3,$A31&lt;='Detectors and demag'!K$4),-E$10*($A31-E$12)*($A31-E$13)/E$14,0)</f>
        <v>0</v>
      </c>
      <c r="R31">
        <v>0.72130000000000005</v>
      </c>
      <c r="S31">
        <v>0.14149999999999999</v>
      </c>
      <c r="V31">
        <v>325</v>
      </c>
      <c r="W31">
        <v>0.72122637700000003</v>
      </c>
      <c r="AA31">
        <v>325</v>
      </c>
    </row>
    <row r="32" spans="1:27" x14ac:dyDescent="0.2">
      <c r="A32">
        <v>326</v>
      </c>
      <c r="B32">
        <f>IF(AND($A32&gt;='Detectors and demag'!H$3,$A32&lt;='Detectors and demag'!H$4),-B$10*($A32-B$12)*($A32-B$13)/B$14,0)</f>
        <v>0.69040061310689871</v>
      </c>
      <c r="C32">
        <f>IF(AND($A32&gt;='Detectors and demag'!I$3,$A32&lt;='Detectors and demag'!I$4),-C$10*($A32-C$12)*($A32-C$13)/C$14,0)</f>
        <v>0</v>
      </c>
      <c r="D32">
        <f>IF(AND($A32&gt;='Detectors and demag'!J$3,$A32&lt;='Detectors and demag'!J$4),-D$10*($A32-D$12)*($A32-D$13)/D$14,0)</f>
        <v>0</v>
      </c>
      <c r="E32">
        <f>IF(AND($A32&gt;='Detectors and demag'!K$3,$A32&lt;='Detectors and demag'!K$4),-E$10*($A32-E$12)*($A32-E$13)/E$14,0)</f>
        <v>0</v>
      </c>
      <c r="R32">
        <v>0.72650000000000003</v>
      </c>
      <c r="S32">
        <v>0.15029999999999999</v>
      </c>
      <c r="V32">
        <v>326</v>
      </c>
      <c r="W32">
        <v>0.72664247599999998</v>
      </c>
      <c r="AA32">
        <v>326</v>
      </c>
    </row>
    <row r="33" spans="1:27" x14ac:dyDescent="0.2">
      <c r="A33">
        <v>327</v>
      </c>
      <c r="B33">
        <f>IF(AND($A33&gt;='Detectors and demag'!H$3,$A33&lt;='Detectors and demag'!H$4),-B$10*($A33-B$12)*($A33-B$13)/B$14,0)</f>
        <v>0.69569113436203545</v>
      </c>
      <c r="C33">
        <f>IF(AND($A33&gt;='Detectors and demag'!I$3,$A33&lt;='Detectors and demag'!I$4),-C$10*($A33-C$12)*($A33-C$13)/C$14,0)</f>
        <v>0</v>
      </c>
      <c r="D33">
        <f>IF(AND($A33&gt;='Detectors and demag'!J$3,$A33&lt;='Detectors and demag'!J$4),-D$10*($A33-D$12)*($A33-D$13)/D$14,0)</f>
        <v>0</v>
      </c>
      <c r="E33">
        <f>IF(AND($A33&gt;='Detectors and demag'!K$3,$A33&lt;='Detectors and demag'!K$4),-E$10*($A33-E$12)*($A33-E$13)/E$14,0)</f>
        <v>0</v>
      </c>
      <c r="R33">
        <v>0.73150000000000004</v>
      </c>
      <c r="S33">
        <v>0.159</v>
      </c>
      <c r="V33">
        <v>327</v>
      </c>
      <c r="W33">
        <v>0.73209318000000001</v>
      </c>
      <c r="AA33">
        <v>327</v>
      </c>
    </row>
    <row r="34" spans="1:27" x14ac:dyDescent="0.2">
      <c r="A34">
        <v>328</v>
      </c>
      <c r="B34">
        <f>IF(AND($A34&gt;='Detectors and demag'!H$3,$A34&lt;='Detectors and demag'!H$4),-B$10*($A34-B$12)*($A34-B$13)/B$14,0)</f>
        <v>0.70089700727708992</v>
      </c>
      <c r="C34">
        <f>IF(AND($A34&gt;='Detectors and demag'!I$3,$A34&lt;='Detectors and demag'!I$4),-C$10*($A34-C$12)*($A34-C$13)/C$14,0)</f>
        <v>0</v>
      </c>
      <c r="D34">
        <f>IF(AND($A34&gt;='Detectors and demag'!J$3,$A34&lt;='Detectors and demag'!J$4),-D$10*($A34-D$12)*($A34-D$13)/D$14,0)</f>
        <v>0</v>
      </c>
      <c r="E34">
        <f>IF(AND($A34&gt;='Detectors and demag'!K$3,$A34&lt;='Detectors and demag'!K$4),-E$10*($A34-E$12)*($A34-E$13)/E$14,0)</f>
        <v>0</v>
      </c>
      <c r="R34">
        <v>0.73650000000000004</v>
      </c>
      <c r="S34">
        <v>0.16769999999999999</v>
      </c>
      <c r="V34">
        <v>328</v>
      </c>
      <c r="W34">
        <v>0.73801541800000003</v>
      </c>
      <c r="AA34">
        <v>328</v>
      </c>
    </row>
    <row r="35" spans="1:27" x14ac:dyDescent="0.2">
      <c r="A35">
        <v>329</v>
      </c>
      <c r="B35">
        <f>IF(AND($A35&gt;='Detectors and demag'!H$3,$A35&lt;='Detectors and demag'!H$4),-B$10*($A35-B$12)*($A35-B$13)/B$14,0)</f>
        <v>0.70601823185206225</v>
      </c>
      <c r="C35">
        <f>IF(AND($A35&gt;='Detectors and demag'!I$3,$A35&lt;='Detectors and demag'!I$4),-C$10*($A35-C$12)*($A35-C$13)/C$14,0)</f>
        <v>0</v>
      </c>
      <c r="D35">
        <f>IF(AND($A35&gt;='Detectors and demag'!J$3,$A35&lt;='Detectors and demag'!J$4),-D$10*($A35-D$12)*($A35-D$13)/D$14,0)</f>
        <v>0</v>
      </c>
      <c r="E35">
        <f>IF(AND($A35&gt;='Detectors and demag'!K$3,$A35&lt;='Detectors and demag'!K$4),-E$10*($A35-E$12)*($A35-E$13)/E$14,0)</f>
        <v>0</v>
      </c>
      <c r="R35">
        <v>0.74139999999999995</v>
      </c>
      <c r="S35">
        <v>0.17630000000000001</v>
      </c>
      <c r="V35">
        <v>329</v>
      </c>
      <c r="W35">
        <v>0.74392811199999997</v>
      </c>
      <c r="AA35">
        <v>329</v>
      </c>
    </row>
    <row r="36" spans="1:27" x14ac:dyDescent="0.2">
      <c r="A36">
        <v>330</v>
      </c>
      <c r="B36">
        <f>IF(AND($A36&gt;='Detectors and demag'!H$3,$A36&lt;='Detectors and demag'!H$4),-B$10*($A36-B$12)*($A36-B$13)/B$14,0)</f>
        <v>0.71105480808695254</v>
      </c>
      <c r="C36">
        <f>IF(AND($A36&gt;='Detectors and demag'!I$3,$A36&lt;='Detectors and demag'!I$4),-C$10*($A36-C$12)*($A36-C$13)/C$14,0)</f>
        <v>0</v>
      </c>
      <c r="D36">
        <f>IF(AND($A36&gt;='Detectors and demag'!J$3,$A36&lt;='Detectors and demag'!J$4),-D$10*($A36-D$12)*($A36-D$13)/D$14,0)</f>
        <v>0</v>
      </c>
      <c r="E36">
        <f>IF(AND($A36&gt;='Detectors and demag'!K$3,$A36&lt;='Detectors and demag'!K$4),-E$10*($A36-E$12)*($A36-E$13)/E$14,0)</f>
        <v>0</v>
      </c>
      <c r="R36">
        <v>0.74619999999999997</v>
      </c>
      <c r="S36">
        <v>0.18490000000000001</v>
      </c>
      <c r="V36">
        <v>330</v>
      </c>
      <c r="W36">
        <v>0.74935921999999999</v>
      </c>
      <c r="AA36">
        <v>330</v>
      </c>
    </row>
    <row r="37" spans="1:27" x14ac:dyDescent="0.2">
      <c r="A37">
        <v>331</v>
      </c>
      <c r="B37">
        <f>IF(AND($A37&gt;='Detectors and demag'!H$3,$A37&lt;='Detectors and demag'!H$4),-B$10*($A37-B$12)*($A37-B$13)/B$14,0)</f>
        <v>0.71600673598176034</v>
      </c>
      <c r="C37">
        <f>IF(AND($A37&gt;='Detectors and demag'!I$3,$A37&lt;='Detectors and demag'!I$4),-C$10*($A37-C$12)*($A37-C$13)/C$14,0)</f>
        <v>0</v>
      </c>
      <c r="D37">
        <f>IF(AND($A37&gt;='Detectors and demag'!J$3,$A37&lt;='Detectors and demag'!J$4),-D$10*($A37-D$12)*($A37-D$13)/D$14,0)</f>
        <v>0</v>
      </c>
      <c r="E37">
        <f>IF(AND($A37&gt;='Detectors and demag'!K$3,$A37&lt;='Detectors and demag'!K$4),-E$10*($A37-E$12)*($A37-E$13)/E$14,0)</f>
        <v>0</v>
      </c>
      <c r="R37">
        <v>0.75080000000000002</v>
      </c>
      <c r="S37">
        <v>0.19339999999999999</v>
      </c>
      <c r="V37">
        <v>331</v>
      </c>
      <c r="W37">
        <v>0.75425237700000003</v>
      </c>
      <c r="AA37">
        <v>331</v>
      </c>
    </row>
    <row r="38" spans="1:27" x14ac:dyDescent="0.2">
      <c r="A38">
        <v>332</v>
      </c>
      <c r="B38">
        <f>IF(AND($A38&gt;='Detectors and demag'!H$3,$A38&lt;='Detectors and demag'!H$4),-B$10*($A38-B$12)*($A38-B$13)/B$14,0)</f>
        <v>0.72087401553648622</v>
      </c>
      <c r="C38">
        <f>IF(AND($A38&gt;='Detectors and demag'!I$3,$A38&lt;='Detectors and demag'!I$4),-C$10*($A38-C$12)*($A38-C$13)/C$14,0)</f>
        <v>0</v>
      </c>
      <c r="D38">
        <f>IF(AND($A38&gt;='Detectors and demag'!J$3,$A38&lt;='Detectors and demag'!J$4),-D$10*($A38-D$12)*($A38-D$13)/D$14,0)</f>
        <v>0</v>
      </c>
      <c r="E38">
        <f>IF(AND($A38&gt;='Detectors and demag'!K$3,$A38&lt;='Detectors and demag'!K$4),-E$10*($A38-E$12)*($A38-E$13)/E$14,0)</f>
        <v>0</v>
      </c>
      <c r="R38">
        <v>0.75539999999999996</v>
      </c>
      <c r="S38">
        <v>0.20180000000000001</v>
      </c>
      <c r="V38">
        <v>332</v>
      </c>
      <c r="W38">
        <v>0.75913680900000002</v>
      </c>
      <c r="AA38">
        <v>332</v>
      </c>
    </row>
    <row r="39" spans="1:27" x14ac:dyDescent="0.2">
      <c r="A39">
        <v>333</v>
      </c>
      <c r="B39">
        <f>IF(AND($A39&gt;='Detectors and demag'!H$3,$A39&lt;='Detectors and demag'!H$4),-B$10*($A39-B$12)*($A39-B$13)/B$14,0)</f>
        <v>0.72565664675112984</v>
      </c>
      <c r="C39">
        <f>IF(AND($A39&gt;='Detectors and demag'!I$3,$A39&lt;='Detectors and demag'!I$4),-C$10*($A39-C$12)*($A39-C$13)/C$14,0)</f>
        <v>0</v>
      </c>
      <c r="D39">
        <f>IF(AND($A39&gt;='Detectors and demag'!J$3,$A39&lt;='Detectors and demag'!J$4),-D$10*($A39-D$12)*($A39-D$13)/D$14,0)</f>
        <v>0</v>
      </c>
      <c r="E39">
        <f>IF(AND($A39&gt;='Detectors and demag'!K$3,$A39&lt;='Detectors and demag'!K$4),-E$10*($A39-E$12)*($A39-E$13)/E$14,0)</f>
        <v>0</v>
      </c>
      <c r="R39">
        <v>0.75990000000000002</v>
      </c>
      <c r="S39">
        <v>0.2102</v>
      </c>
      <c r="V39">
        <v>333</v>
      </c>
      <c r="W39">
        <v>0.76399025899999995</v>
      </c>
      <c r="AA39">
        <v>333</v>
      </c>
    </row>
    <row r="40" spans="1:27" x14ac:dyDescent="0.2">
      <c r="A40">
        <v>334</v>
      </c>
      <c r="B40">
        <f>IF(AND($A40&gt;='Detectors and demag'!H$3,$A40&lt;='Detectors and demag'!H$4),-B$10*($A40-B$12)*($A40-B$13)/B$14,0)</f>
        <v>0.7303546296256912</v>
      </c>
      <c r="C40">
        <f>IF(AND($A40&gt;='Detectors and demag'!I$3,$A40&lt;='Detectors and demag'!I$4),-C$10*($A40-C$12)*($A40-C$13)/C$14,0)</f>
        <v>0</v>
      </c>
      <c r="D40">
        <f>IF(AND($A40&gt;='Detectors and demag'!J$3,$A40&lt;='Detectors and demag'!J$4),-D$10*($A40-D$12)*($A40-D$13)/D$14,0)</f>
        <v>0</v>
      </c>
      <c r="E40">
        <f>IF(AND($A40&gt;='Detectors and demag'!K$3,$A40&lt;='Detectors and demag'!K$4),-E$10*($A40-E$12)*($A40-E$13)/E$14,0)</f>
        <v>0</v>
      </c>
      <c r="R40">
        <v>0.76429999999999998</v>
      </c>
      <c r="S40">
        <v>0.21859999999999999</v>
      </c>
      <c r="V40">
        <v>334</v>
      </c>
      <c r="W40">
        <v>0.76880621500000002</v>
      </c>
      <c r="AA40">
        <v>334</v>
      </c>
    </row>
    <row r="41" spans="1:27" x14ac:dyDescent="0.2">
      <c r="A41">
        <v>335</v>
      </c>
      <c r="B41">
        <f>IF(AND($A41&gt;='Detectors and demag'!H$3,$A41&lt;='Detectors and demag'!H$4),-B$10*($A41-B$12)*($A41-B$13)/B$14,0)</f>
        <v>0.73496796416017041</v>
      </c>
      <c r="C41">
        <f>IF(AND($A41&gt;='Detectors and demag'!I$3,$A41&lt;='Detectors and demag'!I$4),-C$10*($A41-C$12)*($A41-C$13)/C$14,0)</f>
        <v>0</v>
      </c>
      <c r="D41">
        <f>IF(AND($A41&gt;='Detectors and demag'!J$3,$A41&lt;='Detectors and demag'!J$4),-D$10*($A41-D$12)*($A41-D$13)/D$14,0)</f>
        <v>0</v>
      </c>
      <c r="E41">
        <f>IF(AND($A41&gt;='Detectors and demag'!K$3,$A41&lt;='Detectors and demag'!K$4),-E$10*($A41-E$12)*($A41-E$13)/E$14,0)</f>
        <v>0</v>
      </c>
      <c r="R41">
        <v>0.76859999999999995</v>
      </c>
      <c r="S41">
        <v>0.22689999999999999</v>
      </c>
      <c r="V41">
        <v>335</v>
      </c>
      <c r="W41">
        <v>0.77361673200000003</v>
      </c>
      <c r="AA41">
        <v>335</v>
      </c>
    </row>
    <row r="42" spans="1:27" x14ac:dyDescent="0.2">
      <c r="A42">
        <v>336</v>
      </c>
      <c r="B42">
        <f>IF(AND($A42&gt;='Detectors and demag'!H$3,$A42&lt;='Detectors and demag'!H$4),-B$10*($A42-B$12)*($A42-B$13)/B$14,0)</f>
        <v>0.73949665035456746</v>
      </c>
      <c r="C42">
        <f>IF(AND($A42&gt;='Detectors and demag'!I$3,$A42&lt;='Detectors and demag'!I$4),-C$10*($A42-C$12)*($A42-C$13)/C$14,0)</f>
        <v>0</v>
      </c>
      <c r="D42">
        <f>IF(AND($A42&gt;='Detectors and demag'!J$3,$A42&lt;='Detectors and demag'!J$4),-D$10*($A42-D$12)*($A42-D$13)/D$14,0)</f>
        <v>0</v>
      </c>
      <c r="E42">
        <f>IF(AND($A42&gt;='Detectors and demag'!K$3,$A42&lt;='Detectors and demag'!K$4),-E$10*($A42-E$12)*($A42-E$13)/E$14,0)</f>
        <v>0</v>
      </c>
      <c r="R42">
        <v>0.77280000000000004</v>
      </c>
      <c r="S42">
        <v>0.23519999999999999</v>
      </c>
      <c r="V42">
        <v>336</v>
      </c>
      <c r="W42">
        <v>0.77835726199999999</v>
      </c>
      <c r="AA42">
        <v>336</v>
      </c>
    </row>
    <row r="43" spans="1:27" x14ac:dyDescent="0.2">
      <c r="A43">
        <v>337</v>
      </c>
      <c r="B43">
        <f>IF(AND($A43&gt;='Detectors and demag'!H$3,$A43&lt;='Detectors and demag'!H$4),-B$10*($A43-B$12)*($A43-B$13)/B$14,0)</f>
        <v>0.74394068820888237</v>
      </c>
      <c r="C43">
        <f>IF(AND($A43&gt;='Detectors and demag'!I$3,$A43&lt;='Detectors and demag'!I$4),-C$10*($A43-C$12)*($A43-C$13)/C$14,0)</f>
        <v>0</v>
      </c>
      <c r="D43">
        <f>IF(AND($A43&gt;='Detectors and demag'!J$3,$A43&lt;='Detectors and demag'!J$4),-D$10*($A43-D$12)*($A43-D$13)/D$14,0)</f>
        <v>0</v>
      </c>
      <c r="E43">
        <f>IF(AND($A43&gt;='Detectors and demag'!K$3,$A43&lt;='Detectors and demag'!K$4),-E$10*($A43-E$12)*($A43-E$13)/E$14,0)</f>
        <v>0</v>
      </c>
      <c r="R43">
        <v>0.77680000000000005</v>
      </c>
      <c r="S43">
        <v>0.24340000000000001</v>
      </c>
      <c r="V43">
        <v>337</v>
      </c>
      <c r="W43">
        <v>0.78277399299999995</v>
      </c>
      <c r="AA43">
        <v>337</v>
      </c>
    </row>
    <row r="44" spans="1:27" x14ac:dyDescent="0.2">
      <c r="A44">
        <v>338</v>
      </c>
      <c r="B44">
        <f>IF(AND($A44&gt;='Detectors and demag'!H$3,$A44&lt;='Detectors and demag'!H$4),-B$10*($A44-B$12)*($A44-B$13)/B$14,0)</f>
        <v>0.74830007772311502</v>
      </c>
      <c r="C44">
        <f>IF(AND($A44&gt;='Detectors and demag'!I$3,$A44&lt;='Detectors and demag'!I$4),-C$10*($A44-C$12)*($A44-C$13)/C$14,0)</f>
        <v>0</v>
      </c>
      <c r="D44">
        <f>IF(AND($A44&gt;='Detectors and demag'!J$3,$A44&lt;='Detectors and demag'!J$4),-D$10*($A44-D$12)*($A44-D$13)/D$14,0)</f>
        <v>0</v>
      </c>
      <c r="E44">
        <f>IF(AND($A44&gt;='Detectors and demag'!K$3,$A44&lt;='Detectors and demag'!K$4),-E$10*($A44-E$12)*($A44-E$13)/E$14,0)</f>
        <v>0</v>
      </c>
      <c r="R44">
        <v>0.78080000000000005</v>
      </c>
      <c r="S44">
        <v>0.2515</v>
      </c>
      <c r="V44">
        <v>338</v>
      </c>
      <c r="W44">
        <v>0.78692388899999999</v>
      </c>
      <c r="AA44">
        <v>338</v>
      </c>
    </row>
    <row r="45" spans="1:27" x14ac:dyDescent="0.2">
      <c r="A45">
        <v>339</v>
      </c>
      <c r="B45">
        <f>IF(AND($A45&gt;='Detectors and demag'!H$3,$A45&lt;='Detectors and demag'!H$4),-B$10*($A45-B$12)*($A45-B$13)/B$14,0)</f>
        <v>0.75257481889726552</v>
      </c>
      <c r="C45">
        <f>IF(AND($A45&gt;='Detectors and demag'!I$3,$A45&lt;='Detectors and demag'!I$4),-C$10*($A45-C$12)*($A45-C$13)/C$14,0)</f>
        <v>0</v>
      </c>
      <c r="D45">
        <f>IF(AND($A45&gt;='Detectors and demag'!J$3,$A45&lt;='Detectors and demag'!J$4),-D$10*($A45-D$12)*($A45-D$13)/D$14,0)</f>
        <v>0</v>
      </c>
      <c r="E45">
        <f>IF(AND($A45&gt;='Detectors and demag'!K$3,$A45&lt;='Detectors and demag'!K$4),-E$10*($A45-E$12)*($A45-E$13)/E$14,0)</f>
        <v>0</v>
      </c>
      <c r="R45">
        <v>0.78469999999999995</v>
      </c>
      <c r="S45">
        <v>0.2596</v>
      </c>
      <c r="V45">
        <v>339</v>
      </c>
      <c r="W45">
        <v>0.79089217099999998</v>
      </c>
      <c r="AA45">
        <v>339</v>
      </c>
    </row>
    <row r="46" spans="1:27" x14ac:dyDescent="0.2">
      <c r="A46">
        <v>340</v>
      </c>
      <c r="B46">
        <f>IF(AND($A46&gt;='Detectors and demag'!H$3,$A46&lt;='Detectors and demag'!H$4),-B$10*($A46-B$12)*($A46-B$13)/B$14,0)</f>
        <v>0.75676491173133387</v>
      </c>
      <c r="C46">
        <f>IF(AND($A46&gt;='Detectors and demag'!I$3,$A46&lt;='Detectors and demag'!I$4),-C$10*($A46-C$12)*($A46-C$13)/C$14,0)</f>
        <v>0</v>
      </c>
      <c r="D46">
        <f>IF(AND($A46&gt;='Detectors and demag'!J$3,$A46&lt;='Detectors and demag'!J$4),-D$10*($A46-D$12)*($A46-D$13)/D$14,0)</f>
        <v>0</v>
      </c>
      <c r="E46">
        <f>IF(AND($A46&gt;='Detectors and demag'!K$3,$A46&lt;='Detectors and demag'!K$4),-E$10*($A46-E$12)*($A46-E$13)/E$14,0)</f>
        <v>0</v>
      </c>
      <c r="R46">
        <v>0.78849999999999998</v>
      </c>
      <c r="S46">
        <v>0.26769999999999999</v>
      </c>
      <c r="V46">
        <v>340</v>
      </c>
      <c r="W46">
        <v>0.79456888699999995</v>
      </c>
      <c r="AA46">
        <v>340</v>
      </c>
    </row>
    <row r="47" spans="1:27" x14ac:dyDescent="0.2">
      <c r="A47">
        <v>341</v>
      </c>
      <c r="B47">
        <f>IF(AND($A47&gt;='Detectors and demag'!H$3,$A47&lt;='Detectors and demag'!H$4),-B$10*($A47-B$12)*($A47-B$13)/B$14,0)</f>
        <v>0.76087035622531984</v>
      </c>
      <c r="C47">
        <f>IF(AND($A47&gt;='Detectors and demag'!I$3,$A47&lt;='Detectors and demag'!I$4),-C$10*($A47-C$12)*($A47-C$13)/C$14,0)</f>
        <v>0</v>
      </c>
      <c r="D47">
        <f>IF(AND($A47&gt;='Detectors and demag'!J$3,$A47&lt;='Detectors and demag'!J$4),-D$10*($A47-D$12)*($A47-D$13)/D$14,0)</f>
        <v>0</v>
      </c>
      <c r="E47">
        <f>IF(AND($A47&gt;='Detectors and demag'!K$3,$A47&lt;='Detectors and demag'!K$4),-E$10*($A47-E$12)*($A47-E$13)/E$14,0)</f>
        <v>0</v>
      </c>
      <c r="R47">
        <v>0.79220000000000002</v>
      </c>
      <c r="S47">
        <v>0.27560000000000001</v>
      </c>
      <c r="V47">
        <v>341</v>
      </c>
      <c r="W47">
        <v>0.79823844700000002</v>
      </c>
      <c r="AA47">
        <v>341</v>
      </c>
    </row>
    <row r="48" spans="1:27" x14ac:dyDescent="0.2">
      <c r="A48">
        <v>342</v>
      </c>
      <c r="B48">
        <f>IF(AND($A48&gt;='Detectors and demag'!H$3,$A48&lt;='Detectors and demag'!H$4),-B$10*($A48-B$12)*($A48-B$13)/B$14,0)</f>
        <v>0.76489115237922378</v>
      </c>
      <c r="C48">
        <f>IF(AND($A48&gt;='Detectors and demag'!I$3,$A48&lt;='Detectors and demag'!I$4),-C$10*($A48-C$12)*($A48-C$13)/C$14,0)</f>
        <v>0</v>
      </c>
      <c r="D48">
        <f>IF(AND($A48&gt;='Detectors and demag'!J$3,$A48&lt;='Detectors and demag'!J$4),-D$10*($A48-D$12)*($A48-D$13)/D$14,0)</f>
        <v>0</v>
      </c>
      <c r="E48">
        <f>IF(AND($A48&gt;='Detectors and demag'!K$3,$A48&lt;='Detectors and demag'!K$4),-E$10*($A48-E$12)*($A48-E$13)/E$14,0)</f>
        <v>0</v>
      </c>
      <c r="R48">
        <v>0.79579999999999995</v>
      </c>
      <c r="S48">
        <v>0.28360000000000002</v>
      </c>
      <c r="V48">
        <v>342</v>
      </c>
      <c r="W48">
        <v>0.80190571099999997</v>
      </c>
      <c r="AA48">
        <v>342</v>
      </c>
    </row>
    <row r="49" spans="1:27" x14ac:dyDescent="0.2">
      <c r="A49">
        <v>343</v>
      </c>
      <c r="B49">
        <f>IF(AND($A49&gt;='Detectors and demag'!H$3,$A49&lt;='Detectors and demag'!H$4),-B$10*($A49-B$12)*($A49-B$13)/B$14,0)</f>
        <v>0.76882730019304546</v>
      </c>
      <c r="C49">
        <f>IF(AND($A49&gt;='Detectors and demag'!I$3,$A49&lt;='Detectors and demag'!I$4),-C$10*($A49-C$12)*($A49-C$13)/C$14,0)</f>
        <v>0</v>
      </c>
      <c r="D49">
        <f>IF(AND($A49&gt;='Detectors and demag'!J$3,$A49&lt;='Detectors and demag'!J$4),-D$10*($A49-D$12)*($A49-D$13)/D$14,0)</f>
        <v>0</v>
      </c>
      <c r="E49">
        <f>IF(AND($A49&gt;='Detectors and demag'!K$3,$A49&lt;='Detectors and demag'!K$4),-E$10*($A49-E$12)*($A49-E$13)/E$14,0)</f>
        <v>0</v>
      </c>
      <c r="R49">
        <v>0.79930000000000001</v>
      </c>
      <c r="S49">
        <v>0.29149999999999998</v>
      </c>
      <c r="V49">
        <v>343</v>
      </c>
      <c r="W49">
        <v>0.805624177</v>
      </c>
      <c r="AA49">
        <v>343</v>
      </c>
    </row>
    <row r="50" spans="1:27" x14ac:dyDescent="0.2">
      <c r="A50">
        <v>344</v>
      </c>
      <c r="B50">
        <f>IF(AND($A50&gt;='Detectors and demag'!H$3,$A50&lt;='Detectors and demag'!H$4),-B$10*($A50-B$12)*($A50-B$13)/B$14,0)</f>
        <v>0.77267879966678499</v>
      </c>
      <c r="C50">
        <f>IF(AND($A50&gt;='Detectors and demag'!I$3,$A50&lt;='Detectors and demag'!I$4),-C$10*($A50-C$12)*($A50-C$13)/C$14,0)</f>
        <v>0</v>
      </c>
      <c r="D50">
        <f>IF(AND($A50&gt;='Detectors and demag'!J$3,$A50&lt;='Detectors and demag'!J$4),-D$10*($A50-D$12)*($A50-D$13)/D$14,0)</f>
        <v>0</v>
      </c>
      <c r="E50">
        <f>IF(AND($A50&gt;='Detectors and demag'!K$3,$A50&lt;='Detectors and demag'!K$4),-E$10*($A50-E$12)*($A50-E$13)/E$14,0)</f>
        <v>0</v>
      </c>
      <c r="R50">
        <v>0.80279999999999996</v>
      </c>
      <c r="S50">
        <v>0.29930000000000001</v>
      </c>
      <c r="V50">
        <v>344</v>
      </c>
      <c r="W50">
        <v>0.80932967200000006</v>
      </c>
      <c r="AA50">
        <v>344</v>
      </c>
    </row>
    <row r="51" spans="1:27" x14ac:dyDescent="0.2">
      <c r="A51">
        <v>345</v>
      </c>
      <c r="B51">
        <f>IF(AND($A51&gt;='Detectors and demag'!H$3,$A51&lt;='Detectors and demag'!H$4),-B$10*($A51-B$12)*($A51-B$13)/B$14,0)</f>
        <v>0.77644565080044237</v>
      </c>
      <c r="C51">
        <f>IF(AND($A51&gt;='Detectors and demag'!I$3,$A51&lt;='Detectors and demag'!I$4),-C$10*($A51-C$12)*($A51-C$13)/C$14,0)</f>
        <v>0</v>
      </c>
      <c r="D51">
        <f>IF(AND($A51&gt;='Detectors and demag'!J$3,$A51&lt;='Detectors and demag'!J$4),-D$10*($A51-D$12)*($A51-D$13)/D$14,0)</f>
        <v>0</v>
      </c>
      <c r="E51">
        <f>IF(AND($A51&gt;='Detectors and demag'!K$3,$A51&lt;='Detectors and demag'!K$4),-E$10*($A51-E$12)*($A51-E$13)/E$14,0)</f>
        <v>0</v>
      </c>
      <c r="R51">
        <v>0.80610000000000004</v>
      </c>
      <c r="S51">
        <v>0.30709999999999998</v>
      </c>
      <c r="V51">
        <v>345</v>
      </c>
      <c r="W51">
        <v>0.81302823599999996</v>
      </c>
      <c r="AA51">
        <v>345</v>
      </c>
    </row>
    <row r="52" spans="1:27" x14ac:dyDescent="0.2">
      <c r="A52">
        <v>346</v>
      </c>
      <c r="B52">
        <f>IF(AND($A52&gt;='Detectors and demag'!H$3,$A52&lt;='Detectors and demag'!H$4),-B$10*($A52-B$12)*($A52-B$13)/B$14,0)</f>
        <v>0.7801278535940176</v>
      </c>
      <c r="C52">
        <f>IF(AND($A52&gt;='Detectors and demag'!I$3,$A52&lt;='Detectors and demag'!I$4),-C$10*($A52-C$12)*($A52-C$13)/C$14,0)</f>
        <v>0</v>
      </c>
      <c r="D52">
        <f>IF(AND($A52&gt;='Detectors and demag'!J$3,$A52&lt;='Detectors and demag'!J$4),-D$10*($A52-D$12)*($A52-D$13)/D$14,0)</f>
        <v>0</v>
      </c>
      <c r="E52">
        <f>IF(AND($A52&gt;='Detectors and demag'!K$3,$A52&lt;='Detectors and demag'!K$4),-E$10*($A52-E$12)*($A52-E$13)/E$14,0)</f>
        <v>0</v>
      </c>
      <c r="R52">
        <v>0.80930000000000002</v>
      </c>
      <c r="S52">
        <v>0.31480000000000002</v>
      </c>
      <c r="V52">
        <v>346</v>
      </c>
      <c r="W52">
        <v>0.81661420699999998</v>
      </c>
      <c r="AA52">
        <v>346</v>
      </c>
    </row>
    <row r="53" spans="1:27" x14ac:dyDescent="0.2">
      <c r="A53">
        <v>347</v>
      </c>
      <c r="B53">
        <f>IF(AND($A53&gt;='Detectors and demag'!H$3,$A53&lt;='Detectors and demag'!H$4),-B$10*($A53-B$12)*($A53-B$13)/B$14,0)</f>
        <v>0.78372540804751056</v>
      </c>
      <c r="C53">
        <f>IF(AND($A53&gt;='Detectors and demag'!I$3,$A53&lt;='Detectors and demag'!I$4),-C$10*($A53-C$12)*($A53-C$13)/C$14,0)</f>
        <v>0</v>
      </c>
      <c r="D53">
        <f>IF(AND($A53&gt;='Detectors and demag'!J$3,$A53&lt;='Detectors and demag'!J$4),-D$10*($A53-D$12)*($A53-D$13)/D$14,0)</f>
        <v>0</v>
      </c>
      <c r="E53">
        <f>IF(AND($A53&gt;='Detectors and demag'!K$3,$A53&lt;='Detectors and demag'!K$4),-E$10*($A53-E$12)*($A53-E$13)/E$14,0)</f>
        <v>0</v>
      </c>
      <c r="R53">
        <v>0.81240000000000001</v>
      </c>
      <c r="S53">
        <v>0.32250000000000001</v>
      </c>
      <c r="V53">
        <v>347</v>
      </c>
      <c r="W53">
        <v>0.81978584399999999</v>
      </c>
      <c r="AA53">
        <v>347</v>
      </c>
    </row>
    <row r="54" spans="1:27" x14ac:dyDescent="0.2">
      <c r="A54">
        <v>348</v>
      </c>
      <c r="B54">
        <f>IF(AND($A54&gt;='Detectors and demag'!H$3,$A54&lt;='Detectors and demag'!H$4),-B$10*($A54-B$12)*($A54-B$13)/B$14,0)</f>
        <v>0.78723831416092127</v>
      </c>
      <c r="C54">
        <f>IF(AND($A54&gt;='Detectors and demag'!I$3,$A54&lt;='Detectors and demag'!I$4),-C$10*($A54-C$12)*($A54-C$13)/C$14,0)</f>
        <v>0</v>
      </c>
      <c r="D54">
        <f>IF(AND($A54&gt;='Detectors and demag'!J$3,$A54&lt;='Detectors and demag'!J$4),-D$10*($A54-D$12)*($A54-D$13)/D$14,0)</f>
        <v>0</v>
      </c>
      <c r="E54">
        <f>IF(AND($A54&gt;='Detectors and demag'!K$3,$A54&lt;='Detectors and demag'!K$4),-E$10*($A54-E$12)*($A54-E$13)/E$14,0)</f>
        <v>0</v>
      </c>
      <c r="R54">
        <v>0.81540000000000001</v>
      </c>
      <c r="S54">
        <v>0.3301</v>
      </c>
      <c r="V54">
        <v>348</v>
      </c>
      <c r="W54">
        <v>0.82260038899999999</v>
      </c>
      <c r="AA54">
        <v>348</v>
      </c>
    </row>
    <row r="55" spans="1:27" x14ac:dyDescent="0.2">
      <c r="A55">
        <v>349</v>
      </c>
      <c r="B55">
        <f>IF(AND($A55&gt;='Detectors and demag'!H$3,$A55&lt;='Detectors and demag'!H$4),-B$10*($A55-B$12)*($A55-B$13)/B$14,0)</f>
        <v>0.79066657193424994</v>
      </c>
      <c r="C55">
        <f>IF(AND($A55&gt;='Detectors and demag'!I$3,$A55&lt;='Detectors and demag'!I$4),-C$10*($A55-C$12)*($A55-C$13)/C$14,0)</f>
        <v>0</v>
      </c>
      <c r="D55">
        <f>IF(AND($A55&gt;='Detectors and demag'!J$3,$A55&lt;='Detectors and demag'!J$4),-D$10*($A55-D$12)*($A55-D$13)/D$14,0)</f>
        <v>0</v>
      </c>
      <c r="E55">
        <f>IF(AND($A55&gt;='Detectors and demag'!K$3,$A55&lt;='Detectors and demag'!K$4),-E$10*($A55-E$12)*($A55-E$13)/E$14,0)</f>
        <v>0</v>
      </c>
      <c r="R55">
        <v>0.81830000000000003</v>
      </c>
      <c r="S55">
        <v>0.3377</v>
      </c>
      <c r="V55">
        <v>349</v>
      </c>
      <c r="W55">
        <v>0.82535628999999999</v>
      </c>
      <c r="AA55">
        <v>349</v>
      </c>
    </row>
    <row r="56" spans="1:27" x14ac:dyDescent="0.2">
      <c r="A56">
        <v>350</v>
      </c>
      <c r="B56">
        <f>IF(AND($A56&gt;='Detectors and demag'!H$3,$A56&lt;='Detectors and demag'!H$4),-B$10*($A56-B$12)*($A56-B$13)/B$14,0)</f>
        <v>0.79401018136749635</v>
      </c>
      <c r="C56">
        <f>IF(AND($A56&gt;='Detectors and demag'!I$3,$A56&lt;='Detectors and demag'!I$4),-C$10*($A56-C$12)*($A56-C$13)/C$14,0)</f>
        <v>0</v>
      </c>
      <c r="D56">
        <f>IF(AND($A56&gt;='Detectors and demag'!J$3,$A56&lt;='Detectors and demag'!J$4),-D$10*($A56-D$12)*($A56-D$13)/D$14,0)</f>
        <v>0</v>
      </c>
      <c r="E56">
        <f>IF(AND($A56&gt;='Detectors and demag'!K$3,$A56&lt;='Detectors and demag'!K$4),-E$10*($A56-E$12)*($A56-E$13)/E$14,0)</f>
        <v>0</v>
      </c>
      <c r="R56">
        <v>0.82110000000000005</v>
      </c>
      <c r="S56">
        <v>0.3453</v>
      </c>
      <c r="V56">
        <v>350</v>
      </c>
      <c r="W56">
        <v>0.82773281700000001</v>
      </c>
      <c r="AA56">
        <v>350</v>
      </c>
    </row>
    <row r="57" spans="1:27" x14ac:dyDescent="0.2">
      <c r="A57">
        <v>351</v>
      </c>
      <c r="B57">
        <f>IF(AND($A57&gt;='Detectors and demag'!H$3,$A57&lt;='Detectors and demag'!H$4),-B$10*($A57-B$12)*($A57-B$13)/B$14,0)</f>
        <v>0.7972691424606605</v>
      </c>
      <c r="C57">
        <f>IF(AND($A57&gt;='Detectors and demag'!I$3,$A57&lt;='Detectors and demag'!I$4),-C$10*($A57-C$12)*($A57-C$13)/C$14,0)</f>
        <v>0</v>
      </c>
      <c r="D57">
        <f>IF(AND($A57&gt;='Detectors and demag'!J$3,$A57&lt;='Detectors and demag'!J$4),-D$10*($A57-D$12)*($A57-D$13)/D$14,0)</f>
        <v>0</v>
      </c>
      <c r="E57">
        <f>IF(AND($A57&gt;='Detectors and demag'!K$3,$A57&lt;='Detectors and demag'!K$4),-E$10*($A57-E$12)*($A57-E$13)/E$14,0)</f>
        <v>0</v>
      </c>
      <c r="R57">
        <v>0.82389999999999997</v>
      </c>
      <c r="S57">
        <v>0.35270000000000001</v>
      </c>
      <c r="V57">
        <v>351</v>
      </c>
      <c r="W57">
        <v>0.83010114300000004</v>
      </c>
      <c r="AA57">
        <v>351</v>
      </c>
    </row>
    <row r="58" spans="1:27" x14ac:dyDescent="0.2">
      <c r="A58">
        <v>352</v>
      </c>
      <c r="B58">
        <f>IF(AND($A58&gt;='Detectors and demag'!H$3,$A58&lt;='Detectors and demag'!H$4),-B$10*($A58-B$12)*($A58-B$13)/B$14,0)</f>
        <v>0.80044345521374261</v>
      </c>
      <c r="C58">
        <f>IF(AND($A58&gt;='Detectors and demag'!I$3,$A58&lt;='Detectors and demag'!I$4),-C$10*($A58-C$12)*($A58-C$13)/C$14,0)</f>
        <v>0</v>
      </c>
      <c r="D58">
        <f>IF(AND($A58&gt;='Detectors and demag'!J$3,$A58&lt;='Detectors and demag'!J$4),-D$10*($A58-D$12)*($A58-D$13)/D$14,0)</f>
        <v>0</v>
      </c>
      <c r="E58">
        <f>IF(AND($A58&gt;='Detectors and demag'!K$3,$A58&lt;='Detectors and demag'!K$4),-E$10*($A58-E$12)*($A58-E$13)/E$14,0)</f>
        <v>0</v>
      </c>
      <c r="R58">
        <v>0.82650000000000001</v>
      </c>
      <c r="S58">
        <v>0.36020000000000002</v>
      </c>
      <c r="V58">
        <v>352</v>
      </c>
      <c r="W58">
        <v>0.83252346300000002</v>
      </c>
      <c r="AA58">
        <v>352</v>
      </c>
    </row>
    <row r="59" spans="1:27" x14ac:dyDescent="0.2">
      <c r="A59">
        <v>353</v>
      </c>
      <c r="B59">
        <f>IF(AND($A59&gt;='Detectors and demag'!H$3,$A59&lt;='Detectors and demag'!H$4),-B$10*($A59-B$12)*($A59-B$13)/B$14,0)</f>
        <v>0.80353311962674245</v>
      </c>
      <c r="C59">
        <f>IF(AND($A59&gt;='Detectors and demag'!I$3,$A59&lt;='Detectors and demag'!I$4),-C$10*($A59-C$12)*($A59-C$13)/C$14,0)</f>
        <v>0</v>
      </c>
      <c r="D59">
        <f>IF(AND($A59&gt;='Detectors and demag'!J$3,$A59&lt;='Detectors and demag'!J$4),-D$10*($A59-D$12)*($A59-D$13)/D$14,0)</f>
        <v>0</v>
      </c>
      <c r="E59">
        <f>IF(AND($A59&gt;='Detectors and demag'!K$3,$A59&lt;='Detectors and demag'!K$4),-E$10*($A59-E$12)*($A59-E$13)/E$14,0)</f>
        <v>0</v>
      </c>
      <c r="R59">
        <v>0.82899999999999996</v>
      </c>
      <c r="S59">
        <v>0.36749999999999999</v>
      </c>
      <c r="V59">
        <v>353</v>
      </c>
      <c r="W59">
        <v>0.83475279599999996</v>
      </c>
      <c r="AA59">
        <v>353</v>
      </c>
    </row>
    <row r="60" spans="1:27" x14ac:dyDescent="0.2">
      <c r="A60">
        <v>354</v>
      </c>
      <c r="B60">
        <f>IF(AND($A60&gt;='Detectors and demag'!H$3,$A60&lt;='Detectors and demag'!H$4),-B$10*($A60-B$12)*($A60-B$13)/B$14,0)</f>
        <v>0.80653813569966004</v>
      </c>
      <c r="C60">
        <f>IF(AND($A60&gt;='Detectors and demag'!I$3,$A60&lt;='Detectors and demag'!I$4),-C$10*($A60-C$12)*($A60-C$13)/C$14,0)</f>
        <v>0</v>
      </c>
      <c r="D60">
        <f>IF(AND($A60&gt;='Detectors and demag'!J$3,$A60&lt;='Detectors and demag'!J$4),-D$10*($A60-D$12)*($A60-D$13)/D$14,0)</f>
        <v>0</v>
      </c>
      <c r="E60">
        <f>IF(AND($A60&gt;='Detectors and demag'!K$3,$A60&lt;='Detectors and demag'!K$4),-E$10*($A60-E$12)*($A60-E$13)/E$14,0)</f>
        <v>0</v>
      </c>
      <c r="R60">
        <v>0.83140000000000003</v>
      </c>
      <c r="S60">
        <v>0.37480000000000002</v>
      </c>
      <c r="V60">
        <v>354</v>
      </c>
      <c r="W60">
        <v>0.83677939300000004</v>
      </c>
      <c r="AA60">
        <v>354</v>
      </c>
    </row>
    <row r="61" spans="1:27" x14ac:dyDescent="0.2">
      <c r="A61">
        <v>355</v>
      </c>
      <c r="B61">
        <f>IF(AND($A61&gt;='Detectors and demag'!H$3,$A61&lt;='Detectors and demag'!H$4),-B$10*($A61-B$12)*($A61-B$13)/B$14,0)</f>
        <v>0.80945850343249559</v>
      </c>
      <c r="C61">
        <f>IF(AND($A61&gt;='Detectors and demag'!I$3,$A61&lt;='Detectors and demag'!I$4),-C$10*($A61-C$12)*($A61-C$13)/C$14,0)</f>
        <v>0</v>
      </c>
      <c r="D61">
        <f>IF(AND($A61&gt;='Detectors and demag'!J$3,$A61&lt;='Detectors and demag'!J$4),-D$10*($A61-D$12)*($A61-D$13)/D$14,0)</f>
        <v>0</v>
      </c>
      <c r="E61">
        <f>IF(AND($A61&gt;='Detectors and demag'!K$3,$A61&lt;='Detectors and demag'!K$4),-E$10*($A61-E$12)*($A61-E$13)/E$14,0)</f>
        <v>0</v>
      </c>
      <c r="R61">
        <v>0.83379999999999999</v>
      </c>
      <c r="S61">
        <v>0.3821</v>
      </c>
      <c r="V61">
        <v>355</v>
      </c>
      <c r="W61">
        <v>0.83879469100000004</v>
      </c>
      <c r="AA61">
        <v>355</v>
      </c>
    </row>
    <row r="62" spans="1:27" x14ac:dyDescent="0.2">
      <c r="A62">
        <v>356</v>
      </c>
      <c r="B62">
        <f>IF(AND($A62&gt;='Detectors and demag'!H$3,$A62&lt;='Detectors and demag'!H$4),-B$10*($A62-B$12)*($A62-B$13)/B$14,0)</f>
        <v>0.81229422282524877</v>
      </c>
      <c r="C62">
        <f>IF(AND($A62&gt;='Detectors and demag'!I$3,$A62&lt;='Detectors and demag'!I$4),-C$10*($A62-C$12)*($A62-C$13)/C$14,0)</f>
        <v>0</v>
      </c>
      <c r="D62">
        <f>IF(AND($A62&gt;='Detectors and demag'!J$3,$A62&lt;='Detectors and demag'!J$4),-D$10*($A62-D$12)*($A62-D$13)/D$14,0)</f>
        <v>0</v>
      </c>
      <c r="E62">
        <f>IF(AND($A62&gt;='Detectors and demag'!K$3,$A62&lt;='Detectors and demag'!K$4),-E$10*($A62-E$12)*($A62-E$13)/E$14,0)</f>
        <v>0</v>
      </c>
      <c r="R62">
        <v>0.83599999999999997</v>
      </c>
      <c r="S62">
        <v>0.38929999999999998</v>
      </c>
      <c r="V62">
        <v>356</v>
      </c>
      <c r="W62">
        <v>0.84077804199999995</v>
      </c>
      <c r="AA62">
        <v>356</v>
      </c>
    </row>
    <row r="63" spans="1:27" x14ac:dyDescent="0.2">
      <c r="A63">
        <v>357</v>
      </c>
      <c r="B63">
        <f>IF(AND($A63&gt;='Detectors and demag'!H$3,$A63&lt;='Detectors and demag'!H$4),-B$10*($A63-B$12)*($A63-B$13)/B$14,0)</f>
        <v>0.81504529387791991</v>
      </c>
      <c r="C63">
        <f>IF(AND($A63&gt;='Detectors and demag'!I$3,$A63&lt;='Detectors and demag'!I$4),-C$10*($A63-C$12)*($A63-C$13)/C$14,0)</f>
        <v>0</v>
      </c>
      <c r="D63">
        <f>IF(AND($A63&gt;='Detectors and demag'!J$3,$A63&lt;='Detectors and demag'!J$4),-D$10*($A63-D$12)*($A63-D$13)/D$14,0)</f>
        <v>0</v>
      </c>
      <c r="E63">
        <f>IF(AND($A63&gt;='Detectors and demag'!K$3,$A63&lt;='Detectors and demag'!K$4),-E$10*($A63-E$12)*($A63-E$13)/E$14,0)</f>
        <v>0</v>
      </c>
      <c r="R63">
        <v>0.83809999999999996</v>
      </c>
      <c r="S63">
        <v>0.39650000000000002</v>
      </c>
      <c r="V63">
        <v>357</v>
      </c>
      <c r="W63">
        <v>0.84267677699999999</v>
      </c>
      <c r="AA63">
        <v>357</v>
      </c>
    </row>
    <row r="64" spans="1:27" x14ac:dyDescent="0.2">
      <c r="A64">
        <v>358</v>
      </c>
      <c r="B64">
        <f>IF(AND($A64&gt;='Detectors and demag'!H$3,$A64&lt;='Detectors and demag'!H$4),-B$10*($A64-B$12)*($A64-B$13)/B$14,0)</f>
        <v>0.8177117165905089</v>
      </c>
      <c r="C64">
        <f>IF(AND($A64&gt;='Detectors and demag'!I$3,$A64&lt;='Detectors and demag'!I$4),-C$10*($A64-C$12)*($A64-C$13)/C$14,0)</f>
        <v>0</v>
      </c>
      <c r="D64">
        <f>IF(AND($A64&gt;='Detectors and demag'!J$3,$A64&lt;='Detectors and demag'!J$4),-D$10*($A64-D$12)*($A64-D$13)/D$14,0)</f>
        <v>0</v>
      </c>
      <c r="E64">
        <f>IF(AND($A64&gt;='Detectors and demag'!K$3,$A64&lt;='Detectors and demag'!K$4),-E$10*($A64-E$12)*($A64-E$13)/E$14,0)</f>
        <v>0</v>
      </c>
      <c r="R64">
        <v>0.84019999999999995</v>
      </c>
      <c r="S64">
        <v>0.40360000000000001</v>
      </c>
      <c r="V64">
        <v>358</v>
      </c>
      <c r="W64">
        <v>0.844557479</v>
      </c>
      <c r="AA64">
        <v>358</v>
      </c>
    </row>
    <row r="65" spans="1:27" x14ac:dyDescent="0.2">
      <c r="A65">
        <v>359</v>
      </c>
      <c r="B65">
        <f>IF(AND($A65&gt;='Detectors and demag'!H$3,$A65&lt;='Detectors and demag'!H$4),-B$10*($A65-B$12)*($A65-B$13)/B$14,0)</f>
        <v>0.82029349096301563</v>
      </c>
      <c r="C65">
        <f>IF(AND($A65&gt;='Detectors and demag'!I$3,$A65&lt;='Detectors and demag'!I$4),-C$10*($A65-C$12)*($A65-C$13)/C$14,0)</f>
        <v>0</v>
      </c>
      <c r="D65">
        <f>IF(AND($A65&gt;='Detectors and demag'!J$3,$A65&lt;='Detectors and demag'!J$4),-D$10*($A65-D$12)*($A65-D$13)/D$14,0)</f>
        <v>0</v>
      </c>
      <c r="E65">
        <f>IF(AND($A65&gt;='Detectors and demag'!K$3,$A65&lt;='Detectors and demag'!K$4),-E$10*($A65-E$12)*($A65-E$13)/E$14,0)</f>
        <v>0</v>
      </c>
      <c r="R65">
        <v>0.84209999999999996</v>
      </c>
      <c r="S65">
        <v>0.41070000000000001</v>
      </c>
      <c r="V65">
        <v>359</v>
      </c>
      <c r="W65">
        <v>0.84642843599999995</v>
      </c>
      <c r="AA65">
        <v>359</v>
      </c>
    </row>
    <row r="66" spans="1:27" x14ac:dyDescent="0.2">
      <c r="A66">
        <v>360</v>
      </c>
      <c r="B66">
        <f>IF(AND($A66&gt;='Detectors and demag'!H$3,$A66&lt;='Detectors and demag'!H$4),-B$10*($A66-B$12)*($A66-B$13)/B$14,0)</f>
        <v>0.8227906169954402</v>
      </c>
      <c r="C66">
        <f>IF(AND($A66&gt;='Detectors and demag'!I$3,$A66&lt;='Detectors and demag'!I$4),-C$10*($A66-C$12)*($A66-C$13)/C$14,0)</f>
        <v>0</v>
      </c>
      <c r="D66">
        <f>IF(AND($A66&gt;='Detectors and demag'!J$3,$A66&lt;='Detectors and demag'!J$4),-D$10*($A66-D$12)*($A66-D$13)/D$14,0)</f>
        <v>0</v>
      </c>
      <c r="E66">
        <f>IF(AND($A66&gt;='Detectors and demag'!K$3,$A66&lt;='Detectors and demag'!K$4),-E$10*($A66-E$12)*($A66-E$13)/E$14,0)</f>
        <v>0</v>
      </c>
      <c r="R66">
        <v>0.84399999999999997</v>
      </c>
      <c r="S66">
        <v>0.41770000000000002</v>
      </c>
      <c r="V66">
        <v>360</v>
      </c>
      <c r="W66">
        <v>0.84818003200000003</v>
      </c>
      <c r="AA66">
        <v>360</v>
      </c>
    </row>
    <row r="67" spans="1:27" x14ac:dyDescent="0.2">
      <c r="A67">
        <v>361</v>
      </c>
      <c r="B67">
        <f>IF(AND($A67&gt;='Detectors and demag'!H$3,$A67&lt;='Detectors and demag'!H$4),-B$10*($A67-B$12)*($A67-B$13)/B$14,0)</f>
        <v>0.82520309468778241</v>
      </c>
      <c r="C67">
        <f>IF(AND($A67&gt;='Detectors and demag'!I$3,$A67&lt;='Detectors and demag'!I$4),-C$10*($A67-C$12)*($A67-C$13)/C$14,0)</f>
        <v>0</v>
      </c>
      <c r="D67">
        <f>IF(AND($A67&gt;='Detectors and demag'!J$3,$A67&lt;='Detectors and demag'!J$4),-D$10*($A67-D$12)*($A67-D$13)/D$14,0)</f>
        <v>0</v>
      </c>
      <c r="E67">
        <f>IF(AND($A67&gt;='Detectors and demag'!K$3,$A67&lt;='Detectors and demag'!K$4),-E$10*($A67-E$12)*($A67-E$13)/E$14,0)</f>
        <v>0</v>
      </c>
      <c r="R67">
        <v>0.84570000000000001</v>
      </c>
      <c r="S67">
        <v>0.42459999999999998</v>
      </c>
      <c r="V67">
        <v>361</v>
      </c>
      <c r="W67">
        <v>0.84975814599999999</v>
      </c>
      <c r="AA67">
        <v>361</v>
      </c>
    </row>
    <row r="68" spans="1:27" x14ac:dyDescent="0.2">
      <c r="A68">
        <v>362</v>
      </c>
      <c r="B68">
        <f>IF(AND($A68&gt;='Detectors and demag'!H$3,$A68&lt;='Detectors and demag'!H$4),-B$10*($A68-B$12)*($A68-B$13)/B$14,0)</f>
        <v>0.82753092404004269</v>
      </c>
      <c r="C68">
        <f>IF(AND($A68&gt;='Detectors and demag'!I$3,$A68&lt;='Detectors and demag'!I$4),-C$10*($A68-C$12)*($A68-C$13)/C$14,0)</f>
        <v>0</v>
      </c>
      <c r="D68">
        <f>IF(AND($A68&gt;='Detectors and demag'!J$3,$A68&lt;='Detectors and demag'!J$4),-D$10*($A68-D$12)*($A68-D$13)/D$14,0)</f>
        <v>0</v>
      </c>
      <c r="E68">
        <f>IF(AND($A68&gt;='Detectors and demag'!K$3,$A68&lt;='Detectors and demag'!K$4),-E$10*($A68-E$12)*($A68-E$13)/E$14,0)</f>
        <v>0</v>
      </c>
      <c r="R68">
        <v>0.84730000000000005</v>
      </c>
      <c r="S68">
        <v>0.43149999999999999</v>
      </c>
      <c r="V68">
        <v>362</v>
      </c>
      <c r="W68">
        <v>0.85124448500000005</v>
      </c>
      <c r="AA68">
        <v>362</v>
      </c>
    </row>
    <row r="69" spans="1:27" x14ac:dyDescent="0.2">
      <c r="A69">
        <v>363</v>
      </c>
      <c r="B69">
        <f>IF(AND($A69&gt;='Detectors and demag'!H$3,$A69&lt;='Detectors and demag'!H$4),-B$10*($A69-B$12)*($A69-B$13)/B$14,0)</f>
        <v>0.82977410505222071</v>
      </c>
      <c r="C69">
        <f>IF(AND($A69&gt;='Detectors and demag'!I$3,$A69&lt;='Detectors and demag'!I$4),-C$10*($A69-C$12)*($A69-C$13)/C$14,0)</f>
        <v>0</v>
      </c>
      <c r="D69">
        <f>IF(AND($A69&gt;='Detectors and demag'!J$3,$A69&lt;='Detectors and demag'!J$4),-D$10*($A69-D$12)*($A69-D$13)/D$14,0)</f>
        <v>0</v>
      </c>
      <c r="E69">
        <f>IF(AND($A69&gt;='Detectors and demag'!K$3,$A69&lt;='Detectors and demag'!K$4),-E$10*($A69-E$12)*($A69-E$13)/E$14,0)</f>
        <v>0</v>
      </c>
      <c r="R69">
        <v>0.84889999999999999</v>
      </c>
      <c r="S69">
        <v>0.43840000000000001</v>
      </c>
      <c r="V69">
        <v>363</v>
      </c>
      <c r="W69">
        <v>0.85233332500000003</v>
      </c>
      <c r="AA69">
        <v>363</v>
      </c>
    </row>
    <row r="70" spans="1:27" x14ac:dyDescent="0.2">
      <c r="A70">
        <v>364</v>
      </c>
      <c r="B70">
        <f>IF(AND($A70&gt;='Detectors and demag'!H$3,$A70&lt;='Detectors and demag'!H$4),-B$10*($A70-B$12)*($A70-B$13)/B$14,0)</f>
        <v>0.83193263772431625</v>
      </c>
      <c r="C70">
        <f>IF(AND($A70&gt;='Detectors and demag'!I$3,$A70&lt;='Detectors and demag'!I$4),-C$10*($A70-C$12)*($A70-C$13)/C$14,0)</f>
        <v>0</v>
      </c>
      <c r="D70">
        <f>IF(AND($A70&gt;='Detectors and demag'!J$3,$A70&lt;='Detectors and demag'!J$4),-D$10*($A70-D$12)*($A70-D$13)/D$14,0)</f>
        <v>0</v>
      </c>
      <c r="E70">
        <f>IF(AND($A70&gt;='Detectors and demag'!K$3,$A70&lt;='Detectors and demag'!K$4),-E$10*($A70-E$12)*($A70-E$13)/E$14,0)</f>
        <v>0</v>
      </c>
      <c r="R70">
        <v>0.85029999999999994</v>
      </c>
      <c r="S70">
        <v>0.44519999999999998</v>
      </c>
      <c r="V70">
        <v>364</v>
      </c>
      <c r="W70">
        <v>0.85299923600000005</v>
      </c>
      <c r="AA70">
        <v>364</v>
      </c>
    </row>
    <row r="71" spans="1:27" x14ac:dyDescent="0.2">
      <c r="A71">
        <v>365</v>
      </c>
      <c r="B71">
        <f>IF(AND($A71&gt;='Detectors and demag'!H$3,$A71&lt;='Detectors and demag'!H$4),-B$10*($A71-B$12)*($A71-B$13)/B$14,0)</f>
        <v>0.83400652205632997</v>
      </c>
      <c r="C71">
        <f>IF(AND($A71&gt;='Detectors and demag'!I$3,$A71&lt;='Detectors and demag'!I$4),-C$10*($A71-C$12)*($A71-C$13)/C$14,0)</f>
        <v>0</v>
      </c>
      <c r="D71">
        <f>IF(AND($A71&gt;='Detectors and demag'!J$3,$A71&lt;='Detectors and demag'!J$4),-D$10*($A71-D$12)*($A71-D$13)/D$14,0)</f>
        <v>0</v>
      </c>
      <c r="E71">
        <f>IF(AND($A71&gt;='Detectors and demag'!K$3,$A71&lt;='Detectors and demag'!K$4),-E$10*($A71-E$12)*($A71-E$13)/E$14,0)</f>
        <v>0</v>
      </c>
      <c r="R71">
        <v>0.85170000000000001</v>
      </c>
      <c r="S71">
        <v>0.45190000000000002</v>
      </c>
      <c r="V71">
        <v>365</v>
      </c>
      <c r="W71">
        <v>0.85365958200000003</v>
      </c>
      <c r="AA71">
        <v>365</v>
      </c>
    </row>
    <row r="72" spans="1:27" x14ac:dyDescent="0.2">
      <c r="A72">
        <v>366</v>
      </c>
      <c r="B72">
        <f>IF(AND($A72&gt;='Detectors and demag'!H$3,$A72&lt;='Detectors and demag'!H$4),-B$10*($A72-B$12)*($A72-B$13)/B$14,0)</f>
        <v>0.83599575804826143</v>
      </c>
      <c r="C72">
        <f>IF(AND($A72&gt;='Detectors and demag'!I$3,$A72&lt;='Detectors and demag'!I$4),-C$10*($A72-C$12)*($A72-C$13)/C$14,0)</f>
        <v>0</v>
      </c>
      <c r="D72">
        <f>IF(AND($A72&gt;='Detectors and demag'!J$3,$A72&lt;='Detectors and demag'!J$4),-D$10*($A72-D$12)*($A72-D$13)/D$14,0)</f>
        <v>0</v>
      </c>
      <c r="E72">
        <f>IF(AND($A72&gt;='Detectors and demag'!K$3,$A72&lt;='Detectors and demag'!K$4),-E$10*($A72-E$12)*($A72-E$13)/E$14,0)</f>
        <v>0</v>
      </c>
      <c r="R72">
        <v>0.85289999999999999</v>
      </c>
      <c r="S72">
        <v>0.45860000000000001</v>
      </c>
      <c r="V72">
        <v>366</v>
      </c>
      <c r="W72">
        <v>0.85431560100000004</v>
      </c>
      <c r="AA72">
        <v>366</v>
      </c>
    </row>
    <row r="73" spans="1:27" x14ac:dyDescent="0.2">
      <c r="A73">
        <v>367</v>
      </c>
      <c r="B73">
        <f>IF(AND($A73&gt;='Detectors and demag'!H$3,$A73&lt;='Detectors and demag'!H$4),-B$10*($A73-B$12)*($A73-B$13)/B$14,0)</f>
        <v>0.83790034570011063</v>
      </c>
      <c r="C73">
        <f>IF(AND($A73&gt;='Detectors and demag'!I$3,$A73&lt;='Detectors and demag'!I$4),-C$10*($A73-C$12)*($A73-C$13)/C$14,0)</f>
        <v>0</v>
      </c>
      <c r="D73">
        <f>IF(AND($A73&gt;='Detectors and demag'!J$3,$A73&lt;='Detectors and demag'!J$4),-D$10*($A73-D$12)*($A73-D$13)/D$14,0)</f>
        <v>0</v>
      </c>
      <c r="E73">
        <f>IF(AND($A73&gt;='Detectors and demag'!K$3,$A73&lt;='Detectors and demag'!K$4),-E$10*($A73-E$12)*($A73-E$13)/E$14,0)</f>
        <v>0</v>
      </c>
      <c r="R73">
        <v>0.85409999999999997</v>
      </c>
      <c r="S73">
        <v>0.46529999999999999</v>
      </c>
      <c r="V73">
        <v>367</v>
      </c>
      <c r="W73">
        <v>0.85497812799999995</v>
      </c>
      <c r="AA73">
        <v>367</v>
      </c>
    </row>
    <row r="74" spans="1:27" x14ac:dyDescent="0.2">
      <c r="A74">
        <v>368</v>
      </c>
      <c r="B74">
        <f>IF(AND($A74&gt;='Detectors and demag'!H$3,$A74&lt;='Detectors and demag'!H$4),-B$10*($A74-B$12)*($A74-B$13)/B$14,0)</f>
        <v>0.83972028501187768</v>
      </c>
      <c r="C74">
        <f>IF(AND($A74&gt;='Detectors and demag'!I$3,$A74&lt;='Detectors and demag'!I$4),-C$10*($A74-C$12)*($A74-C$13)/C$14,0)</f>
        <v>0</v>
      </c>
      <c r="D74">
        <f>IF(AND($A74&gt;='Detectors and demag'!J$3,$A74&lt;='Detectors and demag'!J$4),-D$10*($A74-D$12)*($A74-D$13)/D$14,0)</f>
        <v>0</v>
      </c>
      <c r="E74">
        <f>IF(AND($A74&gt;='Detectors and demag'!K$3,$A74&lt;='Detectors and demag'!K$4),-E$10*($A74-E$12)*($A74-E$13)/E$14,0)</f>
        <v>0</v>
      </c>
      <c r="R74">
        <v>0.85519999999999996</v>
      </c>
      <c r="S74">
        <v>0.47189999999999999</v>
      </c>
      <c r="V74">
        <v>368</v>
      </c>
      <c r="W74">
        <v>0.85571022500000005</v>
      </c>
      <c r="AA74">
        <v>368</v>
      </c>
    </row>
    <row r="75" spans="1:27" x14ac:dyDescent="0.2">
      <c r="A75">
        <v>369</v>
      </c>
      <c r="B75">
        <f>IF(AND($A75&gt;='Detectors and demag'!H$3,$A75&lt;='Detectors and demag'!H$4),-B$10*($A75-B$12)*($A75-B$13)/B$14,0)</f>
        <v>0.84145557598356258</v>
      </c>
      <c r="C75">
        <f>IF(AND($A75&gt;='Detectors and demag'!I$3,$A75&lt;='Detectors and demag'!I$4),-C$10*($A75-C$12)*($A75-C$13)/C$14,0)</f>
        <v>0</v>
      </c>
      <c r="D75">
        <f>IF(AND($A75&gt;='Detectors and demag'!J$3,$A75&lt;='Detectors and demag'!J$4),-D$10*($A75-D$12)*($A75-D$13)/D$14,0)</f>
        <v>0</v>
      </c>
      <c r="E75">
        <f>IF(AND($A75&gt;='Detectors and demag'!K$3,$A75&lt;='Detectors and demag'!K$4),-E$10*($A75-E$12)*($A75-E$13)/E$14,0)</f>
        <v>0</v>
      </c>
      <c r="R75">
        <v>0.85609999999999997</v>
      </c>
      <c r="S75">
        <v>0.47839999999999999</v>
      </c>
      <c r="V75">
        <v>369</v>
      </c>
      <c r="W75">
        <v>0.85660960900000005</v>
      </c>
      <c r="AA75">
        <v>369</v>
      </c>
    </row>
    <row r="76" spans="1:27" x14ac:dyDescent="0.2">
      <c r="A76">
        <v>370</v>
      </c>
      <c r="B76">
        <f>IF(AND($A76&gt;='Detectors and demag'!H$3,$A76&lt;='Detectors and demag'!H$4),-B$10*($A76-B$12)*($A76-B$13)/B$14,0)</f>
        <v>0.84310621861516521</v>
      </c>
      <c r="C76">
        <f>IF(AND($A76&gt;='Detectors and demag'!I$3,$A76&lt;='Detectors and demag'!I$4),-C$10*($A76-C$12)*($A76-C$13)/C$14,0)</f>
        <v>0</v>
      </c>
      <c r="D76">
        <f>IF(AND($A76&gt;='Detectors and demag'!J$3,$A76&lt;='Detectors and demag'!J$4),-D$10*($A76-D$12)*($A76-D$13)/D$14,0)</f>
        <v>0</v>
      </c>
      <c r="E76">
        <f>IF(AND($A76&gt;='Detectors and demag'!K$3,$A76&lt;='Detectors and demag'!K$4),-E$10*($A76-E$12)*($A76-E$13)/E$14,0)</f>
        <v>0</v>
      </c>
      <c r="R76">
        <v>0.85699999999999998</v>
      </c>
      <c r="S76">
        <v>0.4849</v>
      </c>
      <c r="V76">
        <v>370</v>
      </c>
      <c r="W76">
        <v>0.85751021699999996</v>
      </c>
      <c r="AA76">
        <v>370</v>
      </c>
    </row>
    <row r="77" spans="1:27" x14ac:dyDescent="0.2">
      <c r="A77">
        <v>371</v>
      </c>
      <c r="B77">
        <f>IF(AND($A77&gt;='Detectors and demag'!H$3,$A77&lt;='Detectors and demag'!H$4),-B$10*($A77-B$12)*($A77-B$13)/B$14,0)</f>
        <v>0.84467221290668559</v>
      </c>
      <c r="C77">
        <f>IF(AND($A77&gt;='Detectors and demag'!I$3,$A77&lt;='Detectors and demag'!I$4),-C$10*($A77-C$12)*($A77-C$13)/C$14,0)</f>
        <v>0</v>
      </c>
      <c r="D77">
        <f>IF(AND($A77&gt;='Detectors and demag'!J$3,$A77&lt;='Detectors and demag'!J$4),-D$10*($A77-D$12)*($A77-D$13)/D$14,0)</f>
        <v>0</v>
      </c>
      <c r="E77">
        <f>IF(AND($A77&gt;='Detectors and demag'!K$3,$A77&lt;='Detectors and demag'!K$4),-E$10*($A77-E$12)*($A77-E$13)/E$14,0)</f>
        <v>0</v>
      </c>
      <c r="R77">
        <v>0.85770000000000002</v>
      </c>
      <c r="S77">
        <v>0.49130000000000001</v>
      </c>
      <c r="V77">
        <v>371</v>
      </c>
      <c r="W77">
        <v>0.85797393399999999</v>
      </c>
      <c r="AA77">
        <v>371</v>
      </c>
    </row>
    <row r="78" spans="1:27" x14ac:dyDescent="0.2">
      <c r="A78">
        <v>372</v>
      </c>
      <c r="B78">
        <f>IF(AND($A78&gt;='Detectors and demag'!H$3,$A78&lt;='Detectors and demag'!H$4),-B$10*($A78-B$12)*($A78-B$13)/B$14,0)</f>
        <v>0.84615355885812393</v>
      </c>
      <c r="C78">
        <f>IF(AND($A78&gt;='Detectors and demag'!I$3,$A78&lt;='Detectors and demag'!I$4),-C$10*($A78-C$12)*($A78-C$13)/C$14,0)</f>
        <v>0</v>
      </c>
      <c r="D78">
        <f>IF(AND($A78&gt;='Detectors and demag'!J$3,$A78&lt;='Detectors and demag'!J$4),-D$10*($A78-D$12)*($A78-D$13)/D$14,0)</f>
        <v>0</v>
      </c>
      <c r="E78">
        <f>IF(AND($A78&gt;='Detectors and demag'!K$3,$A78&lt;='Detectors and demag'!K$4),-E$10*($A78-E$12)*($A78-E$13)/E$14,0)</f>
        <v>0</v>
      </c>
      <c r="R78">
        <v>0.85840000000000005</v>
      </c>
      <c r="S78">
        <v>0.49769999999999998</v>
      </c>
      <c r="V78">
        <v>372</v>
      </c>
      <c r="W78">
        <v>0.85826725299999995</v>
      </c>
      <c r="AA78">
        <v>372</v>
      </c>
    </row>
    <row r="79" spans="1:27" x14ac:dyDescent="0.2">
      <c r="A79">
        <v>373</v>
      </c>
      <c r="B79">
        <f>IF(AND($A79&gt;='Detectors and demag'!H$3,$A79&lt;='Detectors and demag'!H$4),-B$10*($A79-B$12)*($A79-B$13)/B$14,0)</f>
        <v>0.84755025646948001</v>
      </c>
      <c r="C79">
        <f>IF(AND($A79&gt;='Detectors and demag'!I$3,$A79&lt;='Detectors and demag'!I$4),-C$10*($A79-C$12)*($A79-C$13)/C$14,0)</f>
        <v>0</v>
      </c>
      <c r="D79">
        <f>IF(AND($A79&gt;='Detectors and demag'!J$3,$A79&lt;='Detectors and demag'!J$4),-D$10*($A79-D$12)*($A79-D$13)/D$14,0)</f>
        <v>0</v>
      </c>
      <c r="E79">
        <f>IF(AND($A79&gt;='Detectors and demag'!K$3,$A79&lt;='Detectors and demag'!K$4),-E$10*($A79-E$12)*($A79-E$13)/E$14,0)</f>
        <v>0</v>
      </c>
      <c r="R79">
        <v>0.85899999999999999</v>
      </c>
      <c r="S79">
        <v>0.504</v>
      </c>
      <c r="V79">
        <v>373</v>
      </c>
      <c r="W79">
        <v>0.85838524400000005</v>
      </c>
      <c r="AA79">
        <v>373</v>
      </c>
    </row>
    <row r="80" spans="1:27" x14ac:dyDescent="0.2">
      <c r="A80">
        <v>374</v>
      </c>
      <c r="B80">
        <f>IF(AND($A80&gt;='Detectors and demag'!H$3,$A80&lt;='Detectors and demag'!H$4),-B$10*($A80-B$12)*($A80-B$13)/B$14,0)</f>
        <v>0.84886230574075383</v>
      </c>
      <c r="C80">
        <f>IF(AND($A80&gt;='Detectors and demag'!I$3,$A80&lt;='Detectors and demag'!I$4),-C$10*($A80-C$12)*($A80-C$13)/C$14,0)</f>
        <v>0</v>
      </c>
      <c r="D80">
        <f>IF(AND($A80&gt;='Detectors and demag'!J$3,$A80&lt;='Detectors and demag'!J$4),-D$10*($A80-D$12)*($A80-D$13)/D$14,0)</f>
        <v>0</v>
      </c>
      <c r="E80">
        <f>IF(AND($A80&gt;='Detectors and demag'!K$3,$A80&lt;='Detectors and demag'!K$4),-E$10*($A80-E$12)*($A80-E$13)/E$14,0)</f>
        <v>0</v>
      </c>
      <c r="R80">
        <v>0.85940000000000005</v>
      </c>
      <c r="S80">
        <v>0.51029999999999998</v>
      </c>
      <c r="V80">
        <v>374</v>
      </c>
      <c r="W80">
        <v>0.858172296</v>
      </c>
      <c r="AA80">
        <v>374</v>
      </c>
    </row>
    <row r="81" spans="1:27" x14ac:dyDescent="0.2">
      <c r="A81">
        <v>375</v>
      </c>
      <c r="B81">
        <f>IF(AND($A81&gt;='Detectors and demag'!H$3,$A81&lt;='Detectors and demag'!H$4),-B$10*($A81-B$12)*($A81-B$13)/B$14,0)</f>
        <v>0.85008970667194561</v>
      </c>
      <c r="C81">
        <f>IF(AND($A81&gt;='Detectors and demag'!I$3,$A81&lt;='Detectors and demag'!I$4),-C$10*($A81-C$12)*($A81-C$13)/C$14,0)</f>
        <v>0</v>
      </c>
      <c r="D81">
        <f>IF(AND($A81&gt;='Detectors and demag'!J$3,$A81&lt;='Detectors and demag'!J$4),-D$10*($A81-D$12)*($A81-D$13)/D$14,0)</f>
        <v>0</v>
      </c>
      <c r="E81">
        <f>IF(AND($A81&gt;='Detectors and demag'!K$3,$A81&lt;='Detectors and demag'!K$4),-E$10*($A81-E$12)*($A81-E$13)/E$14,0)</f>
        <v>0</v>
      </c>
      <c r="R81">
        <v>0.85980000000000001</v>
      </c>
      <c r="S81">
        <v>0.51649999999999996</v>
      </c>
      <c r="V81">
        <v>375</v>
      </c>
      <c r="W81">
        <v>0.85796754600000003</v>
      </c>
      <c r="AA81">
        <v>375</v>
      </c>
    </row>
    <row r="82" spans="1:27" x14ac:dyDescent="0.2">
      <c r="A82">
        <v>376</v>
      </c>
      <c r="B82">
        <f>IF(AND($A82&gt;='Detectors and demag'!H$3,$A82&lt;='Detectors and demag'!H$4),-B$10*($A82-B$12)*($A82-B$13)/B$14,0)</f>
        <v>0.85123245926305513</v>
      </c>
      <c r="C82">
        <f>IF(AND($A82&gt;='Detectors and demag'!I$3,$A82&lt;='Detectors and demag'!I$4),-C$10*($A82-C$12)*($A82-C$13)/C$14,0)</f>
        <v>0</v>
      </c>
      <c r="D82">
        <f>IF(AND($A82&gt;='Detectors and demag'!J$3,$A82&lt;='Detectors and demag'!J$4),-D$10*($A82-D$12)*($A82-D$13)/D$14,0)</f>
        <v>0</v>
      </c>
      <c r="E82">
        <f>IF(AND($A82&gt;='Detectors and demag'!K$3,$A82&lt;='Detectors and demag'!K$4),-E$10*($A82-E$12)*($A82-E$13)/E$14,0)</f>
        <v>0</v>
      </c>
      <c r="R82">
        <v>0.86009999999999998</v>
      </c>
      <c r="S82">
        <v>0.52270000000000005</v>
      </c>
      <c r="V82">
        <v>376</v>
      </c>
      <c r="W82">
        <v>0.85777604299999999</v>
      </c>
      <c r="AA82">
        <v>376</v>
      </c>
    </row>
    <row r="83" spans="1:27" x14ac:dyDescent="0.2">
      <c r="A83">
        <v>377</v>
      </c>
      <c r="B83">
        <f>IF(AND($A83&gt;='Detectors and demag'!H$3,$A83&lt;='Detectors and demag'!H$4),-B$10*($A83-B$12)*($A83-B$13)/B$14,0)</f>
        <v>0.85229056351408239</v>
      </c>
      <c r="C83">
        <f>IF(AND($A83&gt;='Detectors and demag'!I$3,$A83&lt;='Detectors and demag'!I$4),-C$10*($A83-C$12)*($A83-C$13)/C$14,0)</f>
        <v>0</v>
      </c>
      <c r="D83">
        <f>IF(AND($A83&gt;='Detectors and demag'!J$3,$A83&lt;='Detectors and demag'!J$4),-D$10*($A83-D$12)*($A83-D$13)/D$14,0)</f>
        <v>0</v>
      </c>
      <c r="E83">
        <f>IF(AND($A83&gt;='Detectors and demag'!K$3,$A83&lt;='Detectors and demag'!K$4),-E$10*($A83-E$12)*($A83-E$13)/E$14,0)</f>
        <v>0</v>
      </c>
      <c r="R83">
        <v>0.86029999999999995</v>
      </c>
      <c r="S83">
        <v>0.52880000000000005</v>
      </c>
      <c r="V83">
        <v>377</v>
      </c>
      <c r="W83">
        <v>0.85719482800000002</v>
      </c>
      <c r="AA83">
        <v>377</v>
      </c>
    </row>
    <row r="84" spans="1:27" x14ac:dyDescent="0.2">
      <c r="A84">
        <v>378</v>
      </c>
      <c r="B84">
        <f>IF(AND($A84&gt;='Detectors and demag'!H$3,$A84&lt;='Detectors and demag'!H$4),-B$10*($A84-B$12)*($A84-B$13)/B$14,0)</f>
        <v>0.85326401942502761</v>
      </c>
      <c r="C84">
        <f>IF(AND($A84&gt;='Detectors and demag'!I$3,$A84&lt;='Detectors and demag'!I$4),-C$10*($A84-C$12)*($A84-C$13)/C$14,0)</f>
        <v>0</v>
      </c>
      <c r="D84">
        <f>IF(AND($A84&gt;='Detectors and demag'!J$3,$A84&lt;='Detectors and demag'!J$4),-D$10*($A84-D$12)*($A84-D$13)/D$14,0)</f>
        <v>0</v>
      </c>
      <c r="E84">
        <f>IF(AND($A84&gt;='Detectors and demag'!K$3,$A84&lt;='Detectors and demag'!K$4),-E$10*($A84-E$12)*($A84-E$13)/E$14,0)</f>
        <v>0</v>
      </c>
      <c r="R84">
        <v>0.86040000000000005</v>
      </c>
      <c r="S84">
        <v>0.53490000000000004</v>
      </c>
      <c r="V84">
        <v>378</v>
      </c>
      <c r="W84">
        <v>0.85644907400000003</v>
      </c>
      <c r="AA84">
        <v>378</v>
      </c>
    </row>
    <row r="85" spans="1:27" x14ac:dyDescent="0.2">
      <c r="A85">
        <v>379</v>
      </c>
      <c r="B85">
        <f>IF(AND($A85&gt;='Detectors and demag'!H$3,$A85&lt;='Detectors and demag'!H$4),-B$10*($A85-B$12)*($A85-B$13)/B$14,0)</f>
        <v>0.85415282699589057</v>
      </c>
      <c r="C85">
        <f>IF(AND($A85&gt;='Detectors and demag'!I$3,$A85&lt;='Detectors and demag'!I$4),-C$10*($A85-C$12)*($A85-C$13)/C$14,0)</f>
        <v>0</v>
      </c>
      <c r="D85">
        <f>IF(AND($A85&gt;='Detectors and demag'!J$3,$A85&lt;='Detectors and demag'!J$4),-D$10*($A85-D$12)*($A85-D$13)/D$14,0)</f>
        <v>0</v>
      </c>
      <c r="E85">
        <f>IF(AND($A85&gt;='Detectors and demag'!K$3,$A85&lt;='Detectors and demag'!K$4),-E$10*($A85-E$12)*($A85-E$13)/E$14,0)</f>
        <v>0</v>
      </c>
      <c r="R85">
        <v>0.86029999999999995</v>
      </c>
      <c r="S85">
        <v>0.54090000000000005</v>
      </c>
      <c r="V85">
        <v>379</v>
      </c>
      <c r="W85">
        <v>0.85571647299999998</v>
      </c>
      <c r="AA85">
        <v>379</v>
      </c>
    </row>
    <row r="86" spans="1:27" x14ac:dyDescent="0.2">
      <c r="A86">
        <v>380</v>
      </c>
      <c r="B86">
        <f>IF(AND($A86&gt;='Detectors and demag'!H$3,$A86&lt;='Detectors and demag'!H$4),-B$10*($A86-B$12)*($A86-B$13)/B$14,0)</f>
        <v>0.85495698622667127</v>
      </c>
      <c r="C86">
        <f>IF(AND($A86&gt;='Detectors and demag'!I$3,$A86&lt;='Detectors and demag'!I$4),-C$10*($A86-C$12)*($A86-C$13)/C$14,0)</f>
        <v>0</v>
      </c>
      <c r="D86">
        <f>IF(AND($A86&gt;='Detectors and demag'!J$3,$A86&lt;='Detectors and demag'!J$4),-D$10*($A86-D$12)*($A86-D$13)/D$14,0)</f>
        <v>0</v>
      </c>
      <c r="E86">
        <f>IF(AND($A86&gt;='Detectors and demag'!K$3,$A86&lt;='Detectors and demag'!K$4),-E$10*($A86-E$12)*($A86-E$13)/E$14,0)</f>
        <v>0</v>
      </c>
      <c r="R86">
        <v>0.86019999999999996</v>
      </c>
      <c r="S86">
        <v>0.54690000000000005</v>
      </c>
      <c r="V86">
        <v>380</v>
      </c>
      <c r="W86">
        <v>0.85516737300000001</v>
      </c>
      <c r="AA86">
        <v>380</v>
      </c>
    </row>
    <row r="87" spans="1:27" x14ac:dyDescent="0.2">
      <c r="A87">
        <v>381</v>
      </c>
      <c r="B87">
        <f>IF(AND($A87&gt;='Detectors and demag'!H$3,$A87&lt;='Detectors and demag'!H$4),-B$10*($A87-B$12)*($A87-B$13)/B$14,0)</f>
        <v>0.85567649711736993</v>
      </c>
      <c r="C87">
        <f>IF(AND($A87&gt;='Detectors and demag'!I$3,$A87&lt;='Detectors and demag'!I$4),-C$10*($A87-C$12)*($A87-C$13)/C$14,0)</f>
        <v>0</v>
      </c>
      <c r="D87">
        <f>IF(AND($A87&gt;='Detectors and demag'!J$3,$A87&lt;='Detectors and demag'!J$4),-D$10*($A87-D$12)*($A87-D$13)/D$14,0)</f>
        <v>0</v>
      </c>
      <c r="E87">
        <f>IF(AND($A87&gt;='Detectors and demag'!K$3,$A87&lt;='Detectors and demag'!K$4),-E$10*($A87-E$12)*($A87-E$13)/E$14,0)</f>
        <v>0</v>
      </c>
      <c r="R87">
        <v>0.86</v>
      </c>
      <c r="S87">
        <v>0.55279999999999996</v>
      </c>
      <c r="V87">
        <v>381</v>
      </c>
      <c r="W87">
        <v>0.85477618300000002</v>
      </c>
      <c r="AA87">
        <v>381</v>
      </c>
    </row>
    <row r="88" spans="1:27" x14ac:dyDescent="0.2">
      <c r="A88">
        <v>382</v>
      </c>
      <c r="B88">
        <f>IF(AND($A88&gt;='Detectors and demag'!H$3,$A88&lt;='Detectors and demag'!H$4),-B$10*($A88-B$12)*($A88-B$13)/B$14,0)</f>
        <v>0.85631135966798633</v>
      </c>
      <c r="C88">
        <f>IF(AND($A88&gt;='Detectors and demag'!I$3,$A88&lt;='Detectors and demag'!I$4),-C$10*($A88-C$12)*($A88-C$13)/C$14,0)</f>
        <v>0</v>
      </c>
      <c r="D88">
        <f>IF(AND($A88&gt;='Detectors and demag'!J$3,$A88&lt;='Detectors and demag'!J$4),-D$10*($A88-D$12)*($A88-D$13)/D$14,0)</f>
        <v>0</v>
      </c>
      <c r="E88">
        <f>IF(AND($A88&gt;='Detectors and demag'!K$3,$A88&lt;='Detectors and demag'!K$4),-E$10*($A88-E$12)*($A88-E$13)/E$14,0)</f>
        <v>0</v>
      </c>
      <c r="R88">
        <v>0.85970000000000002</v>
      </c>
      <c r="S88">
        <v>0.55869999999999997</v>
      </c>
      <c r="V88">
        <v>382</v>
      </c>
      <c r="W88">
        <v>0.85440144500000004</v>
      </c>
      <c r="AA88">
        <v>382</v>
      </c>
    </row>
    <row r="89" spans="1:27" x14ac:dyDescent="0.2">
      <c r="A89">
        <v>383</v>
      </c>
      <c r="B89">
        <f>IF(AND($A89&gt;='Detectors and demag'!H$3,$A89&lt;='Detectors and demag'!H$4),-B$10*($A89-B$12)*($A89-B$13)/B$14,0)</f>
        <v>0.85686157387852069</v>
      </c>
      <c r="C89">
        <f>IF(AND($A89&gt;='Detectors and demag'!I$3,$A89&lt;='Detectors and demag'!I$4),-C$10*($A89-C$12)*($A89-C$13)/C$14,0)</f>
        <v>0</v>
      </c>
      <c r="D89">
        <f>IF(AND($A89&gt;='Detectors and demag'!J$3,$A89&lt;='Detectors and demag'!J$4),-D$10*($A89-D$12)*($A89-D$13)/D$14,0)</f>
        <v>0</v>
      </c>
      <c r="E89">
        <f>IF(AND($A89&gt;='Detectors and demag'!K$3,$A89&lt;='Detectors and demag'!K$4),-E$10*($A89-E$12)*($A89-E$13)/E$14,0)</f>
        <v>0</v>
      </c>
      <c r="R89">
        <v>0.85929999999999995</v>
      </c>
      <c r="S89">
        <v>0.5645</v>
      </c>
      <c r="V89">
        <v>383</v>
      </c>
      <c r="W89">
        <v>0.85404411000000002</v>
      </c>
      <c r="AA89">
        <v>383</v>
      </c>
    </row>
    <row r="90" spans="1:27" x14ac:dyDescent="0.2">
      <c r="A90">
        <v>384</v>
      </c>
      <c r="B90">
        <f>IF(AND($A90&gt;='Detectors and demag'!H$3,$A90&lt;='Detectors and demag'!H$4),-B$10*($A90-B$12)*($A90-B$13)/B$14,0)</f>
        <v>0.85732713974897257</v>
      </c>
      <c r="C90">
        <f>IF(AND($A90&gt;='Detectors and demag'!I$3,$A90&lt;='Detectors and demag'!I$4),-C$10*($A90-C$12)*($A90-C$13)/C$14,0)</f>
        <v>0</v>
      </c>
      <c r="D90">
        <f>IF(AND($A90&gt;='Detectors and demag'!J$3,$A90&lt;='Detectors and demag'!J$4),-D$10*($A90-D$12)*($A90-D$13)/D$14,0)</f>
        <v>0</v>
      </c>
      <c r="E90">
        <f>IF(AND($A90&gt;='Detectors and demag'!K$3,$A90&lt;='Detectors and demag'!K$4),-E$10*($A90-E$12)*($A90-E$13)/E$14,0)</f>
        <v>0</v>
      </c>
      <c r="R90">
        <v>0.85880000000000001</v>
      </c>
      <c r="S90">
        <v>0.57030000000000003</v>
      </c>
      <c r="V90">
        <v>384</v>
      </c>
      <c r="W90">
        <v>0.85334326000000005</v>
      </c>
      <c r="AA90">
        <v>384</v>
      </c>
    </row>
    <row r="91" spans="1:27" x14ac:dyDescent="0.2">
      <c r="A91">
        <v>385</v>
      </c>
      <c r="B91">
        <f>IF(AND($A91&gt;='Detectors and demag'!H$3,$A91&lt;='Detectors and demag'!H$4),-B$10*($A91-B$12)*($A91-B$13)/B$14,0)</f>
        <v>0.85770805727934241</v>
      </c>
      <c r="C91">
        <f>IF(AND($A91&gt;='Detectors and demag'!I$3,$A91&lt;='Detectors and demag'!I$4),-C$10*($A91-C$12)*($A91-C$13)/C$14,0)</f>
        <v>0</v>
      </c>
      <c r="D91">
        <f>IF(AND($A91&gt;='Detectors and demag'!J$3,$A91&lt;='Detectors and demag'!J$4),-D$10*($A91-D$12)*($A91-D$13)/D$14,0)</f>
        <v>0</v>
      </c>
      <c r="E91">
        <f>IF(AND($A91&gt;='Detectors and demag'!K$3,$A91&lt;='Detectors and demag'!K$4),-E$10*($A91-E$12)*($A91-E$13)/E$14,0)</f>
        <v>0</v>
      </c>
      <c r="R91">
        <v>0.85819999999999996</v>
      </c>
      <c r="S91">
        <v>0.57599999999999996</v>
      </c>
      <c r="V91">
        <v>385</v>
      </c>
      <c r="W91">
        <v>0.85268210099999997</v>
      </c>
      <c r="AA91">
        <v>385</v>
      </c>
    </row>
    <row r="92" spans="1:27" x14ac:dyDescent="0.2">
      <c r="A92">
        <v>386</v>
      </c>
      <c r="B92">
        <f>IF(AND($A92&gt;='Detectors and demag'!H$3,$A92&lt;='Detectors and demag'!H$4),-B$10*($A92-B$12)*($A92-B$13)/B$14,0)</f>
        <v>0.85800432646963021</v>
      </c>
      <c r="C92">
        <f>IF(AND($A92&gt;='Detectors and demag'!I$3,$A92&lt;='Detectors and demag'!I$4),-C$10*($A92-C$12)*($A92-C$13)/C$14,0)</f>
        <v>0</v>
      </c>
      <c r="D92">
        <f>IF(AND($A92&gt;='Detectors and demag'!J$3,$A92&lt;='Detectors and demag'!J$4),-D$10*($A92-D$12)*($A92-D$13)/D$14,0)</f>
        <v>0</v>
      </c>
      <c r="E92">
        <f>IF(AND($A92&gt;='Detectors and demag'!K$3,$A92&lt;='Detectors and demag'!K$4),-E$10*($A92-E$12)*($A92-E$13)/E$14,0)</f>
        <v>0</v>
      </c>
      <c r="R92">
        <v>0.85750000000000004</v>
      </c>
      <c r="S92">
        <v>0.58160000000000001</v>
      </c>
      <c r="V92">
        <v>386</v>
      </c>
      <c r="W92">
        <v>0.85204107299999998</v>
      </c>
      <c r="AA92">
        <v>386</v>
      </c>
    </row>
    <row r="93" spans="1:27" x14ac:dyDescent="0.2">
      <c r="A93">
        <v>387</v>
      </c>
      <c r="B93">
        <f>IF(AND($A93&gt;='Detectors and demag'!H$3,$A93&lt;='Detectors and demag'!H$4),-B$10*($A93-B$12)*($A93-B$13)/B$14,0)</f>
        <v>0.85821594731983553</v>
      </c>
      <c r="C93">
        <f>IF(AND($A93&gt;='Detectors and demag'!I$3,$A93&lt;='Detectors and demag'!I$4),-C$10*($A93-C$12)*($A93-C$13)/C$14,0)</f>
        <v>0</v>
      </c>
      <c r="D93">
        <f>IF(AND($A93&gt;='Detectors and demag'!J$3,$A93&lt;='Detectors and demag'!J$4),-D$10*($A93-D$12)*($A93-D$13)/D$14,0)</f>
        <v>0</v>
      </c>
      <c r="E93">
        <f>IF(AND($A93&gt;='Detectors and demag'!K$3,$A93&lt;='Detectors and demag'!K$4),-E$10*($A93-E$12)*($A93-E$13)/E$14,0)</f>
        <v>0</v>
      </c>
      <c r="R93">
        <v>0.85670000000000002</v>
      </c>
      <c r="S93">
        <v>0.58720000000000006</v>
      </c>
      <c r="V93">
        <v>387</v>
      </c>
      <c r="W93">
        <v>0.85141968999999995</v>
      </c>
      <c r="AA93">
        <v>387</v>
      </c>
    </row>
    <row r="94" spans="1:27" x14ac:dyDescent="0.2">
      <c r="A94">
        <v>388</v>
      </c>
      <c r="B94">
        <f>IF(AND($A94&gt;='Detectors and demag'!H$3,$A94&lt;='Detectors and demag'!H$4),-B$10*($A94-B$12)*($A94-B$13)/B$14,0)</f>
        <v>0.85834291982995881</v>
      </c>
      <c r="C94">
        <f>IF(AND($A94&gt;='Detectors and demag'!I$3,$A94&lt;='Detectors and demag'!I$4),-C$10*($A94-C$12)*($A94-C$13)/C$14,0)</f>
        <v>0</v>
      </c>
      <c r="D94">
        <f>IF(AND($A94&gt;='Detectors and demag'!J$3,$A94&lt;='Detectors and demag'!J$4),-D$10*($A94-D$12)*($A94-D$13)/D$14,0)</f>
        <v>0</v>
      </c>
      <c r="E94">
        <f>IF(AND($A94&gt;='Detectors and demag'!K$3,$A94&lt;='Detectors and demag'!K$4),-E$10*($A94-E$12)*($A94-E$13)/E$14,0)</f>
        <v>0</v>
      </c>
      <c r="R94">
        <v>0.85580000000000001</v>
      </c>
      <c r="S94">
        <v>0.59279999999999999</v>
      </c>
      <c r="V94">
        <v>388</v>
      </c>
      <c r="W94">
        <v>0.85046527100000002</v>
      </c>
      <c r="AA94">
        <v>388</v>
      </c>
    </row>
    <row r="95" spans="1:27" x14ac:dyDescent="0.2">
      <c r="A95">
        <v>389</v>
      </c>
      <c r="B95">
        <f>IF(AND($A95&gt;='Detectors and demag'!H$3,$A95&lt;='Detectors and demag'!H$4),-B$10*($A95-B$12)*($A95-B$13)/B$14,0)</f>
        <v>0.85838524400000005</v>
      </c>
      <c r="C95">
        <f>IF(AND($A95&gt;='Detectors and demag'!I$3,$A95&lt;='Detectors and demag'!I$4),-C$10*($A95-C$12)*($A95-C$13)/C$14,0)</f>
        <v>0</v>
      </c>
      <c r="D95">
        <f>IF(AND($A95&gt;='Detectors and demag'!J$3,$A95&lt;='Detectors and demag'!J$4),-D$10*($A95-D$12)*($A95-D$13)/D$14,0)</f>
        <v>0</v>
      </c>
      <c r="E95">
        <f>IF(AND($A95&gt;='Detectors and demag'!K$3,$A95&lt;='Detectors and demag'!K$4),-E$10*($A95-E$12)*($A95-E$13)/E$14,0)</f>
        <v>0</v>
      </c>
      <c r="R95">
        <v>0.8548</v>
      </c>
      <c r="S95">
        <v>0.59830000000000005</v>
      </c>
      <c r="V95">
        <v>389</v>
      </c>
      <c r="W95">
        <v>0.84935947599999995</v>
      </c>
      <c r="AA95">
        <v>389</v>
      </c>
    </row>
    <row r="96" spans="1:27" x14ac:dyDescent="0.2">
      <c r="A96">
        <v>390</v>
      </c>
      <c r="B96">
        <f>IF(AND($A96&gt;='Detectors and demag'!H$3,$A96&lt;='Detectors and demag'!H$4),-B$10*($A96-B$12)*($A96-B$13)/B$14,0)</f>
        <v>0.85834291982995881</v>
      </c>
      <c r="C96">
        <f>IF(AND($A96&gt;='Detectors and demag'!I$3,$A96&lt;='Detectors and demag'!I$4),-C$10*($A96-C$12)*($A96-C$13)/C$14,0)</f>
        <v>0</v>
      </c>
      <c r="D96">
        <f>IF(AND($A96&gt;='Detectors and demag'!J$3,$A96&lt;='Detectors and demag'!J$4),-D$10*($A96-D$12)*($A96-D$13)/D$14,0)</f>
        <v>0</v>
      </c>
      <c r="E96">
        <f>IF(AND($A96&gt;='Detectors and demag'!K$3,$A96&lt;='Detectors and demag'!K$4),-E$10*($A96-E$12)*($A96-E$13)/E$14,0)</f>
        <v>0</v>
      </c>
      <c r="R96">
        <v>0.85370000000000001</v>
      </c>
      <c r="S96">
        <v>0.6038</v>
      </c>
      <c r="V96">
        <v>390</v>
      </c>
      <c r="W96">
        <v>0.84820099800000004</v>
      </c>
      <c r="AA96">
        <v>390</v>
      </c>
    </row>
    <row r="97" spans="1:27" x14ac:dyDescent="0.2">
      <c r="A97">
        <v>391</v>
      </c>
      <c r="B97">
        <f>IF(AND($A97&gt;='Detectors and demag'!H$3,$A97&lt;='Detectors and demag'!H$4),-B$10*($A97-B$12)*($A97-B$13)/B$14,0)</f>
        <v>0.85821594731983553</v>
      </c>
      <c r="C97">
        <f>IF(AND($A97&gt;='Detectors and demag'!I$3,$A97&lt;='Detectors and demag'!I$4),-C$10*($A97-C$12)*($A97-C$13)/C$14,0)</f>
        <v>0</v>
      </c>
      <c r="D97">
        <f>IF(AND($A97&gt;='Detectors and demag'!J$3,$A97&lt;='Detectors and demag'!J$4),-D$10*($A97-D$12)*($A97-D$13)/D$14,0)</f>
        <v>0</v>
      </c>
      <c r="E97">
        <f>IF(AND($A97&gt;='Detectors and demag'!K$3,$A97&lt;='Detectors and demag'!K$4),-E$10*($A97-E$12)*($A97-E$13)/E$14,0)</f>
        <v>0</v>
      </c>
      <c r="R97">
        <v>0.85250000000000004</v>
      </c>
      <c r="S97">
        <v>0.60919999999999996</v>
      </c>
      <c r="V97">
        <v>391</v>
      </c>
      <c r="W97">
        <v>0.84705940000000002</v>
      </c>
      <c r="AA97">
        <v>391</v>
      </c>
    </row>
    <row r="98" spans="1:27" x14ac:dyDescent="0.2">
      <c r="A98">
        <v>392</v>
      </c>
      <c r="B98">
        <f>IF(AND($A98&gt;='Detectors and demag'!H$3,$A98&lt;='Detectors and demag'!H$4),-B$10*($A98-B$12)*($A98-B$13)/B$14,0)</f>
        <v>0.85800432646963021</v>
      </c>
      <c r="C98">
        <f>IF(AND($A98&gt;='Detectors and demag'!I$3,$A98&lt;='Detectors and demag'!I$4),-C$10*($A98-C$12)*($A98-C$13)/C$14,0)</f>
        <v>0</v>
      </c>
      <c r="D98">
        <f>IF(AND($A98&gt;='Detectors and demag'!J$3,$A98&lt;='Detectors and demag'!J$4),-D$10*($A98-D$12)*($A98-D$13)/D$14,0)</f>
        <v>0</v>
      </c>
      <c r="E98">
        <f>IF(AND($A98&gt;='Detectors and demag'!K$3,$A98&lt;='Detectors and demag'!K$4),-E$10*($A98-E$12)*($A98-E$13)/E$14,0)</f>
        <v>0</v>
      </c>
      <c r="R98">
        <v>0.85119999999999996</v>
      </c>
      <c r="S98">
        <v>0.61450000000000005</v>
      </c>
      <c r="V98">
        <v>392</v>
      </c>
      <c r="W98">
        <v>0.84549612799999996</v>
      </c>
      <c r="AA98">
        <v>392</v>
      </c>
    </row>
    <row r="99" spans="1:27" x14ac:dyDescent="0.2">
      <c r="A99">
        <v>393</v>
      </c>
      <c r="B99">
        <f>IF(AND($A99&gt;='Detectors and demag'!H$3,$A99&lt;='Detectors and demag'!H$4),-B$10*($A99-B$12)*($A99-B$13)/B$14,0)</f>
        <v>0.85770805727934263</v>
      </c>
      <c r="C99">
        <f>IF(AND($A99&gt;='Detectors and demag'!I$3,$A99&lt;='Detectors and demag'!I$4),-C$10*($A99-C$12)*($A99-C$13)/C$14,0)</f>
        <v>0</v>
      </c>
      <c r="D99">
        <f>IF(AND($A99&gt;='Detectors and demag'!J$3,$A99&lt;='Detectors and demag'!J$4),-D$10*($A99-D$12)*($A99-D$13)/D$14,0)</f>
        <v>0</v>
      </c>
      <c r="E99">
        <f>IF(AND($A99&gt;='Detectors and demag'!K$3,$A99&lt;='Detectors and demag'!K$4),-E$10*($A99-E$12)*($A99-E$13)/E$14,0)</f>
        <v>0</v>
      </c>
      <c r="R99">
        <v>0.8498</v>
      </c>
      <c r="S99">
        <v>0.61980000000000002</v>
      </c>
      <c r="V99">
        <v>393</v>
      </c>
      <c r="W99">
        <v>0.84394097400000001</v>
      </c>
      <c r="AA99">
        <v>393</v>
      </c>
    </row>
    <row r="100" spans="1:27" x14ac:dyDescent="0.2">
      <c r="A100">
        <v>394</v>
      </c>
      <c r="B100">
        <f>IF(AND($A100&gt;='Detectors and demag'!H$3,$A100&lt;='Detectors and demag'!H$4),-B$10*($A100-B$12)*($A100-B$13)/B$14,0)</f>
        <v>0.85732713974897257</v>
      </c>
      <c r="C100">
        <f>IF(AND($A100&gt;='Detectors and demag'!I$3,$A100&lt;='Detectors and demag'!I$4),-C$10*($A100-C$12)*($A100-C$13)/C$14,0)</f>
        <v>0</v>
      </c>
      <c r="D100">
        <f>IF(AND($A100&gt;='Detectors and demag'!J$3,$A100&lt;='Detectors and demag'!J$4),-D$10*($A100-D$12)*($A100-D$13)/D$14,0)</f>
        <v>0</v>
      </c>
      <c r="E100">
        <f>IF(AND($A100&gt;='Detectors and demag'!K$3,$A100&lt;='Detectors and demag'!K$4),-E$10*($A100-E$12)*($A100-E$13)/E$14,0)</f>
        <v>0</v>
      </c>
      <c r="R100">
        <v>0.84830000000000005</v>
      </c>
      <c r="S100">
        <v>0.625</v>
      </c>
      <c r="V100">
        <v>394</v>
      </c>
      <c r="W100">
        <v>0.84239186899999996</v>
      </c>
      <c r="AA100">
        <v>394</v>
      </c>
    </row>
    <row r="101" spans="1:27" x14ac:dyDescent="0.2">
      <c r="A101">
        <v>395</v>
      </c>
      <c r="B101">
        <f>IF(AND($A101&gt;='Detectors and demag'!H$3,$A101&lt;='Detectors and demag'!H$4),-B$10*($A101-B$12)*($A101-B$13)/B$14,0)</f>
        <v>0.85686157387852069</v>
      </c>
      <c r="C101">
        <f>IF(AND($A101&gt;='Detectors and demag'!I$3,$A101&lt;='Detectors and demag'!I$4),-C$10*($A101-C$12)*($A101-C$13)/C$14,0)</f>
        <v>0</v>
      </c>
      <c r="D101">
        <f>IF(AND($A101&gt;='Detectors and demag'!J$3,$A101&lt;='Detectors and demag'!J$4),-D$10*($A101-D$12)*($A101-D$13)/D$14,0)</f>
        <v>0</v>
      </c>
      <c r="E101">
        <f>IF(AND($A101&gt;='Detectors and demag'!K$3,$A101&lt;='Detectors and demag'!K$4),-E$10*($A101-E$12)*($A101-E$13)/E$14,0)</f>
        <v>0</v>
      </c>
      <c r="R101">
        <v>0.84670000000000001</v>
      </c>
      <c r="S101">
        <v>0.63019999999999998</v>
      </c>
      <c r="V101">
        <v>395</v>
      </c>
      <c r="W101">
        <v>0.84086167499999998</v>
      </c>
      <c r="AA101">
        <v>395</v>
      </c>
    </row>
    <row r="102" spans="1:27" x14ac:dyDescent="0.2">
      <c r="A102">
        <v>396</v>
      </c>
      <c r="B102">
        <f>IF(AND($A102&gt;='Detectors and demag'!H$3,$A102&lt;='Detectors and demag'!H$4),-B$10*($A102-B$12)*($A102-B$13)/B$14,0)</f>
        <v>0.85631135966798655</v>
      </c>
      <c r="C102">
        <f>IF(AND($A102&gt;='Detectors and demag'!I$3,$A102&lt;='Detectors and demag'!I$4),-C$10*($A102-C$12)*($A102-C$13)/C$14,0)</f>
        <v>0</v>
      </c>
      <c r="D102">
        <f>IF(AND($A102&gt;='Detectors and demag'!J$3,$A102&lt;='Detectors and demag'!J$4),-D$10*($A102-D$12)*($A102-D$13)/D$14,0)</f>
        <v>0</v>
      </c>
      <c r="E102">
        <f>IF(AND($A102&gt;='Detectors and demag'!K$3,$A102&lt;='Detectors and demag'!K$4),-E$10*($A102-E$12)*($A102-E$13)/E$14,0)</f>
        <v>0</v>
      </c>
      <c r="R102">
        <v>0.84499999999999997</v>
      </c>
      <c r="S102">
        <v>0.63539999999999996</v>
      </c>
      <c r="V102">
        <v>396</v>
      </c>
      <c r="W102">
        <v>0.83920484299999998</v>
      </c>
      <c r="AA102">
        <v>396</v>
      </c>
    </row>
    <row r="103" spans="1:27" x14ac:dyDescent="0.2">
      <c r="A103">
        <v>397</v>
      </c>
      <c r="B103">
        <f>IF(AND($A103&gt;='Detectors and demag'!H$3,$A103&lt;='Detectors and demag'!H$4),-B$10*($A103-B$12)*($A103-B$13)/B$14,0)</f>
        <v>0.85567649711737015</v>
      </c>
      <c r="C103">
        <f>IF(AND($A103&gt;='Detectors and demag'!I$3,$A103&lt;='Detectors and demag'!I$4),-C$10*($A103-C$12)*($A103-C$13)/C$14,0)</f>
        <v>0</v>
      </c>
      <c r="D103">
        <f>IF(AND($A103&gt;='Detectors and demag'!J$3,$A103&lt;='Detectors and demag'!J$4),-D$10*($A103-D$12)*($A103-D$13)/D$14,0)</f>
        <v>0</v>
      </c>
      <c r="E103">
        <f>IF(AND($A103&gt;='Detectors and demag'!K$3,$A103&lt;='Detectors and demag'!K$4),-E$10*($A103-E$12)*($A103-E$13)/E$14,0)</f>
        <v>0</v>
      </c>
      <c r="R103">
        <v>0.84330000000000005</v>
      </c>
      <c r="S103">
        <v>0.64049999999999996</v>
      </c>
      <c r="V103">
        <v>397</v>
      </c>
      <c r="W103">
        <v>0.837460761</v>
      </c>
      <c r="AA103">
        <v>397</v>
      </c>
    </row>
    <row r="104" spans="1:27" x14ac:dyDescent="0.2">
      <c r="A104">
        <v>398</v>
      </c>
      <c r="B104">
        <f>IF(AND($A104&gt;='Detectors and demag'!H$3,$A104&lt;='Detectors and demag'!H$4),-B$10*($A104-B$12)*($A104-B$13)/B$14,0)</f>
        <v>0.85495698622667127</v>
      </c>
      <c r="C104">
        <f>IF(AND($A104&gt;='Detectors and demag'!I$3,$A104&lt;='Detectors and demag'!I$4),-C$10*($A104-C$12)*($A104-C$13)/C$14,0)</f>
        <v>0</v>
      </c>
      <c r="D104">
        <f>IF(AND($A104&gt;='Detectors and demag'!J$3,$A104&lt;='Detectors and demag'!J$4),-D$10*($A104-D$12)*($A104-D$13)/D$14,0)</f>
        <v>0</v>
      </c>
      <c r="E104">
        <f>IF(AND($A104&gt;='Detectors and demag'!K$3,$A104&lt;='Detectors and demag'!K$4),-E$10*($A104-E$12)*($A104-E$13)/E$14,0)</f>
        <v>0</v>
      </c>
      <c r="R104">
        <v>0.84140000000000004</v>
      </c>
      <c r="S104">
        <v>0.64549999999999996</v>
      </c>
      <c r="V104">
        <v>398</v>
      </c>
      <c r="W104">
        <v>0.83567718300000005</v>
      </c>
      <c r="AA104">
        <v>398</v>
      </c>
    </row>
    <row r="105" spans="1:27" x14ac:dyDescent="0.2">
      <c r="A105">
        <v>399</v>
      </c>
      <c r="B105">
        <f>IF(AND($A105&gt;='Detectors and demag'!H$3,$A105&lt;='Detectors and demag'!H$4),-B$10*($A105-B$12)*($A105-B$13)/B$14,0)</f>
        <v>0.85415282699589057</v>
      </c>
      <c r="C105">
        <f>IF(AND($A105&gt;='Detectors and demag'!I$3,$A105&lt;='Detectors and demag'!I$4),-C$10*($A105-C$12)*($A105-C$13)/C$14,0)</f>
        <v>0</v>
      </c>
      <c r="D105">
        <f>IF(AND($A105&gt;='Detectors and demag'!J$3,$A105&lt;='Detectors and demag'!J$4),-D$10*($A105-D$12)*($A105-D$13)/D$14,0)</f>
        <v>0</v>
      </c>
      <c r="E105">
        <f>IF(AND($A105&gt;='Detectors and demag'!K$3,$A105&lt;='Detectors and demag'!K$4),-E$10*($A105-E$12)*($A105-E$13)/E$14,0)</f>
        <v>0</v>
      </c>
      <c r="R105">
        <v>0.83940000000000003</v>
      </c>
      <c r="S105">
        <v>0.65049999999999997</v>
      </c>
      <c r="V105">
        <v>399</v>
      </c>
      <c r="W105">
        <v>0.83387624400000004</v>
      </c>
      <c r="AA105">
        <v>399</v>
      </c>
    </row>
    <row r="106" spans="1:27" x14ac:dyDescent="0.2">
      <c r="A106">
        <v>400</v>
      </c>
      <c r="B106">
        <f>IF(AND($A106&gt;='Detectors and demag'!H$3,$A106&lt;='Detectors and demag'!H$4),-B$10*($A106-B$12)*($A106-B$13)/B$14,0)</f>
        <v>0.85326401942502761</v>
      </c>
      <c r="C106">
        <f>IF(AND($A106&gt;='Detectors and demag'!I$3,$A106&lt;='Detectors and demag'!I$4),-C$10*($A106-C$12)*($A106-C$13)/C$14,0)</f>
        <v>0</v>
      </c>
      <c r="D106">
        <f>IF(AND($A106&gt;='Detectors and demag'!J$3,$A106&lt;='Detectors and demag'!J$4),-D$10*($A106-D$12)*($A106-D$13)/D$14,0)</f>
        <v>0</v>
      </c>
      <c r="E106">
        <f>IF(AND($A106&gt;='Detectors and demag'!K$3,$A106&lt;='Detectors and demag'!K$4),-E$10*($A106-E$12)*($A106-E$13)/E$14,0)</f>
        <v>0</v>
      </c>
      <c r="R106">
        <v>0.83730000000000004</v>
      </c>
      <c r="S106">
        <v>0.65539999999999998</v>
      </c>
      <c r="V106">
        <v>400</v>
      </c>
      <c r="W106">
        <v>0.83197606099999999</v>
      </c>
      <c r="AA106">
        <v>400</v>
      </c>
    </row>
    <row r="107" spans="1:27" x14ac:dyDescent="0.2">
      <c r="A107">
        <v>401</v>
      </c>
      <c r="B107">
        <f>IF(AND($A107&gt;='Detectors and demag'!H$3,$A107&lt;='Detectors and demag'!H$4),-B$10*($A107-B$12)*($A107-B$13)/B$14,0)</f>
        <v>0.85229056351408261</v>
      </c>
      <c r="C107">
        <f>IF(AND($A107&gt;='Detectors and demag'!I$3,$A107&lt;='Detectors and demag'!I$4),-C$10*($A107-C$12)*($A107-C$13)/C$14,0)</f>
        <v>0</v>
      </c>
      <c r="D107">
        <f>IF(AND($A107&gt;='Detectors and demag'!J$3,$A107&lt;='Detectors and demag'!J$4),-D$10*($A107-D$12)*($A107-D$13)/D$14,0)</f>
        <v>0</v>
      </c>
      <c r="E107">
        <f>IF(AND($A107&gt;='Detectors and demag'!K$3,$A107&lt;='Detectors and demag'!K$4),-E$10*($A107-E$12)*($A107-E$13)/E$14,0)</f>
        <v>0</v>
      </c>
      <c r="R107">
        <v>0.83520000000000005</v>
      </c>
      <c r="S107">
        <v>0.6603</v>
      </c>
      <c r="V107">
        <v>401</v>
      </c>
      <c r="W107">
        <v>0.82999764600000003</v>
      </c>
      <c r="AA107">
        <v>401</v>
      </c>
    </row>
    <row r="108" spans="1:27" x14ac:dyDescent="0.2">
      <c r="A108">
        <v>402</v>
      </c>
      <c r="B108">
        <f>IF(AND($A108&gt;='Detectors and demag'!H$3,$A108&lt;='Detectors and demag'!H$4),-B$10*($A108-B$12)*($A108-B$13)/B$14,0)</f>
        <v>0.85123245926305513</v>
      </c>
      <c r="C108">
        <f>IF(AND($A108&gt;='Detectors and demag'!I$3,$A108&lt;='Detectors and demag'!I$4),-C$10*($A108-C$12)*($A108-C$13)/C$14,0)</f>
        <v>0</v>
      </c>
      <c r="D108">
        <f>IF(AND($A108&gt;='Detectors and demag'!J$3,$A108&lt;='Detectors and demag'!J$4),-D$10*($A108-D$12)*($A108-D$13)/D$14,0)</f>
        <v>0</v>
      </c>
      <c r="E108">
        <f>IF(AND($A108&gt;='Detectors and demag'!K$3,$A108&lt;='Detectors and demag'!K$4),-E$10*($A108-E$12)*($A108-E$13)/E$14,0)</f>
        <v>0</v>
      </c>
      <c r="R108">
        <v>0.83289999999999997</v>
      </c>
      <c r="S108">
        <v>0.66510000000000002</v>
      </c>
      <c r="V108">
        <v>402</v>
      </c>
      <c r="W108">
        <v>0.82795050100000001</v>
      </c>
      <c r="AA108">
        <v>402</v>
      </c>
    </row>
    <row r="109" spans="1:27" x14ac:dyDescent="0.2">
      <c r="A109">
        <v>403</v>
      </c>
      <c r="B109">
        <f>IF(AND($A109&gt;='Detectors and demag'!H$3,$A109&lt;='Detectors and demag'!H$4),-B$10*($A109-B$12)*($A109-B$13)/B$14,0)</f>
        <v>0.85008970667194561</v>
      </c>
      <c r="C109">
        <f>IF(AND($A109&gt;='Detectors and demag'!I$3,$A109&lt;='Detectors and demag'!I$4),-C$10*($A109-C$12)*($A109-C$13)/C$14,0)</f>
        <v>0</v>
      </c>
      <c r="D109">
        <f>IF(AND($A109&gt;='Detectors and demag'!J$3,$A109&lt;='Detectors and demag'!J$4),-D$10*($A109-D$12)*($A109-D$13)/D$14,0)</f>
        <v>0</v>
      </c>
      <c r="E109">
        <f>IF(AND($A109&gt;='Detectors and demag'!K$3,$A109&lt;='Detectors and demag'!K$4),-E$10*($A109-E$12)*($A109-E$13)/E$14,0)</f>
        <v>0</v>
      </c>
      <c r="R109">
        <v>0.83050000000000002</v>
      </c>
      <c r="S109">
        <v>0.66990000000000005</v>
      </c>
      <c r="V109">
        <v>403</v>
      </c>
      <c r="W109">
        <v>0.82576048400000002</v>
      </c>
      <c r="AA109">
        <v>403</v>
      </c>
    </row>
    <row r="110" spans="1:27" x14ac:dyDescent="0.2">
      <c r="A110">
        <v>404</v>
      </c>
      <c r="B110">
        <f>IF(AND($A110&gt;='Detectors and demag'!H$3,$A110&lt;='Detectors and demag'!H$4),-B$10*($A110-B$12)*($A110-B$13)/B$14,0)</f>
        <v>0.84886230574075405</v>
      </c>
      <c r="C110">
        <f>IF(AND($A110&gt;='Detectors and demag'!I$3,$A110&lt;='Detectors and demag'!I$4),-C$10*($A110-C$12)*($A110-C$13)/C$14,0)</f>
        <v>0</v>
      </c>
      <c r="D110">
        <f>IF(AND($A110&gt;='Detectors and demag'!J$3,$A110&lt;='Detectors and demag'!J$4),-D$10*($A110-D$12)*($A110-D$13)/D$14,0)</f>
        <v>0</v>
      </c>
      <c r="E110">
        <f>IF(AND($A110&gt;='Detectors and demag'!K$3,$A110&lt;='Detectors and demag'!K$4),-E$10*($A110-E$12)*($A110-E$13)/E$14,0)</f>
        <v>0</v>
      </c>
      <c r="R110">
        <v>0.82809999999999995</v>
      </c>
      <c r="S110">
        <v>0.67459999999999998</v>
      </c>
      <c r="V110">
        <v>404</v>
      </c>
      <c r="W110">
        <v>0.82358031300000001</v>
      </c>
      <c r="AA110">
        <v>404</v>
      </c>
    </row>
    <row r="111" spans="1:27" x14ac:dyDescent="0.2">
      <c r="A111">
        <v>405</v>
      </c>
      <c r="B111">
        <f>IF(AND($A111&gt;='Detectors and demag'!H$3,$A111&lt;='Detectors and demag'!H$4),-B$10*($A111-B$12)*($A111-B$13)/B$14,0)</f>
        <v>0.84755025646948001</v>
      </c>
      <c r="C111">
        <f>IF(AND($A111&gt;='Detectors and demag'!I$3,$A111&lt;='Detectors and demag'!I$4),-C$10*($A111-C$12)*($A111-C$13)/C$14,0)</f>
        <v>0</v>
      </c>
      <c r="D111">
        <f>IF(AND($A111&gt;='Detectors and demag'!J$3,$A111&lt;='Detectors and demag'!J$4),-D$10*($A111-D$12)*($A111-D$13)/D$14,0)</f>
        <v>0</v>
      </c>
      <c r="E111">
        <f>IF(AND($A111&gt;='Detectors and demag'!K$3,$A111&lt;='Detectors and demag'!K$4),-E$10*($A111-E$12)*($A111-E$13)/E$14,0)</f>
        <v>0</v>
      </c>
      <c r="R111">
        <v>0.82550000000000001</v>
      </c>
      <c r="S111">
        <v>0.67930000000000001</v>
      </c>
      <c r="V111">
        <v>405</v>
      </c>
      <c r="W111">
        <v>0.821125561</v>
      </c>
      <c r="AA111">
        <v>405</v>
      </c>
    </row>
    <row r="112" spans="1:27" x14ac:dyDescent="0.2">
      <c r="A112">
        <v>406</v>
      </c>
      <c r="B112">
        <f>IF(AND($A112&gt;='Detectors and demag'!H$3,$A112&lt;='Detectors and demag'!H$4),-B$10*($A112-B$12)*($A112-B$13)/B$14,0)</f>
        <v>0.84615355885812393</v>
      </c>
      <c r="C112">
        <f>IF(AND($A112&gt;='Detectors and demag'!I$3,$A112&lt;='Detectors and demag'!I$4),-C$10*($A112-C$12)*($A112-C$13)/C$14,0)</f>
        <v>0</v>
      </c>
      <c r="D112">
        <f>IF(AND($A112&gt;='Detectors and demag'!J$3,$A112&lt;='Detectors and demag'!J$4),-D$10*($A112-D$12)*($A112-D$13)/D$14,0)</f>
        <v>0</v>
      </c>
      <c r="E112">
        <f>IF(AND($A112&gt;='Detectors and demag'!K$3,$A112&lt;='Detectors and demag'!K$4),-E$10*($A112-E$12)*($A112-E$13)/E$14,0)</f>
        <v>0</v>
      </c>
      <c r="R112">
        <v>0.82279999999999998</v>
      </c>
      <c r="S112">
        <v>0.68389999999999995</v>
      </c>
      <c r="V112">
        <v>406</v>
      </c>
      <c r="W112">
        <v>0.81836498999999996</v>
      </c>
      <c r="AA112">
        <v>406</v>
      </c>
    </row>
    <row r="113" spans="1:27" x14ac:dyDescent="0.2">
      <c r="A113">
        <v>407</v>
      </c>
      <c r="B113">
        <f>IF(AND($A113&gt;='Detectors and demag'!H$3,$A113&lt;='Detectors and demag'!H$4),-B$10*($A113-B$12)*($A113-B$13)/B$14,0)</f>
        <v>0.84467221290668559</v>
      </c>
      <c r="C113">
        <f>IF(AND($A113&gt;='Detectors and demag'!I$3,$A113&lt;='Detectors and demag'!I$4),-C$10*($A113-C$12)*($A113-C$13)/C$14,0)</f>
        <v>0</v>
      </c>
      <c r="D113">
        <f>IF(AND($A113&gt;='Detectors and demag'!J$3,$A113&lt;='Detectors and demag'!J$4),-D$10*($A113-D$12)*($A113-D$13)/D$14,0)</f>
        <v>0</v>
      </c>
      <c r="E113">
        <f>IF(AND($A113&gt;='Detectors and demag'!K$3,$A113&lt;='Detectors and demag'!K$4),-E$10*($A113-E$12)*($A113-E$13)/E$14,0)</f>
        <v>0</v>
      </c>
      <c r="R113">
        <v>0.82010000000000005</v>
      </c>
      <c r="S113">
        <v>0.6885</v>
      </c>
      <c r="V113">
        <v>407</v>
      </c>
      <c r="W113">
        <v>0.81561199299999998</v>
      </c>
      <c r="AA113">
        <v>407</v>
      </c>
    </row>
    <row r="114" spans="1:27" x14ac:dyDescent="0.2">
      <c r="A114">
        <v>408</v>
      </c>
      <c r="B114">
        <f>IF(AND($A114&gt;='Detectors and demag'!H$3,$A114&lt;='Detectors and demag'!H$4),-B$10*($A114-B$12)*($A114-B$13)/B$14,0)</f>
        <v>0.84310621861516521</v>
      </c>
      <c r="C114">
        <f>IF(AND($A114&gt;='Detectors and demag'!I$3,$A114&lt;='Detectors and demag'!I$4),-C$10*($A114-C$12)*($A114-C$13)/C$14,0)</f>
        <v>0</v>
      </c>
      <c r="D114">
        <f>IF(AND($A114&gt;='Detectors and demag'!J$3,$A114&lt;='Detectors and demag'!J$4),-D$10*($A114-D$12)*($A114-D$13)/D$14,0)</f>
        <v>0</v>
      </c>
      <c r="E114">
        <f>IF(AND($A114&gt;='Detectors and demag'!K$3,$A114&lt;='Detectors and demag'!K$4),-E$10*($A114-E$12)*($A114-E$13)/E$14,0)</f>
        <v>0</v>
      </c>
      <c r="R114">
        <v>0.81720000000000004</v>
      </c>
      <c r="S114">
        <v>0.69299999999999995</v>
      </c>
      <c r="V114">
        <v>408</v>
      </c>
      <c r="W114">
        <v>0.81286492499999996</v>
      </c>
      <c r="AA114">
        <v>408</v>
      </c>
    </row>
    <row r="115" spans="1:27" x14ac:dyDescent="0.2">
      <c r="A115">
        <v>409</v>
      </c>
      <c r="B115">
        <f>IF(AND($A115&gt;='Detectors and demag'!H$3,$A115&lt;='Detectors and demag'!H$4),-B$10*($A115-B$12)*($A115-B$13)/B$14,0)</f>
        <v>0.84145557598356258</v>
      </c>
      <c r="C115">
        <f>IF(AND($A115&gt;='Detectors and demag'!I$3,$A115&lt;='Detectors and demag'!I$4),-C$10*($A115-C$12)*($A115-C$13)/C$14,0)</f>
        <v>0</v>
      </c>
      <c r="D115">
        <f>IF(AND($A115&gt;='Detectors and demag'!J$3,$A115&lt;='Detectors and demag'!J$4),-D$10*($A115-D$12)*($A115-D$13)/D$14,0)</f>
        <v>0</v>
      </c>
      <c r="E115">
        <f>IF(AND($A115&gt;='Detectors and demag'!K$3,$A115&lt;='Detectors and demag'!K$4),-E$10*($A115-E$12)*($A115-E$13)/E$14,0)</f>
        <v>0</v>
      </c>
      <c r="R115">
        <v>0.81430000000000002</v>
      </c>
      <c r="S115">
        <v>0.69750000000000001</v>
      </c>
      <c r="V115">
        <v>409</v>
      </c>
      <c r="W115">
        <v>0.81011915199999995</v>
      </c>
      <c r="AA115">
        <v>409</v>
      </c>
    </row>
    <row r="116" spans="1:27" x14ac:dyDescent="0.2">
      <c r="A116">
        <v>410</v>
      </c>
      <c r="B116">
        <f>IF(AND($A116&gt;='Detectors and demag'!H$3,$A116&lt;='Detectors and demag'!H$4),-B$10*($A116-B$12)*($A116-B$13)/B$14,0)</f>
        <v>0.83972028501187779</v>
      </c>
      <c r="C116">
        <f>IF(AND($A116&gt;='Detectors and demag'!I$3,$A116&lt;='Detectors and demag'!I$4),-C$10*($A116-C$12)*($A116-C$13)/C$14,0)</f>
        <v>0</v>
      </c>
      <c r="D116">
        <f>IF(AND($A116&gt;='Detectors and demag'!J$3,$A116&lt;='Detectors and demag'!J$4),-D$10*($A116-D$12)*($A116-D$13)/D$14,0)</f>
        <v>0</v>
      </c>
      <c r="E116">
        <f>IF(AND($A116&gt;='Detectors and demag'!K$3,$A116&lt;='Detectors and demag'!K$4),-E$10*($A116-E$12)*($A116-E$13)/E$14,0)</f>
        <v>0</v>
      </c>
      <c r="R116">
        <v>0.81120000000000003</v>
      </c>
      <c r="S116">
        <v>0.70189999999999997</v>
      </c>
      <c r="V116">
        <v>410</v>
      </c>
      <c r="W116">
        <v>0.807446679</v>
      </c>
      <c r="AA116">
        <v>410</v>
      </c>
    </row>
    <row r="117" spans="1:27" x14ac:dyDescent="0.2">
      <c r="A117">
        <v>411</v>
      </c>
      <c r="B117">
        <f>IF(AND($A117&gt;='Detectors and demag'!H$3,$A117&lt;='Detectors and demag'!H$4),-B$10*($A117-B$12)*($A117-B$13)/B$14,0)</f>
        <v>0.83790034570011063</v>
      </c>
      <c r="C117">
        <f>IF(AND($A117&gt;='Detectors and demag'!I$3,$A117&lt;='Detectors and demag'!I$4),-C$10*($A117-C$12)*($A117-C$13)/C$14,0)</f>
        <v>0</v>
      </c>
      <c r="D117">
        <f>IF(AND($A117&gt;='Detectors and demag'!J$3,$A117&lt;='Detectors and demag'!J$4),-D$10*($A117-D$12)*($A117-D$13)/D$14,0)</f>
        <v>0</v>
      </c>
      <c r="E117">
        <f>IF(AND($A117&gt;='Detectors and demag'!K$3,$A117&lt;='Detectors and demag'!K$4),-E$10*($A117-E$12)*($A117-E$13)/E$14,0)</f>
        <v>0</v>
      </c>
      <c r="R117">
        <v>0.80810000000000004</v>
      </c>
      <c r="S117">
        <v>0.70620000000000005</v>
      </c>
      <c r="V117">
        <v>411</v>
      </c>
      <c r="W117">
        <v>0.80478645800000004</v>
      </c>
      <c r="AA117">
        <v>411</v>
      </c>
    </row>
    <row r="118" spans="1:27" x14ac:dyDescent="0.2">
      <c r="A118">
        <v>412</v>
      </c>
      <c r="B118">
        <f>IF(AND($A118&gt;='Detectors and demag'!H$3,$A118&lt;='Detectors and demag'!H$4),-B$10*($A118-B$12)*($A118-B$13)/B$14,0)</f>
        <v>0.83599575804826132</v>
      </c>
      <c r="C118">
        <f>IF(AND($A118&gt;='Detectors and demag'!I$3,$A118&lt;='Detectors and demag'!I$4),-C$10*($A118-C$12)*($A118-C$13)/C$14,0)</f>
        <v>0</v>
      </c>
      <c r="D118">
        <f>IF(AND($A118&gt;='Detectors and demag'!J$3,$A118&lt;='Detectors and demag'!J$4),-D$10*($A118-D$12)*($A118-D$13)/D$14,0)</f>
        <v>0</v>
      </c>
      <c r="E118">
        <f>IF(AND($A118&gt;='Detectors and demag'!K$3,$A118&lt;='Detectors and demag'!K$4),-E$10*($A118-E$12)*($A118-E$13)/E$14,0)</f>
        <v>0</v>
      </c>
      <c r="R118">
        <v>0.80479999999999996</v>
      </c>
      <c r="S118">
        <v>0.71050000000000002</v>
      </c>
      <c r="V118">
        <v>412</v>
      </c>
      <c r="W118">
        <v>0.80209766800000004</v>
      </c>
      <c r="AA118">
        <v>412</v>
      </c>
    </row>
    <row r="119" spans="1:27" x14ac:dyDescent="0.2">
      <c r="A119">
        <v>413</v>
      </c>
      <c r="B119">
        <f>IF(AND($A119&gt;='Detectors and demag'!H$3,$A119&lt;='Detectors and demag'!H$4),-B$10*($A119-B$12)*($A119-B$13)/B$14,0)</f>
        <v>0.83400652205632997</v>
      </c>
      <c r="C119">
        <f>IF(AND($A119&gt;='Detectors and demag'!I$3,$A119&lt;='Detectors and demag'!I$4),-C$10*($A119-C$12)*($A119-C$13)/C$14,0)</f>
        <v>0</v>
      </c>
      <c r="D119">
        <f>IF(AND($A119&gt;='Detectors and demag'!J$3,$A119&lt;='Detectors and demag'!J$4),-D$10*($A119-D$12)*($A119-D$13)/D$14,0)</f>
        <v>0</v>
      </c>
      <c r="E119">
        <f>IF(AND($A119&gt;='Detectors and demag'!K$3,$A119&lt;='Detectors and demag'!K$4),-E$10*($A119-E$12)*($A119-E$13)/E$14,0)</f>
        <v>0</v>
      </c>
      <c r="R119">
        <v>0.80149999999999999</v>
      </c>
      <c r="S119">
        <v>0.71479999999999999</v>
      </c>
      <c r="T119">
        <v>6.0000000000000001E-3</v>
      </c>
      <c r="V119">
        <v>413</v>
      </c>
      <c r="W119">
        <v>0.79934940700000001</v>
      </c>
      <c r="X119">
        <v>0.702546581</v>
      </c>
      <c r="AA119">
        <v>413</v>
      </c>
    </row>
    <row r="120" spans="1:27" x14ac:dyDescent="0.2">
      <c r="A120">
        <v>414</v>
      </c>
      <c r="B120">
        <f>IF(AND($A120&gt;='Detectors and demag'!H$3,$A120&lt;='Detectors and demag'!H$4),-B$10*($A120-B$12)*($A120-B$13)/B$14,0)</f>
        <v>0.83193263772431647</v>
      </c>
      <c r="C120">
        <f>IF(AND($A120&gt;='Detectors and demag'!I$3,$A120&lt;='Detectors and demag'!I$4),-C$10*($A120-C$12)*($A120-C$13)/C$14,0)</f>
        <v>0</v>
      </c>
      <c r="D120">
        <f>IF(AND($A120&gt;='Detectors and demag'!J$3,$A120&lt;='Detectors and demag'!J$4),-D$10*($A120-D$12)*($A120-D$13)/D$14,0)</f>
        <v>0</v>
      </c>
      <c r="E120">
        <f>IF(AND($A120&gt;='Detectors and demag'!K$3,$A120&lt;='Detectors and demag'!K$4),-E$10*($A120-E$12)*($A120-E$13)/E$14,0)</f>
        <v>0</v>
      </c>
      <c r="R120">
        <v>0.79800000000000004</v>
      </c>
      <c r="S120">
        <v>0.71899999999999997</v>
      </c>
      <c r="T120">
        <v>1.2999999999999999E-2</v>
      </c>
      <c r="V120">
        <v>414</v>
      </c>
      <c r="W120">
        <v>0.79630276499999997</v>
      </c>
      <c r="X120">
        <v>0.70792745300000004</v>
      </c>
      <c r="AA120">
        <v>414</v>
      </c>
    </row>
    <row r="121" spans="1:27" x14ac:dyDescent="0.2">
      <c r="A121">
        <v>415</v>
      </c>
      <c r="B121">
        <f>IF(AND($A121&gt;='Detectors and demag'!H$3,$A121&lt;='Detectors and demag'!H$4),-B$10*($A121-B$12)*($A121-B$13)/B$14,0)</f>
        <v>0.82977410505222071</v>
      </c>
      <c r="C121">
        <f>IF(AND($A121&gt;='Detectors and demag'!I$3,$A121&lt;='Detectors and demag'!I$4),-C$10*($A121-C$12)*($A121-C$13)/C$14,0)</f>
        <v>0</v>
      </c>
      <c r="D121">
        <f>IF(AND($A121&gt;='Detectors and demag'!J$3,$A121&lt;='Detectors and demag'!J$4),-D$10*($A121-D$12)*($A121-D$13)/D$14,0)</f>
        <v>0</v>
      </c>
      <c r="E121">
        <f>IF(AND($A121&gt;='Detectors and demag'!K$3,$A121&lt;='Detectors and demag'!K$4),-E$10*($A121-E$12)*($A121-E$13)/E$14,0)</f>
        <v>0</v>
      </c>
      <c r="R121">
        <v>0.79449999999999998</v>
      </c>
      <c r="S121">
        <v>0.72319999999999995</v>
      </c>
      <c r="T121">
        <v>0.02</v>
      </c>
      <c r="V121">
        <v>415</v>
      </c>
      <c r="W121">
        <v>0.793236626</v>
      </c>
      <c r="X121">
        <v>0.71323978300000002</v>
      </c>
      <c r="AA121">
        <v>415</v>
      </c>
    </row>
    <row r="122" spans="1:27" x14ac:dyDescent="0.2">
      <c r="A122">
        <v>416</v>
      </c>
      <c r="B122">
        <f>IF(AND($A122&gt;='Detectors and demag'!H$3,$A122&lt;='Detectors and demag'!H$4),-B$10*($A122-B$12)*($A122-B$13)/B$14,0)</f>
        <v>0.82753092404004269</v>
      </c>
      <c r="C122">
        <f>IF(AND($A122&gt;='Detectors and demag'!I$3,$A122&lt;='Detectors and demag'!I$4),-C$10*($A122-C$12)*($A122-C$13)/C$14,0)</f>
        <v>0</v>
      </c>
      <c r="D122">
        <f>IF(AND($A122&gt;='Detectors and demag'!J$3,$A122&lt;='Detectors and demag'!J$4),-D$10*($A122-D$12)*($A122-D$13)/D$14,0)</f>
        <v>0</v>
      </c>
      <c r="E122">
        <f>IF(AND($A122&gt;='Detectors and demag'!K$3,$A122&lt;='Detectors and demag'!K$4),-E$10*($A122-E$12)*($A122-E$13)/E$14,0)</f>
        <v>0</v>
      </c>
      <c r="R122">
        <v>0.79079999999999995</v>
      </c>
      <c r="S122">
        <v>0.72729999999999995</v>
      </c>
      <c r="T122">
        <v>2.69E-2</v>
      </c>
      <c r="V122">
        <v>416</v>
      </c>
      <c r="W122">
        <v>0.79014829600000003</v>
      </c>
      <c r="X122">
        <v>0.71848600799999995</v>
      </c>
      <c r="AA122">
        <v>416</v>
      </c>
    </row>
    <row r="123" spans="1:27" x14ac:dyDescent="0.2">
      <c r="A123">
        <v>417</v>
      </c>
      <c r="B123">
        <f>IF(AND($A123&gt;='Detectors and demag'!H$3,$A123&lt;='Detectors and demag'!H$4),-B$10*($A123-B$12)*($A123-B$13)/B$14,0)</f>
        <v>0.82520309468778263</v>
      </c>
      <c r="C123">
        <f>IF(AND($A123&gt;='Detectors and demag'!I$3,$A123&lt;='Detectors and demag'!I$4),-C$10*($A123-C$12)*($A123-C$13)/C$14,0)</f>
        <v>0.7137881340804294</v>
      </c>
      <c r="D123">
        <f>IF(AND($A123&gt;='Detectors and demag'!J$3,$A123&lt;='Detectors and demag'!J$4),-D$10*($A123-D$12)*($A123-D$13)/D$14,0)</f>
        <v>0</v>
      </c>
      <c r="E123">
        <f>IF(AND($A123&gt;='Detectors and demag'!K$3,$A123&lt;='Detectors and demag'!K$4),-E$10*($A123-E$12)*($A123-E$13)/E$14,0)</f>
        <v>0</v>
      </c>
      <c r="R123">
        <v>0.78710000000000002</v>
      </c>
      <c r="S123">
        <v>0.73129999999999995</v>
      </c>
      <c r="T123">
        <v>3.39E-2</v>
      </c>
      <c r="V123">
        <v>417</v>
      </c>
      <c r="W123">
        <v>0.78690433699999995</v>
      </c>
      <c r="X123">
        <v>0.72366876300000005</v>
      </c>
      <c r="AA123">
        <v>417</v>
      </c>
    </row>
    <row r="124" spans="1:27" x14ac:dyDescent="0.2">
      <c r="A124">
        <v>418</v>
      </c>
      <c r="B124">
        <f>IF(AND($A124&gt;='Detectors and demag'!H$3,$A124&lt;='Detectors and demag'!H$4),-B$10*($A124-B$12)*($A124-B$13)/B$14,0)</f>
        <v>0.82279061699544009</v>
      </c>
      <c r="C124">
        <f>IF(AND($A124&gt;='Detectors and demag'!I$3,$A124&lt;='Detectors and demag'!I$4),-C$10*($A124-C$12)*($A124-C$13)/C$14,0)</f>
        <v>0.71764778056334333</v>
      </c>
      <c r="D124">
        <f>IF(AND($A124&gt;='Detectors and demag'!J$3,$A124&lt;='Detectors and demag'!J$4),-D$10*($A124-D$12)*($A124-D$13)/D$14,0)</f>
        <v>0</v>
      </c>
      <c r="E124">
        <f>IF(AND($A124&gt;='Detectors and demag'!K$3,$A124&lt;='Detectors and demag'!K$4),-E$10*($A124-E$12)*($A124-E$13)/E$14,0)</f>
        <v>0</v>
      </c>
      <c r="R124">
        <v>0.7833</v>
      </c>
      <c r="S124">
        <v>0.73529999999999995</v>
      </c>
      <c r="T124">
        <v>4.0800000000000003E-2</v>
      </c>
      <c r="V124">
        <v>418</v>
      </c>
      <c r="W124">
        <v>0.78352954799999996</v>
      </c>
      <c r="X124">
        <v>0.72865538200000002</v>
      </c>
      <c r="AA124">
        <v>418</v>
      </c>
    </row>
    <row r="125" spans="1:27" x14ac:dyDescent="0.2">
      <c r="A125">
        <v>419</v>
      </c>
      <c r="B125">
        <f>IF(AND($A125&gt;='Detectors and demag'!H$3,$A125&lt;='Detectors and demag'!H$4),-B$10*($A125-B$12)*($A125-B$13)/B$14,0)</f>
        <v>0.82029349096301551</v>
      </c>
      <c r="C125">
        <f>IF(AND($A125&gt;='Detectors and demag'!I$3,$A125&lt;='Detectors and demag'!I$4),-C$10*($A125-C$12)*($A125-C$13)/C$14,0)</f>
        <v>0.72146430250454885</v>
      </c>
      <c r="D125">
        <f>IF(AND($A125&gt;='Detectors and demag'!J$3,$A125&lt;='Detectors and demag'!J$4),-D$10*($A125-D$12)*($A125-D$13)/D$14,0)</f>
        <v>0</v>
      </c>
      <c r="E125">
        <f>IF(AND($A125&gt;='Detectors and demag'!K$3,$A125&lt;='Detectors and demag'!K$4),-E$10*($A125-E$12)*($A125-E$13)/E$14,0)</f>
        <v>0</v>
      </c>
      <c r="R125">
        <v>0.77929999999999999</v>
      </c>
      <c r="S125">
        <v>0.73919999999999997</v>
      </c>
      <c r="T125">
        <v>4.7600000000000003E-2</v>
      </c>
      <c r="V125">
        <v>419</v>
      </c>
      <c r="W125">
        <v>0.78012496099999995</v>
      </c>
      <c r="X125">
        <v>0.73348522699999996</v>
      </c>
      <c r="AA125">
        <v>419</v>
      </c>
    </row>
    <row r="126" spans="1:27" x14ac:dyDescent="0.2">
      <c r="A126">
        <v>420</v>
      </c>
      <c r="B126">
        <f>IF(AND($A126&gt;='Detectors and demag'!H$3,$A126&lt;='Detectors and demag'!H$4),-B$10*($A126-B$12)*($A126-B$13)/B$14,0)</f>
        <v>0.8177117165905089</v>
      </c>
      <c r="C126">
        <f>IF(AND($A126&gt;='Detectors and demag'!I$3,$A126&lt;='Detectors and demag'!I$4),-C$10*($A126-C$12)*($A126-C$13)/C$14,0)</f>
        <v>0.72523769990404574</v>
      </c>
      <c r="D126">
        <f>IF(AND($A126&gt;='Detectors and demag'!J$3,$A126&lt;='Detectors and demag'!J$4),-D$10*($A126-D$12)*($A126-D$13)/D$14,0)</f>
        <v>0</v>
      </c>
      <c r="E126">
        <f>IF(AND($A126&gt;='Detectors and demag'!K$3,$A126&lt;='Detectors and demag'!K$4),-E$10*($A126-E$12)*($A126-E$13)/E$14,0)</f>
        <v>0</v>
      </c>
      <c r="R126">
        <v>0.77529999999999999</v>
      </c>
      <c r="S126">
        <v>0.74309999999999998</v>
      </c>
      <c r="T126">
        <v>5.45E-2</v>
      </c>
      <c r="V126">
        <v>420</v>
      </c>
      <c r="W126">
        <v>0.77668835199999997</v>
      </c>
      <c r="X126">
        <v>0.73825997700000001</v>
      </c>
      <c r="AA126">
        <v>420</v>
      </c>
    </row>
    <row r="127" spans="1:27" x14ac:dyDescent="0.2">
      <c r="A127">
        <v>421</v>
      </c>
      <c r="B127">
        <f>IF(AND($A127&gt;='Detectors and demag'!H$3,$A127&lt;='Detectors and demag'!H$4),-B$10*($A127-B$12)*($A127-B$13)/B$14,0)</f>
        <v>0.81504529387791991</v>
      </c>
      <c r="C127">
        <f>IF(AND($A127&gt;='Detectors and demag'!I$3,$A127&lt;='Detectors and demag'!I$4),-C$10*($A127-C$12)*($A127-C$13)/C$14,0)</f>
        <v>0.72896797276183412</v>
      </c>
      <c r="D127">
        <f>IF(AND($A127&gt;='Detectors and demag'!J$3,$A127&lt;='Detectors and demag'!J$4),-D$10*($A127-D$12)*($A127-D$13)/D$14,0)</f>
        <v>0</v>
      </c>
      <c r="E127">
        <f>IF(AND($A127&gt;='Detectors and demag'!K$3,$A127&lt;='Detectors and demag'!K$4),-E$10*($A127-E$12)*($A127-E$13)/E$14,0)</f>
        <v>0</v>
      </c>
      <c r="R127">
        <v>0.7712</v>
      </c>
      <c r="S127">
        <v>0.747</v>
      </c>
      <c r="T127">
        <v>6.13E-2</v>
      </c>
      <c r="V127">
        <v>421</v>
      </c>
      <c r="W127">
        <v>0.77314548900000002</v>
      </c>
      <c r="X127">
        <v>0.74298277999999995</v>
      </c>
      <c r="AA127">
        <v>421</v>
      </c>
    </row>
    <row r="128" spans="1:27" x14ac:dyDescent="0.2">
      <c r="A128">
        <v>422</v>
      </c>
      <c r="B128">
        <f>IF(AND($A128&gt;='Detectors and demag'!H$3,$A128&lt;='Detectors and demag'!H$4),-B$10*($A128-B$12)*($A128-B$13)/B$14,0)</f>
        <v>0.81229422282524877</v>
      </c>
      <c r="C128">
        <f>IF(AND($A128&gt;='Detectors and demag'!I$3,$A128&lt;='Detectors and demag'!I$4),-C$10*($A128-C$12)*($A128-C$13)/C$14,0)</f>
        <v>0.73265512107791397</v>
      </c>
      <c r="D128">
        <f>IF(AND($A128&gt;='Detectors and demag'!J$3,$A128&lt;='Detectors and demag'!J$4),-D$10*($A128-D$12)*($A128-D$13)/D$14,0)</f>
        <v>0</v>
      </c>
      <c r="E128">
        <f>IF(AND($A128&gt;='Detectors and demag'!K$3,$A128&lt;='Detectors and demag'!K$4),-E$10*($A128-E$12)*($A128-E$13)/E$14,0)</f>
        <v>0</v>
      </c>
      <c r="R128">
        <v>0.76700000000000002</v>
      </c>
      <c r="S128">
        <v>0.75080000000000002</v>
      </c>
      <c r="T128">
        <v>6.8099999999999994E-2</v>
      </c>
      <c r="V128">
        <v>422</v>
      </c>
      <c r="W128">
        <v>0.76954571699999996</v>
      </c>
      <c r="X128">
        <v>0.74734270300000005</v>
      </c>
      <c r="AA128">
        <v>422</v>
      </c>
    </row>
    <row r="129" spans="1:27" x14ac:dyDescent="0.2">
      <c r="A129">
        <v>423</v>
      </c>
      <c r="B129">
        <f>IF(AND($A129&gt;='Detectors and demag'!H$3,$A129&lt;='Detectors and demag'!H$4),-B$10*($A129-B$12)*($A129-B$13)/B$14,0)</f>
        <v>0.80945850343249559</v>
      </c>
      <c r="C129">
        <f>IF(AND($A129&gt;='Detectors and demag'!I$3,$A129&lt;='Detectors and demag'!I$4),-C$10*($A129-C$12)*($A129-C$13)/C$14,0)</f>
        <v>0.7362991448522852</v>
      </c>
      <c r="D129">
        <f>IF(AND($A129&gt;='Detectors and demag'!J$3,$A129&lt;='Detectors and demag'!J$4),-D$10*($A129-D$12)*($A129-D$13)/D$14,0)</f>
        <v>0</v>
      </c>
      <c r="E129">
        <f>IF(AND($A129&gt;='Detectors and demag'!K$3,$A129&lt;='Detectors and demag'!K$4),-E$10*($A129-E$12)*($A129-E$13)/E$14,0)</f>
        <v>0</v>
      </c>
      <c r="R129">
        <v>0.76259999999999994</v>
      </c>
      <c r="S129">
        <v>0.75449999999999995</v>
      </c>
      <c r="T129">
        <v>7.4899999999999994E-2</v>
      </c>
      <c r="V129">
        <v>423</v>
      </c>
      <c r="W129">
        <v>0.76590194499999997</v>
      </c>
      <c r="X129">
        <v>0.75151199300000004</v>
      </c>
      <c r="AA129">
        <v>423</v>
      </c>
    </row>
    <row r="130" spans="1:27" x14ac:dyDescent="0.2">
      <c r="A130">
        <v>424</v>
      </c>
      <c r="B130">
        <f>IF(AND($A130&gt;='Detectors and demag'!H$3,$A130&lt;='Detectors and demag'!H$4),-B$10*($A130-B$12)*($A130-B$13)/B$14,0)</f>
        <v>0.80653813569966015</v>
      </c>
      <c r="C130">
        <f>IF(AND($A130&gt;='Detectors and demag'!I$3,$A130&lt;='Detectors and demag'!I$4),-C$10*($A130-C$12)*($A130-C$13)/C$14,0)</f>
        <v>0.73990004408494803</v>
      </c>
      <c r="D130">
        <f>IF(AND($A130&gt;='Detectors and demag'!J$3,$A130&lt;='Detectors and demag'!J$4),-D$10*($A130-D$12)*($A130-D$13)/D$14,0)</f>
        <v>0</v>
      </c>
      <c r="E130">
        <f>IF(AND($A130&gt;='Detectors and demag'!K$3,$A130&lt;='Detectors and demag'!K$4),-E$10*($A130-E$12)*($A130-E$13)/E$14,0)</f>
        <v>0</v>
      </c>
      <c r="R130">
        <v>0.75819999999999999</v>
      </c>
      <c r="S130">
        <v>0.75819999999999999</v>
      </c>
      <c r="T130">
        <v>8.1600000000000006E-2</v>
      </c>
      <c r="V130">
        <v>424</v>
      </c>
      <c r="W130">
        <v>0.76181155899999997</v>
      </c>
      <c r="X130">
        <v>0.75563846800000001</v>
      </c>
      <c r="AA130">
        <v>424</v>
      </c>
    </row>
    <row r="131" spans="1:27" x14ac:dyDescent="0.2">
      <c r="A131">
        <v>425</v>
      </c>
      <c r="B131">
        <f>IF(AND($A131&gt;='Detectors and demag'!H$3,$A131&lt;='Detectors and demag'!H$4),-B$10*($A131-B$12)*($A131-B$13)/B$14,0)</f>
        <v>0.80353311962674234</v>
      </c>
      <c r="C131">
        <f>IF(AND($A131&gt;='Detectors and demag'!I$3,$A131&lt;='Detectors and demag'!I$4),-C$10*($A131-C$12)*($A131-C$13)/C$14,0)</f>
        <v>0.74345781877590211</v>
      </c>
      <c r="D131">
        <f>IF(AND($A131&gt;='Detectors and demag'!J$3,$A131&lt;='Detectors and demag'!J$4),-D$10*($A131-D$12)*($A131-D$13)/D$14,0)</f>
        <v>0</v>
      </c>
      <c r="E131">
        <f>IF(AND($A131&gt;='Detectors and demag'!K$3,$A131&lt;='Detectors and demag'!K$4),-E$10*($A131-E$12)*($A131-E$13)/E$14,0)</f>
        <v>0</v>
      </c>
      <c r="R131">
        <v>0.75370000000000004</v>
      </c>
      <c r="S131">
        <v>0.76180000000000003</v>
      </c>
      <c r="T131">
        <v>8.8300000000000003E-2</v>
      </c>
      <c r="V131">
        <v>425</v>
      </c>
      <c r="W131">
        <v>0.75748494799999999</v>
      </c>
      <c r="X131">
        <v>0.75972537399999995</v>
      </c>
      <c r="AA131">
        <v>425</v>
      </c>
    </row>
    <row r="132" spans="1:27" x14ac:dyDescent="0.2">
      <c r="A132">
        <v>426</v>
      </c>
      <c r="B132">
        <f>IF(AND($A132&gt;='Detectors and demag'!H$3,$A132&lt;='Detectors and demag'!H$4),-B$10*($A132-B$12)*($A132-B$13)/B$14,0)</f>
        <v>0.80044345521374261</v>
      </c>
      <c r="C132">
        <f>IF(AND($A132&gt;='Detectors and demag'!I$3,$A132&lt;='Detectors and demag'!I$4),-C$10*($A132-C$12)*($A132-C$13)/C$14,0)</f>
        <v>0.74697246892514779</v>
      </c>
      <c r="D132">
        <f>IF(AND($A132&gt;='Detectors and demag'!J$3,$A132&lt;='Detectors and demag'!J$4),-D$10*($A132-D$12)*($A132-D$13)/D$14,0)</f>
        <v>0</v>
      </c>
      <c r="E132">
        <f>IF(AND($A132&gt;='Detectors and demag'!K$3,$A132&lt;='Detectors and demag'!K$4),-E$10*($A132-E$12)*($A132-E$13)/E$14,0)</f>
        <v>0</v>
      </c>
      <c r="R132">
        <v>0.74909999999999999</v>
      </c>
      <c r="S132">
        <v>0.76539999999999997</v>
      </c>
      <c r="T132">
        <v>9.5000000000000001E-2</v>
      </c>
      <c r="V132">
        <v>426</v>
      </c>
      <c r="W132">
        <v>0.75311707900000002</v>
      </c>
      <c r="X132">
        <v>0.76377593600000004</v>
      </c>
      <c r="AA132">
        <v>426</v>
      </c>
    </row>
    <row r="133" spans="1:27" x14ac:dyDescent="0.2">
      <c r="A133">
        <v>427</v>
      </c>
      <c r="B133">
        <f>IF(AND($A133&gt;='Detectors and demag'!H$3,$A133&lt;='Detectors and demag'!H$4),-B$10*($A133-B$12)*($A133-B$13)/B$14,0)</f>
        <v>0.79726914246066061</v>
      </c>
      <c r="C133">
        <f>IF(AND($A133&gt;='Detectors and demag'!I$3,$A133&lt;='Detectors and demag'!I$4),-C$10*($A133-C$12)*($A133-C$13)/C$14,0)</f>
        <v>0.75044399453268495</v>
      </c>
      <c r="D133">
        <f>IF(AND($A133&gt;='Detectors and demag'!J$3,$A133&lt;='Detectors and demag'!J$4),-D$10*($A133-D$12)*($A133-D$13)/D$14,0)</f>
        <v>0</v>
      </c>
      <c r="E133">
        <f>IF(AND($A133&gt;='Detectors and demag'!K$3,$A133&lt;='Detectors and demag'!K$4),-E$10*($A133-E$12)*($A133-E$13)/E$14,0)</f>
        <v>0</v>
      </c>
      <c r="R133">
        <v>0.74439999999999995</v>
      </c>
      <c r="S133">
        <v>0.76890000000000003</v>
      </c>
      <c r="T133">
        <v>0.1016</v>
      </c>
      <c r="V133">
        <v>427</v>
      </c>
      <c r="W133">
        <v>0.74925753799999995</v>
      </c>
      <c r="X133">
        <v>0.76779323300000002</v>
      </c>
      <c r="AA133">
        <v>427</v>
      </c>
    </row>
    <row r="134" spans="1:27" x14ac:dyDescent="0.2">
      <c r="A134">
        <v>428</v>
      </c>
      <c r="B134">
        <f>IF(AND($A134&gt;='Detectors and demag'!H$3,$A134&lt;='Detectors and demag'!H$4),-B$10*($A134-B$12)*($A134-B$13)/B$14,0)</f>
        <v>0.79401018136749635</v>
      </c>
      <c r="C134">
        <f>IF(AND($A134&gt;='Detectors and demag'!I$3,$A134&lt;='Detectors and demag'!I$4),-C$10*($A134-C$12)*($A134-C$13)/C$14,0)</f>
        <v>0.7538723955985136</v>
      </c>
      <c r="D134">
        <f>IF(AND($A134&gt;='Detectors and demag'!J$3,$A134&lt;='Detectors and demag'!J$4),-D$10*($A134-D$12)*($A134-D$13)/D$14,0)</f>
        <v>0</v>
      </c>
      <c r="E134">
        <f>IF(AND($A134&gt;='Detectors and demag'!K$3,$A134&lt;='Detectors and demag'!K$4),-E$10*($A134-E$12)*($A134-E$13)/E$14,0)</f>
        <v>0</v>
      </c>
      <c r="R134">
        <v>0.73950000000000005</v>
      </c>
      <c r="S134">
        <v>0.77239999999999998</v>
      </c>
      <c r="T134">
        <v>0.1082</v>
      </c>
      <c r="V134">
        <v>428</v>
      </c>
      <c r="W134">
        <v>0.74557400699999998</v>
      </c>
      <c r="X134">
        <v>0.77172954599999999</v>
      </c>
      <c r="AA134">
        <v>428</v>
      </c>
    </row>
    <row r="135" spans="1:27" x14ac:dyDescent="0.2">
      <c r="A135">
        <v>429</v>
      </c>
      <c r="B135">
        <f>IF(AND($A135&gt;='Detectors and demag'!H$3,$A135&lt;='Detectors and demag'!H$4),-B$10*($A135-B$12)*($A135-B$13)/B$14,0)</f>
        <v>0.79066657193424994</v>
      </c>
      <c r="C135">
        <f>IF(AND($A135&gt;='Detectors and demag'!I$3,$A135&lt;='Detectors and demag'!I$4),-C$10*($A135-C$12)*($A135-C$13)/C$14,0)</f>
        <v>0.75725767212263362</v>
      </c>
      <c r="D135">
        <f>IF(AND($A135&gt;='Detectors and demag'!J$3,$A135&lt;='Detectors and demag'!J$4),-D$10*($A135-D$12)*($A135-D$13)/D$14,0)</f>
        <v>0</v>
      </c>
      <c r="E135">
        <f>IF(AND($A135&gt;='Detectors and demag'!K$3,$A135&lt;='Detectors and demag'!K$4),-E$10*($A135-E$12)*($A135-E$13)/E$14,0)</f>
        <v>0</v>
      </c>
      <c r="R135">
        <v>0.73460000000000003</v>
      </c>
      <c r="S135">
        <v>0.77580000000000005</v>
      </c>
      <c r="T135">
        <v>0.1148</v>
      </c>
      <c r="V135">
        <v>429</v>
      </c>
      <c r="W135">
        <v>0.74184560099999997</v>
      </c>
      <c r="X135">
        <v>0.77562255499999999</v>
      </c>
      <c r="AA135">
        <v>429</v>
      </c>
    </row>
    <row r="136" spans="1:27" x14ac:dyDescent="0.2">
      <c r="A136">
        <v>430</v>
      </c>
      <c r="B136">
        <f>IF(AND($A136&gt;='Detectors and demag'!H$3,$A136&lt;='Detectors and demag'!H$4),-B$10*($A136-B$12)*($A136-B$13)/B$14,0)</f>
        <v>0.78723831416092138</v>
      </c>
      <c r="C136">
        <f>IF(AND($A136&gt;='Detectors and demag'!I$3,$A136&lt;='Detectors and demag'!I$4),-C$10*($A136-C$12)*($A136-C$13)/C$14,0)</f>
        <v>0.76059982410504512</v>
      </c>
      <c r="D136">
        <f>IF(AND($A136&gt;='Detectors and demag'!J$3,$A136&lt;='Detectors and demag'!J$4),-D$10*($A136-D$12)*($A136-D$13)/D$14,0)</f>
        <v>0</v>
      </c>
      <c r="E136">
        <f>IF(AND($A136&gt;='Detectors and demag'!K$3,$A136&lt;='Detectors and demag'!K$4),-E$10*($A136-E$12)*($A136-E$13)/E$14,0)</f>
        <v>0</v>
      </c>
      <c r="R136">
        <v>0.72960000000000003</v>
      </c>
      <c r="S136">
        <v>0.7792</v>
      </c>
      <c r="T136">
        <v>0.12139999999999999</v>
      </c>
      <c r="V136">
        <v>430</v>
      </c>
      <c r="W136">
        <v>0.73760922600000001</v>
      </c>
      <c r="X136">
        <v>0.77949115800000002</v>
      </c>
      <c r="AA136">
        <v>430</v>
      </c>
    </row>
    <row r="137" spans="1:27" x14ac:dyDescent="0.2">
      <c r="A137">
        <v>431</v>
      </c>
      <c r="B137">
        <f>IF(AND($A137&gt;='Detectors and demag'!H$3,$A137&lt;='Detectors and demag'!H$4),-B$10*($A137-B$12)*($A137-B$13)/B$14,0)</f>
        <v>0.78372540804751045</v>
      </c>
      <c r="C137">
        <f>IF(AND($A137&gt;='Detectors and demag'!I$3,$A137&lt;='Detectors and demag'!I$4),-C$10*($A137-C$12)*($A137-C$13)/C$14,0)</f>
        <v>0.76389885154574821</v>
      </c>
      <c r="D137">
        <f>IF(AND($A137&gt;='Detectors and demag'!J$3,$A137&lt;='Detectors and demag'!J$4),-D$10*($A137-D$12)*($A137-D$13)/D$14,0)</f>
        <v>0</v>
      </c>
      <c r="E137">
        <f>IF(AND($A137&gt;='Detectors and demag'!K$3,$A137&lt;='Detectors and demag'!K$4),-E$10*($A137-E$12)*($A137-E$13)/E$14,0)</f>
        <v>0</v>
      </c>
      <c r="R137">
        <v>0.72450000000000003</v>
      </c>
      <c r="S137">
        <v>0.78249999999999997</v>
      </c>
      <c r="T137">
        <v>0.12790000000000001</v>
      </c>
      <c r="V137">
        <v>431</v>
      </c>
      <c r="W137">
        <v>0.73343876699999999</v>
      </c>
      <c r="X137">
        <v>0.78333813500000005</v>
      </c>
      <c r="AA137">
        <v>431</v>
      </c>
    </row>
    <row r="138" spans="1:27" x14ac:dyDescent="0.2">
      <c r="A138">
        <v>432</v>
      </c>
      <c r="B138">
        <f>IF(AND($A138&gt;='Detectors and demag'!H$3,$A138&lt;='Detectors and demag'!H$4),-B$10*($A138-B$12)*($A138-B$13)/B$14,0)</f>
        <v>0.78012785359401748</v>
      </c>
      <c r="C138">
        <f>IF(AND($A138&gt;='Detectors and demag'!I$3,$A138&lt;='Detectors and demag'!I$4),-C$10*($A138-C$12)*($A138-C$13)/C$14,0)</f>
        <v>0.76715475444474268</v>
      </c>
      <c r="D138">
        <f>IF(AND($A138&gt;='Detectors and demag'!J$3,$A138&lt;='Detectors and demag'!J$4),-D$10*($A138-D$12)*($A138-D$13)/D$14,0)</f>
        <v>0</v>
      </c>
      <c r="E138">
        <f>IF(AND($A138&gt;='Detectors and demag'!K$3,$A138&lt;='Detectors and demag'!K$4),-E$10*($A138-E$12)*($A138-E$13)/E$14,0)</f>
        <v>0</v>
      </c>
      <c r="R138">
        <v>0.71930000000000005</v>
      </c>
      <c r="S138">
        <v>0.78580000000000005</v>
      </c>
      <c r="T138">
        <v>0.13439999999999999</v>
      </c>
      <c r="V138">
        <v>432</v>
      </c>
      <c r="W138">
        <v>0.72918629599999996</v>
      </c>
      <c r="X138">
        <v>0.78716609100000001</v>
      </c>
      <c r="AA138">
        <v>432</v>
      </c>
    </row>
    <row r="139" spans="1:27" x14ac:dyDescent="0.2">
      <c r="A139">
        <v>433</v>
      </c>
      <c r="B139">
        <f>IF(AND($A139&gt;='Detectors and demag'!H$3,$A139&lt;='Detectors and demag'!H$4),-B$10*($A139-B$12)*($A139-B$13)/B$14,0)</f>
        <v>0.77644565080044237</v>
      </c>
      <c r="C139">
        <f>IF(AND($A139&gt;='Detectors and demag'!I$3,$A139&lt;='Detectors and demag'!I$4),-C$10*($A139-C$12)*($A139-C$13)/C$14,0)</f>
        <v>0.77036753280202863</v>
      </c>
      <c r="D139">
        <f>IF(AND($A139&gt;='Detectors and demag'!J$3,$A139&lt;='Detectors and demag'!J$4),-D$10*($A139-D$12)*($A139-D$13)/D$14,0)</f>
        <v>0</v>
      </c>
      <c r="E139">
        <f>IF(AND($A139&gt;='Detectors and demag'!K$3,$A139&lt;='Detectors and demag'!K$4),-E$10*($A139-E$12)*($A139-E$13)/E$14,0)</f>
        <v>0</v>
      </c>
      <c r="R139">
        <v>0.71399999999999997</v>
      </c>
      <c r="S139">
        <v>0.78900000000000003</v>
      </c>
      <c r="T139">
        <v>0.1409</v>
      </c>
      <c r="V139">
        <v>433</v>
      </c>
      <c r="W139">
        <v>0.72428716900000001</v>
      </c>
      <c r="X139">
        <v>0.79060824799999996</v>
      </c>
      <c r="AA139">
        <v>433</v>
      </c>
    </row>
    <row r="140" spans="1:27" x14ac:dyDescent="0.2">
      <c r="A140">
        <v>434</v>
      </c>
      <c r="B140">
        <f>IF(AND($A140&gt;='Detectors and demag'!H$3,$A140&lt;='Detectors and demag'!H$4),-B$10*($A140-B$12)*($A140-B$13)/B$14,0)</f>
        <v>0.7726787996667851</v>
      </c>
      <c r="C140">
        <f>IF(AND($A140&gt;='Detectors and demag'!I$3,$A140&lt;='Detectors and demag'!I$4),-C$10*($A140-C$12)*($A140-C$13)/C$14,0)</f>
        <v>0.77353718661760595</v>
      </c>
      <c r="D140">
        <f>IF(AND($A140&gt;='Detectors and demag'!J$3,$A140&lt;='Detectors and demag'!J$4),-D$10*($A140-D$12)*($A140-D$13)/D$14,0)</f>
        <v>0</v>
      </c>
      <c r="E140">
        <f>IF(AND($A140&gt;='Detectors and demag'!K$3,$A140&lt;='Detectors and demag'!K$4),-E$10*($A140-E$12)*($A140-E$13)/E$14,0)</f>
        <v>0</v>
      </c>
      <c r="R140">
        <v>0.70860000000000001</v>
      </c>
      <c r="S140">
        <v>0.79220000000000002</v>
      </c>
      <c r="T140">
        <v>0.1474</v>
      </c>
      <c r="V140">
        <v>434</v>
      </c>
      <c r="X140">
        <v>0.79375889600000005</v>
      </c>
      <c r="AA140">
        <v>434</v>
      </c>
    </row>
    <row r="141" spans="1:27" x14ac:dyDescent="0.2">
      <c r="A141">
        <v>435</v>
      </c>
      <c r="B141">
        <f>IF(AND($A141&gt;='Detectors and demag'!H$3,$A141&lt;='Detectors and demag'!H$4),-B$10*($A141-B$12)*($A141-B$13)/B$14,0)</f>
        <v>0.76882730019304546</v>
      </c>
      <c r="C141">
        <f>IF(AND($A141&gt;='Detectors and demag'!I$3,$A141&lt;='Detectors and demag'!I$4),-C$10*($A141-C$12)*($A141-C$13)/C$14,0)</f>
        <v>0.77666371589147487</v>
      </c>
      <c r="D141">
        <f>IF(AND($A141&gt;='Detectors and demag'!J$3,$A141&lt;='Detectors and demag'!J$4),-D$10*($A141-D$12)*($A141-D$13)/D$14,0)</f>
        <v>0</v>
      </c>
      <c r="E141">
        <f>IF(AND($A141&gt;='Detectors and demag'!K$3,$A141&lt;='Detectors and demag'!K$4),-E$10*($A141-E$12)*($A141-E$13)/E$14,0)</f>
        <v>0</v>
      </c>
      <c r="R141">
        <v>0.70309999999999995</v>
      </c>
      <c r="S141">
        <v>0.79530000000000001</v>
      </c>
      <c r="T141">
        <v>0.15379999999999999</v>
      </c>
      <c r="V141">
        <v>435</v>
      </c>
      <c r="X141">
        <v>0.79689764600000002</v>
      </c>
      <c r="AA141">
        <v>435</v>
      </c>
    </row>
    <row r="142" spans="1:27" x14ac:dyDescent="0.2">
      <c r="A142">
        <v>436</v>
      </c>
      <c r="B142">
        <f>IF(AND($A142&gt;='Detectors and demag'!H$3,$A142&lt;='Detectors and demag'!H$4),-B$10*($A142-B$12)*($A142-B$13)/B$14,0)</f>
        <v>0.76489115237922378</v>
      </c>
      <c r="C142">
        <f>IF(AND($A142&gt;='Detectors and demag'!I$3,$A142&lt;='Detectors and demag'!I$4),-C$10*($A142-C$12)*($A142-C$13)/C$14,0)</f>
        <v>0.77974712062363516</v>
      </c>
      <c r="D142">
        <f>IF(AND($A142&gt;='Detectors and demag'!J$3,$A142&lt;='Detectors and demag'!J$4),-D$10*($A142-D$12)*($A142-D$13)/D$14,0)</f>
        <v>0</v>
      </c>
      <c r="E142">
        <f>IF(AND($A142&gt;='Detectors and demag'!K$3,$A142&lt;='Detectors and demag'!K$4),-E$10*($A142-E$12)*($A142-E$13)/E$14,0)</f>
        <v>0</v>
      </c>
      <c r="R142">
        <v>0.69750000000000001</v>
      </c>
      <c r="S142">
        <v>0.7984</v>
      </c>
      <c r="T142">
        <v>0.16020000000000001</v>
      </c>
      <c r="V142">
        <v>436</v>
      </c>
      <c r="X142">
        <v>0.800026919</v>
      </c>
      <c r="AA142">
        <v>436</v>
      </c>
    </row>
    <row r="143" spans="1:27" x14ac:dyDescent="0.2">
      <c r="A143">
        <v>437</v>
      </c>
      <c r="B143">
        <f>IF(AND($A143&gt;='Detectors and demag'!H$3,$A143&lt;='Detectors and demag'!H$4),-B$10*($A143-B$12)*($A143-B$13)/B$14,0)</f>
        <v>0</v>
      </c>
      <c r="C143">
        <f>IF(AND($A143&gt;='Detectors and demag'!I$3,$A143&lt;='Detectors and demag'!I$4),-C$10*($A143-C$12)*($A143-C$13)/C$14,0)</f>
        <v>0.78278740081408693</v>
      </c>
      <c r="D143">
        <f>IF(AND($A143&gt;='Detectors and demag'!J$3,$A143&lt;='Detectors and demag'!J$4),-D$10*($A143-D$12)*($A143-D$13)/D$14,0)</f>
        <v>0</v>
      </c>
      <c r="E143">
        <f>IF(AND($A143&gt;='Detectors and demag'!K$3,$A143&lt;='Detectors and demag'!K$4),-E$10*($A143-E$12)*($A143-E$13)/E$14,0)</f>
        <v>0</v>
      </c>
      <c r="R143">
        <v>0.69179999999999997</v>
      </c>
      <c r="S143">
        <v>0.8014</v>
      </c>
      <c r="T143">
        <v>0.16650000000000001</v>
      </c>
      <c r="V143">
        <v>437</v>
      </c>
      <c r="X143">
        <v>0.80317544500000004</v>
      </c>
      <c r="AA143">
        <v>437</v>
      </c>
    </row>
    <row r="144" spans="1:27" x14ac:dyDescent="0.2">
      <c r="A144">
        <v>438</v>
      </c>
      <c r="B144">
        <f>IF(AND($A144&gt;='Detectors and demag'!H$3,$A144&lt;='Detectors and demag'!H$4),-B$10*($A144-B$12)*($A144-B$13)/B$14,0)</f>
        <v>0</v>
      </c>
      <c r="C144">
        <f>IF(AND($A144&gt;='Detectors and demag'!I$3,$A144&lt;='Detectors and demag'!I$4),-C$10*($A144-C$12)*($A144-C$13)/C$14,0)</f>
        <v>0.78578455646283019</v>
      </c>
      <c r="D144">
        <f>IF(AND($A144&gt;='Detectors and demag'!J$3,$A144&lt;='Detectors and demag'!J$4),-D$10*($A144-D$12)*($A144-D$13)/D$14,0)</f>
        <v>0</v>
      </c>
      <c r="E144">
        <f>IF(AND($A144&gt;='Detectors and demag'!K$3,$A144&lt;='Detectors and demag'!K$4),-E$10*($A144-E$12)*($A144-E$13)/E$14,0)</f>
        <v>0</v>
      </c>
      <c r="R144">
        <v>0.68600000000000005</v>
      </c>
      <c r="S144">
        <v>0.8044</v>
      </c>
      <c r="T144">
        <v>0.1729</v>
      </c>
      <c r="V144">
        <v>438</v>
      </c>
      <c r="X144">
        <v>0.80632783500000005</v>
      </c>
      <c r="AA144">
        <v>438</v>
      </c>
    </row>
    <row r="145" spans="1:27" x14ac:dyDescent="0.2">
      <c r="A145">
        <v>439</v>
      </c>
      <c r="B145">
        <f>IF(AND($A145&gt;='Detectors and demag'!H$3,$A145&lt;='Detectors and demag'!H$4),-B$10*($A145-B$12)*($A145-B$13)/B$14,0)</f>
        <v>0</v>
      </c>
      <c r="C145">
        <f>IF(AND($A145&gt;='Detectors and demag'!I$3,$A145&lt;='Detectors and demag'!I$4),-C$10*($A145-C$12)*($A145-C$13)/C$14,0)</f>
        <v>0.78873858756986492</v>
      </c>
      <c r="D145">
        <f>IF(AND($A145&gt;='Detectors and demag'!J$3,$A145&lt;='Detectors and demag'!J$4),-D$10*($A145-D$12)*($A145-D$13)/D$14,0)</f>
        <v>0</v>
      </c>
      <c r="E145">
        <f>IF(AND($A145&gt;='Detectors and demag'!K$3,$A145&lt;='Detectors and demag'!K$4),-E$10*($A145-E$12)*($A145-E$13)/E$14,0)</f>
        <v>0</v>
      </c>
      <c r="R145">
        <v>0.68010000000000004</v>
      </c>
      <c r="S145">
        <v>0.80730000000000002</v>
      </c>
      <c r="T145">
        <v>0.1792</v>
      </c>
      <c r="V145">
        <v>439</v>
      </c>
      <c r="X145">
        <v>0.80947672199999998</v>
      </c>
      <c r="AA145">
        <v>439</v>
      </c>
    </row>
    <row r="146" spans="1:27" x14ac:dyDescent="0.2">
      <c r="A146">
        <v>440</v>
      </c>
      <c r="B146">
        <f>IF(AND($A146&gt;='Detectors and demag'!H$3,$A146&lt;='Detectors and demag'!H$4),-B$10*($A146-B$12)*($A146-B$13)/B$14,0)</f>
        <v>0</v>
      </c>
      <c r="C146">
        <f>IF(AND($A146&gt;='Detectors and demag'!I$3,$A146&lt;='Detectors and demag'!I$4),-C$10*($A146-C$12)*($A146-C$13)/C$14,0)</f>
        <v>0.79164949413519103</v>
      </c>
      <c r="D146">
        <f>IF(AND($A146&gt;='Detectors and demag'!J$3,$A146&lt;='Detectors and demag'!J$4),-D$10*($A146-D$12)*($A146-D$13)/D$14,0)</f>
        <v>0</v>
      </c>
      <c r="E146">
        <f>IF(AND($A146&gt;='Detectors and demag'!K$3,$A146&lt;='Detectors and demag'!K$4),-E$10*($A146-E$12)*($A146-E$13)/E$14,0)</f>
        <v>0</v>
      </c>
      <c r="R146">
        <v>0.67410000000000003</v>
      </c>
      <c r="S146">
        <v>0.81010000000000004</v>
      </c>
      <c r="T146">
        <v>0.1855</v>
      </c>
      <c r="V146">
        <v>440</v>
      </c>
      <c r="X146">
        <v>0.81262301299999995</v>
      </c>
      <c r="AA146">
        <v>440</v>
      </c>
    </row>
    <row r="147" spans="1:27" x14ac:dyDescent="0.2">
      <c r="A147">
        <v>441</v>
      </c>
      <c r="B147">
        <f>IF(AND($A147&gt;='Detectors and demag'!H$3,$A147&lt;='Detectors and demag'!H$4),-B$10*($A147-B$12)*($A147-B$13)/B$14,0)</f>
        <v>0</v>
      </c>
      <c r="C147">
        <f>IF(AND($A147&gt;='Detectors and demag'!I$3,$A147&lt;='Detectors and demag'!I$4),-C$10*($A147-C$12)*($A147-C$13)/C$14,0)</f>
        <v>0.79451727615880874</v>
      </c>
      <c r="D147">
        <f>IF(AND($A147&gt;='Detectors and demag'!J$3,$A147&lt;='Detectors and demag'!J$4),-D$10*($A147-D$12)*($A147-D$13)/D$14,0)</f>
        <v>0</v>
      </c>
      <c r="E147">
        <f>IF(AND($A147&gt;='Detectors and demag'!K$3,$A147&lt;='Detectors and demag'!K$4),-E$10*($A147-E$12)*($A147-E$13)/E$14,0)</f>
        <v>0</v>
      </c>
      <c r="R147">
        <v>0.66810000000000003</v>
      </c>
      <c r="S147">
        <v>0.81289999999999996</v>
      </c>
      <c r="T147">
        <v>0.19170000000000001</v>
      </c>
      <c r="V147">
        <v>441</v>
      </c>
      <c r="X147">
        <v>0.81554634100000001</v>
      </c>
      <c r="AA147">
        <v>441</v>
      </c>
    </row>
    <row r="148" spans="1:27" x14ac:dyDescent="0.2">
      <c r="A148">
        <v>442</v>
      </c>
      <c r="B148">
        <f>IF(AND($A148&gt;='Detectors and demag'!H$3,$A148&lt;='Detectors and demag'!H$4),-B$10*($A148-B$12)*($A148-B$13)/B$14,0)</f>
        <v>0</v>
      </c>
      <c r="C148">
        <f>IF(AND($A148&gt;='Detectors and demag'!I$3,$A148&lt;='Detectors and demag'!I$4),-C$10*($A148-C$12)*($A148-C$13)/C$14,0)</f>
        <v>0.79734193364071781</v>
      </c>
      <c r="D148">
        <f>IF(AND($A148&gt;='Detectors and demag'!J$3,$A148&lt;='Detectors and demag'!J$4),-D$10*($A148-D$12)*($A148-D$13)/D$14,0)</f>
        <v>0</v>
      </c>
      <c r="E148">
        <f>IF(AND($A148&gt;='Detectors and demag'!K$3,$A148&lt;='Detectors and demag'!K$4),-E$10*($A148-E$12)*($A148-E$13)/E$14,0)</f>
        <v>0</v>
      </c>
      <c r="R148">
        <v>0.66190000000000004</v>
      </c>
      <c r="S148">
        <v>0.81569999999999998</v>
      </c>
      <c r="T148">
        <v>0.19800000000000001</v>
      </c>
      <c r="V148">
        <v>442</v>
      </c>
      <c r="X148">
        <v>0.81841469499999997</v>
      </c>
      <c r="AA148">
        <v>442</v>
      </c>
    </row>
    <row r="149" spans="1:27" x14ac:dyDescent="0.2">
      <c r="A149">
        <v>443</v>
      </c>
      <c r="B149">
        <f>IF(AND($A149&gt;='Detectors and demag'!H$3,$A149&lt;='Detectors and demag'!H$4),-B$10*($A149-B$12)*($A149-B$13)/B$14,0)</f>
        <v>0</v>
      </c>
      <c r="C149">
        <f>IF(AND($A149&gt;='Detectors and demag'!I$3,$A149&lt;='Detectors and demag'!I$4),-C$10*($A149-C$12)*($A149-C$13)/C$14,0)</f>
        <v>0.80012346658091849</v>
      </c>
      <c r="D149">
        <f>IF(AND($A149&gt;='Detectors and demag'!J$3,$A149&lt;='Detectors and demag'!J$4),-D$10*($A149-D$12)*($A149-D$13)/D$14,0)</f>
        <v>0</v>
      </c>
      <c r="E149">
        <f>IF(AND($A149&gt;='Detectors and demag'!K$3,$A149&lt;='Detectors and demag'!K$4),-E$10*($A149-E$12)*($A149-E$13)/E$14,0)</f>
        <v>0</v>
      </c>
      <c r="R149">
        <v>0.65559999999999996</v>
      </c>
      <c r="S149">
        <v>0.81840000000000002</v>
      </c>
      <c r="T149">
        <v>0.20419999999999999</v>
      </c>
      <c r="V149">
        <v>443</v>
      </c>
      <c r="X149">
        <v>0.82128412900000003</v>
      </c>
      <c r="AA149">
        <v>443</v>
      </c>
    </row>
    <row r="150" spans="1:27" x14ac:dyDescent="0.2">
      <c r="A150">
        <v>444</v>
      </c>
      <c r="B150">
        <f>IF(AND($A150&gt;='Detectors and demag'!H$3,$A150&lt;='Detectors and demag'!H$4),-B$10*($A150-B$12)*($A150-B$13)/B$14,0)</f>
        <v>0</v>
      </c>
      <c r="C150">
        <f>IF(AND($A150&gt;='Detectors and demag'!I$3,$A150&lt;='Detectors and demag'!I$4),-C$10*($A150-C$12)*($A150-C$13)/C$14,0)</f>
        <v>0.80286187497941053</v>
      </c>
      <c r="D150">
        <f>IF(AND($A150&gt;='Detectors and demag'!J$3,$A150&lt;='Detectors and demag'!J$4),-D$10*($A150-D$12)*($A150-D$13)/D$14,0)</f>
        <v>0</v>
      </c>
      <c r="E150">
        <f>IF(AND($A150&gt;='Detectors and demag'!K$3,$A150&lt;='Detectors and demag'!K$4),-E$10*($A150-E$12)*($A150-E$13)/E$14,0)</f>
        <v>0</v>
      </c>
      <c r="R150">
        <v>0.6492</v>
      </c>
      <c r="S150">
        <v>0.82099999999999995</v>
      </c>
      <c r="T150">
        <v>0.21029999999999999</v>
      </c>
      <c r="V150">
        <v>444</v>
      </c>
      <c r="X150">
        <v>0.82415557900000003</v>
      </c>
      <c r="AA150">
        <v>444</v>
      </c>
    </row>
    <row r="151" spans="1:27" x14ac:dyDescent="0.2">
      <c r="A151">
        <v>445</v>
      </c>
      <c r="B151">
        <f>IF(AND($A151&gt;='Detectors and demag'!H$3,$A151&lt;='Detectors and demag'!H$4),-B$10*($A151-B$12)*($A151-B$13)/B$14,0)</f>
        <v>0</v>
      </c>
      <c r="C151">
        <f>IF(AND($A151&gt;='Detectors and demag'!I$3,$A151&lt;='Detectors and demag'!I$4),-C$10*($A151-C$12)*($A151-C$13)/C$14,0)</f>
        <v>0.80555715883619405</v>
      </c>
      <c r="D151">
        <f>IF(AND($A151&gt;='Detectors and demag'!J$3,$A151&lt;='Detectors and demag'!J$4),-D$10*($A151-D$12)*($A151-D$13)/D$14,0)</f>
        <v>0</v>
      </c>
      <c r="E151">
        <f>IF(AND($A151&gt;='Detectors and demag'!K$3,$A151&lt;='Detectors and demag'!K$4),-E$10*($A151-E$12)*($A151-E$13)/E$14,0)</f>
        <v>0</v>
      </c>
      <c r="R151">
        <v>0.64270000000000005</v>
      </c>
      <c r="S151">
        <v>0.8236</v>
      </c>
      <c r="T151">
        <v>0.2165</v>
      </c>
      <c r="V151">
        <v>445</v>
      </c>
      <c r="X151">
        <v>0.82677072100000004</v>
      </c>
      <c r="AA151">
        <v>445</v>
      </c>
    </row>
    <row r="152" spans="1:27" x14ac:dyDescent="0.2">
      <c r="A152">
        <v>446</v>
      </c>
      <c r="B152">
        <f>IF(AND($A152&gt;='Detectors and demag'!H$3,$A152&lt;='Detectors and demag'!H$4),-B$10*($A152-B$12)*($A152-B$13)/B$14,0)</f>
        <v>0</v>
      </c>
      <c r="C152">
        <f>IF(AND($A152&gt;='Detectors and demag'!I$3,$A152&lt;='Detectors and demag'!I$4),-C$10*($A152-C$12)*($A152-C$13)/C$14,0)</f>
        <v>0.80820931815126884</v>
      </c>
      <c r="D152">
        <f>IF(AND($A152&gt;='Detectors and demag'!J$3,$A152&lt;='Detectors and demag'!J$4),-D$10*($A152-D$12)*($A152-D$13)/D$14,0)</f>
        <v>0</v>
      </c>
      <c r="E152">
        <f>IF(AND($A152&gt;='Detectors and demag'!K$3,$A152&lt;='Detectors and demag'!K$4),-E$10*($A152-E$12)*($A152-E$13)/E$14,0)</f>
        <v>0</v>
      </c>
      <c r="R152">
        <v>0.63619999999999999</v>
      </c>
      <c r="S152">
        <v>0.82620000000000005</v>
      </c>
      <c r="T152">
        <v>0.22259999999999999</v>
      </c>
      <c r="V152">
        <v>446</v>
      </c>
      <c r="X152">
        <v>0.82931776199999996</v>
      </c>
      <c r="AA152">
        <v>446</v>
      </c>
    </row>
    <row r="153" spans="1:27" x14ac:dyDescent="0.2">
      <c r="A153">
        <v>447</v>
      </c>
      <c r="B153">
        <f>IF(AND($A153&gt;='Detectors and demag'!H$3,$A153&lt;='Detectors and demag'!H$4),-B$10*($A153-B$12)*($A153-B$13)/B$14,0)</f>
        <v>0</v>
      </c>
      <c r="C153">
        <f>IF(AND($A153&gt;='Detectors and demag'!I$3,$A153&lt;='Detectors and demag'!I$4),-C$10*($A153-C$12)*($A153-C$13)/C$14,0)</f>
        <v>0.81081835292463533</v>
      </c>
      <c r="D153">
        <f>IF(AND($A153&gt;='Detectors and demag'!J$3,$A153&lt;='Detectors and demag'!J$4),-D$10*($A153-D$12)*($A153-D$13)/D$14,0)</f>
        <v>0</v>
      </c>
      <c r="E153">
        <f>IF(AND($A153&gt;='Detectors and demag'!K$3,$A153&lt;='Detectors and demag'!K$4),-E$10*($A153-E$12)*($A153-E$13)/E$14,0)</f>
        <v>0</v>
      </c>
      <c r="R153">
        <v>0.62949999999999995</v>
      </c>
      <c r="S153">
        <v>0.82869999999999999</v>
      </c>
      <c r="T153">
        <v>0.22869999999999999</v>
      </c>
      <c r="V153">
        <v>447</v>
      </c>
      <c r="X153">
        <v>0.83186891900000004</v>
      </c>
      <c r="AA153">
        <v>447</v>
      </c>
    </row>
    <row r="154" spans="1:27" x14ac:dyDescent="0.2">
      <c r="A154">
        <v>448</v>
      </c>
      <c r="B154">
        <f>IF(AND($A154&gt;='Detectors and demag'!H$3,$A154&lt;='Detectors and demag'!H$4),-B$10*($A154-B$12)*($A154-B$13)/B$14,0)</f>
        <v>0</v>
      </c>
      <c r="C154">
        <f>IF(AND($A154&gt;='Detectors and demag'!I$3,$A154&lt;='Detectors and demag'!I$4),-C$10*($A154-C$12)*($A154-C$13)/C$14,0)</f>
        <v>0.8133842631562932</v>
      </c>
      <c r="D154">
        <f>IF(AND($A154&gt;='Detectors and demag'!J$3,$A154&lt;='Detectors and demag'!J$4),-D$10*($A154-D$12)*($A154-D$13)/D$14,0)</f>
        <v>0</v>
      </c>
      <c r="E154">
        <f>IF(AND($A154&gt;='Detectors and demag'!K$3,$A154&lt;='Detectors and demag'!K$4),-E$10*($A154-E$12)*($A154-E$13)/E$14,0)</f>
        <v>0</v>
      </c>
      <c r="R154">
        <v>0.62270000000000003</v>
      </c>
      <c r="S154">
        <v>0.83109999999999995</v>
      </c>
      <c r="T154">
        <v>0.23469999999999999</v>
      </c>
      <c r="V154">
        <v>448</v>
      </c>
      <c r="X154">
        <v>0.83442466400000004</v>
      </c>
      <c r="AA154">
        <v>448</v>
      </c>
    </row>
    <row r="155" spans="1:27" x14ac:dyDescent="0.2">
      <c r="A155">
        <v>449</v>
      </c>
      <c r="B155">
        <f>IF(AND($A155&gt;='Detectors and demag'!H$3,$A155&lt;='Detectors and demag'!H$4),-B$10*($A155-B$12)*($A155-B$13)/B$14,0)</f>
        <v>0</v>
      </c>
      <c r="C155">
        <f>IF(AND($A155&gt;='Detectors and demag'!I$3,$A155&lt;='Detectors and demag'!I$4),-C$10*($A155-C$12)*($A155-C$13)/C$14,0)</f>
        <v>0.81590704884624254</v>
      </c>
      <c r="D155">
        <f>IF(AND($A155&gt;='Detectors and demag'!J$3,$A155&lt;='Detectors and demag'!J$4),-D$10*($A155-D$12)*($A155-D$13)/D$14,0)</f>
        <v>0</v>
      </c>
      <c r="E155">
        <f>IF(AND($A155&gt;='Detectors and demag'!K$3,$A155&lt;='Detectors and demag'!K$4),-E$10*($A155-E$12)*($A155-E$13)/E$14,0)</f>
        <v>0</v>
      </c>
      <c r="R155">
        <v>0.61580000000000001</v>
      </c>
      <c r="S155">
        <v>0.83350000000000002</v>
      </c>
      <c r="T155">
        <v>0.24079999999999999</v>
      </c>
      <c r="V155">
        <v>449</v>
      </c>
      <c r="X155">
        <v>0.83694112600000004</v>
      </c>
      <c r="AA155">
        <v>449</v>
      </c>
    </row>
    <row r="156" spans="1:27" x14ac:dyDescent="0.2">
      <c r="A156">
        <v>450</v>
      </c>
      <c r="B156">
        <f>IF(AND($A156&gt;='Detectors and demag'!H$3,$A156&lt;='Detectors and demag'!H$4),-B$10*($A156-B$12)*($A156-B$13)/B$14,0)</f>
        <v>0</v>
      </c>
      <c r="C156">
        <f>IF(AND($A156&gt;='Detectors and demag'!I$3,$A156&lt;='Detectors and demag'!I$4),-C$10*($A156-C$12)*($A156-C$13)/C$14,0)</f>
        <v>0.81838670999448337</v>
      </c>
      <c r="D156">
        <f>IF(AND($A156&gt;='Detectors and demag'!J$3,$A156&lt;='Detectors and demag'!J$4),-D$10*($A156-D$12)*($A156-D$13)/D$14,0)</f>
        <v>0</v>
      </c>
      <c r="E156">
        <f>IF(AND($A156&gt;='Detectors and demag'!K$3,$A156&lt;='Detectors and demag'!K$4),-E$10*($A156-E$12)*($A156-E$13)/E$14,0)</f>
        <v>0</v>
      </c>
      <c r="R156">
        <v>0.6089</v>
      </c>
      <c r="S156">
        <v>0.83579999999999999</v>
      </c>
      <c r="T156">
        <v>0.24679999999999999</v>
      </c>
      <c r="V156">
        <v>450</v>
      </c>
      <c r="X156">
        <v>0.83945630299999996</v>
      </c>
      <c r="AA156">
        <v>450</v>
      </c>
    </row>
    <row r="157" spans="1:27" x14ac:dyDescent="0.2">
      <c r="A157">
        <v>451</v>
      </c>
      <c r="B157">
        <f>IF(AND($A157&gt;='Detectors and demag'!H$3,$A157&lt;='Detectors and demag'!H$4),-B$10*($A157-B$12)*($A157-B$13)/B$14,0)</f>
        <v>0</v>
      </c>
      <c r="C157">
        <f>IF(AND($A157&gt;='Detectors and demag'!I$3,$A157&lt;='Detectors and demag'!I$4),-C$10*($A157-C$12)*($A157-C$13)/C$14,0)</f>
        <v>0.82082324660101569</v>
      </c>
      <c r="D157">
        <f>IF(AND($A157&gt;='Detectors and demag'!J$3,$A157&lt;='Detectors and demag'!J$4),-D$10*($A157-D$12)*($A157-D$13)/D$14,0)</f>
        <v>0</v>
      </c>
      <c r="E157">
        <f>IF(AND($A157&gt;='Detectors and demag'!K$3,$A157&lt;='Detectors and demag'!K$4),-E$10*($A157-E$12)*($A157-E$13)/E$14,0)</f>
        <v>0</v>
      </c>
      <c r="R157">
        <v>0.6018</v>
      </c>
      <c r="S157">
        <v>0.83809999999999996</v>
      </c>
      <c r="T157">
        <v>0.25269999999999998</v>
      </c>
      <c r="V157">
        <v>451</v>
      </c>
      <c r="X157">
        <v>0.84197676499999996</v>
      </c>
      <c r="AA157">
        <v>451</v>
      </c>
    </row>
    <row r="158" spans="1:27" x14ac:dyDescent="0.2">
      <c r="A158">
        <v>452</v>
      </c>
      <c r="B158">
        <f>IF(AND($A158&gt;='Detectors and demag'!H$3,$A158&lt;='Detectors and demag'!H$4),-B$10*($A158-B$12)*($A158-B$13)/B$14,0)</f>
        <v>0</v>
      </c>
      <c r="C158">
        <f>IF(AND($A158&gt;='Detectors and demag'!I$3,$A158&lt;='Detectors and demag'!I$4),-C$10*($A158-C$12)*($A158-C$13)/C$14,0)</f>
        <v>0.82321665866583937</v>
      </c>
      <c r="D158">
        <f>IF(AND($A158&gt;='Detectors and demag'!J$3,$A158&lt;='Detectors and demag'!J$4),-D$10*($A158-D$12)*($A158-D$13)/D$14,0)</f>
        <v>0</v>
      </c>
      <c r="E158">
        <f>IF(AND($A158&gt;='Detectors and demag'!K$3,$A158&lt;='Detectors and demag'!K$4),-E$10*($A158-E$12)*($A158-E$13)/E$14,0)</f>
        <v>0</v>
      </c>
      <c r="R158">
        <v>0.59460000000000002</v>
      </c>
      <c r="S158">
        <v>0.84030000000000005</v>
      </c>
      <c r="T158">
        <v>0.25869999999999999</v>
      </c>
      <c r="V158">
        <v>452</v>
      </c>
      <c r="X158">
        <v>0.844502694</v>
      </c>
      <c r="AA158">
        <v>452</v>
      </c>
    </row>
    <row r="159" spans="1:27" x14ac:dyDescent="0.2">
      <c r="A159">
        <v>453</v>
      </c>
      <c r="B159">
        <f>IF(AND($A159&gt;='Detectors and demag'!H$3,$A159&lt;='Detectors and demag'!H$4),-B$10*($A159-B$12)*($A159-B$13)/B$14,0)</f>
        <v>0</v>
      </c>
      <c r="C159">
        <f>IF(AND($A159&gt;='Detectors and demag'!I$3,$A159&lt;='Detectors and demag'!I$4),-C$10*($A159-C$12)*($A159-C$13)/C$14,0)</f>
        <v>0.82556694618895476</v>
      </c>
      <c r="D159">
        <f>IF(AND($A159&gt;='Detectors and demag'!J$3,$A159&lt;='Detectors and demag'!J$4),-D$10*($A159-D$12)*($A159-D$13)/D$14,0)</f>
        <v>0</v>
      </c>
      <c r="E159">
        <f>IF(AND($A159&gt;='Detectors and demag'!K$3,$A159&lt;='Detectors and demag'!K$4),-E$10*($A159-E$12)*($A159-E$13)/E$14,0)</f>
        <v>0</v>
      </c>
      <c r="R159">
        <v>0.58740000000000003</v>
      </c>
      <c r="S159">
        <v>0.84250000000000003</v>
      </c>
      <c r="T159">
        <v>0.2646</v>
      </c>
      <c r="V159">
        <v>453</v>
      </c>
      <c r="X159">
        <v>0.84645548999999998</v>
      </c>
      <c r="AA159">
        <v>453</v>
      </c>
    </row>
    <row r="160" spans="1:27" x14ac:dyDescent="0.2">
      <c r="A160">
        <v>454</v>
      </c>
      <c r="B160">
        <f>IF(AND($A160&gt;='Detectors and demag'!H$3,$A160&lt;='Detectors and demag'!H$4),-B$10*($A160-B$12)*($A160-B$13)/B$14,0)</f>
        <v>0</v>
      </c>
      <c r="C160">
        <f>IF(AND($A160&gt;='Detectors and demag'!I$3,$A160&lt;='Detectors and demag'!I$4),-C$10*($A160-C$12)*($A160-C$13)/C$14,0)</f>
        <v>0.82787410917036119</v>
      </c>
      <c r="D160">
        <f>IF(AND($A160&gt;='Detectors and demag'!J$3,$A160&lt;='Detectors and demag'!J$4),-D$10*($A160-D$12)*($A160-D$13)/D$14,0)</f>
        <v>0</v>
      </c>
      <c r="E160">
        <f>IF(AND($A160&gt;='Detectors and demag'!K$3,$A160&lt;='Detectors and demag'!K$4),-E$10*($A160-E$12)*($A160-E$13)/E$14,0)</f>
        <v>0</v>
      </c>
      <c r="R160">
        <v>0.57999999999999996</v>
      </c>
      <c r="S160">
        <v>0.84470000000000001</v>
      </c>
      <c r="T160">
        <v>0.27050000000000002</v>
      </c>
      <c r="V160">
        <v>454</v>
      </c>
      <c r="X160">
        <v>0.84833521199999995</v>
      </c>
      <c r="AA160">
        <v>454</v>
      </c>
    </row>
    <row r="161" spans="1:27" x14ac:dyDescent="0.2">
      <c r="A161">
        <v>455</v>
      </c>
      <c r="B161">
        <f>IF(AND($A161&gt;='Detectors and demag'!H$3,$A161&lt;='Detectors and demag'!H$4),-B$10*($A161-B$12)*($A161-B$13)/B$14,0)</f>
        <v>0</v>
      </c>
      <c r="C161">
        <f>IF(AND($A161&gt;='Detectors and demag'!I$3,$A161&lt;='Detectors and demag'!I$4),-C$10*($A161-C$12)*($A161-C$13)/C$14,0)</f>
        <v>0.83013814761005944</v>
      </c>
      <c r="D161">
        <f>IF(AND($A161&gt;='Detectors and demag'!J$3,$A161&lt;='Detectors and demag'!J$4),-D$10*($A161-D$12)*($A161-D$13)/D$14,0)</f>
        <v>0</v>
      </c>
      <c r="E161">
        <f>IF(AND($A161&gt;='Detectors and demag'!K$3,$A161&lt;='Detectors and demag'!K$4),-E$10*($A161-E$12)*($A161-E$13)/E$14,0)</f>
        <v>0</v>
      </c>
      <c r="R161">
        <v>0.5726</v>
      </c>
      <c r="S161">
        <v>0.84670000000000001</v>
      </c>
      <c r="T161">
        <v>0.27629999999999999</v>
      </c>
      <c r="V161">
        <v>455</v>
      </c>
      <c r="X161">
        <v>0.85022012199999997</v>
      </c>
      <c r="AA161">
        <v>455</v>
      </c>
    </row>
    <row r="162" spans="1:27" x14ac:dyDescent="0.2">
      <c r="A162">
        <v>456</v>
      </c>
      <c r="B162">
        <f>IF(AND($A162&gt;='Detectors and demag'!H$3,$A162&lt;='Detectors and demag'!H$4),-B$10*($A162-B$12)*($A162-B$13)/B$14,0)</f>
        <v>0</v>
      </c>
      <c r="C162">
        <f>IF(AND($A162&gt;='Detectors and demag'!I$3,$A162&lt;='Detectors and demag'!I$4),-C$10*($A162-C$12)*($A162-C$13)/C$14,0)</f>
        <v>0.83235906150804884</v>
      </c>
      <c r="D162">
        <f>IF(AND($A162&gt;='Detectors and demag'!J$3,$A162&lt;='Detectors and demag'!J$4),-D$10*($A162-D$12)*($A162-D$13)/D$14,0)</f>
        <v>0</v>
      </c>
      <c r="E162">
        <f>IF(AND($A162&gt;='Detectors and demag'!K$3,$A162&lt;='Detectors and demag'!K$4),-E$10*($A162-E$12)*($A162-E$13)/E$14,0)</f>
        <v>0</v>
      </c>
      <c r="R162">
        <v>0.56499999999999995</v>
      </c>
      <c r="S162">
        <v>0.8488</v>
      </c>
      <c r="T162">
        <v>0.28220000000000001</v>
      </c>
      <c r="V162">
        <v>456</v>
      </c>
      <c r="X162">
        <v>0.85226555699999995</v>
      </c>
      <c r="AA162">
        <v>456</v>
      </c>
    </row>
    <row r="163" spans="1:27" x14ac:dyDescent="0.2">
      <c r="A163">
        <v>457</v>
      </c>
      <c r="B163">
        <f>IF(AND($A163&gt;='Detectors and demag'!H$3,$A163&lt;='Detectors and demag'!H$4),-B$10*($A163-B$12)*($A163-B$13)/B$14,0)</f>
        <v>0</v>
      </c>
      <c r="C163">
        <f>IF(AND($A163&gt;='Detectors and demag'!I$3,$A163&lt;='Detectors and demag'!I$4),-C$10*($A163-C$12)*($A163-C$13)/C$14,0)</f>
        <v>0.83453685086433005</v>
      </c>
      <c r="D163">
        <f>IF(AND($A163&gt;='Detectors and demag'!J$3,$A163&lt;='Detectors and demag'!J$4),-D$10*($A163-D$12)*($A163-D$13)/D$14,0)</f>
        <v>0</v>
      </c>
      <c r="E163">
        <f>IF(AND($A163&gt;='Detectors and demag'!K$3,$A163&lt;='Detectors and demag'!K$4),-E$10*($A163-E$12)*($A163-E$13)/E$14,0)</f>
        <v>0</v>
      </c>
      <c r="R163">
        <v>0.55740000000000001</v>
      </c>
      <c r="S163">
        <v>0.85070000000000001</v>
      </c>
      <c r="T163">
        <v>0.28799999999999998</v>
      </c>
      <c r="V163">
        <v>457</v>
      </c>
      <c r="X163">
        <v>0.85444064799999997</v>
      </c>
      <c r="AA163">
        <v>457</v>
      </c>
    </row>
    <row r="164" spans="1:27" x14ac:dyDescent="0.2">
      <c r="A164">
        <v>458</v>
      </c>
      <c r="B164">
        <f>IF(AND($A164&gt;='Detectors and demag'!H$3,$A164&lt;='Detectors and demag'!H$4),-B$10*($A164-B$12)*($A164-B$13)/B$14,0)</f>
        <v>0</v>
      </c>
      <c r="C164">
        <f>IF(AND($A164&gt;='Detectors and demag'!I$3,$A164&lt;='Detectors and demag'!I$4),-C$10*($A164-C$12)*($A164-C$13)/C$14,0)</f>
        <v>0.83667151567890252</v>
      </c>
      <c r="D164">
        <f>IF(AND($A164&gt;='Detectors and demag'!J$3,$A164&lt;='Detectors and demag'!J$4),-D$10*($A164-D$12)*($A164-D$13)/D$14,0)</f>
        <v>0</v>
      </c>
      <c r="E164">
        <f>IF(AND($A164&gt;='Detectors and demag'!K$3,$A164&lt;='Detectors and demag'!K$4),-E$10*($A164-E$12)*($A164-E$13)/E$14,0)</f>
        <v>0</v>
      </c>
      <c r="R164">
        <v>0.54959999999999998</v>
      </c>
      <c r="S164">
        <v>0.85260000000000002</v>
      </c>
      <c r="T164">
        <v>0.29370000000000002</v>
      </c>
      <c r="V164">
        <v>458</v>
      </c>
      <c r="X164">
        <v>0.85662024599999997</v>
      </c>
      <c r="AA164">
        <v>458</v>
      </c>
    </row>
    <row r="165" spans="1:27" x14ac:dyDescent="0.2">
      <c r="A165">
        <v>459</v>
      </c>
      <c r="B165">
        <f>IF(AND($A165&gt;='Detectors and demag'!H$3,$A165&lt;='Detectors and demag'!H$4),-B$10*($A165-B$12)*($A165-B$13)/B$14,0)</f>
        <v>0</v>
      </c>
      <c r="C165">
        <f>IF(AND($A165&gt;='Detectors and demag'!I$3,$A165&lt;='Detectors and demag'!I$4),-C$10*($A165-C$12)*($A165-C$13)/C$14,0)</f>
        <v>0.83876305595176659</v>
      </c>
      <c r="D165">
        <f>IF(AND($A165&gt;='Detectors and demag'!J$3,$A165&lt;='Detectors and demag'!J$4),-D$10*($A165-D$12)*($A165-D$13)/D$14,0)</f>
        <v>0</v>
      </c>
      <c r="E165">
        <f>IF(AND($A165&gt;='Detectors and demag'!K$3,$A165&lt;='Detectors and demag'!K$4),-E$10*($A165-E$12)*($A165-E$13)/E$14,0)</f>
        <v>0</v>
      </c>
      <c r="R165">
        <v>0.54179999999999995</v>
      </c>
      <c r="S165">
        <v>0.85450000000000004</v>
      </c>
      <c r="T165">
        <v>0.29949999999999999</v>
      </c>
      <c r="V165">
        <v>459</v>
      </c>
      <c r="X165">
        <v>0.85880398700000005</v>
      </c>
      <c r="AA165">
        <v>459</v>
      </c>
    </row>
    <row r="166" spans="1:27" x14ac:dyDescent="0.2">
      <c r="A166">
        <v>460</v>
      </c>
      <c r="B166">
        <f>IF(AND($A166&gt;='Detectors and demag'!H$3,$A166&lt;='Detectors and demag'!H$4),-B$10*($A166-B$12)*($A166-B$13)/B$14,0)</f>
        <v>0</v>
      </c>
      <c r="C166">
        <f>IF(AND($A166&gt;='Detectors and demag'!I$3,$A166&lt;='Detectors and demag'!I$4),-C$10*($A166-C$12)*($A166-C$13)/C$14,0)</f>
        <v>0.84081147168292214</v>
      </c>
      <c r="D166">
        <f>IF(AND($A166&gt;='Detectors and demag'!J$3,$A166&lt;='Detectors and demag'!J$4),-D$10*($A166-D$12)*($A166-D$13)/D$14,0)</f>
        <v>0</v>
      </c>
      <c r="E166">
        <f>IF(AND($A166&gt;='Detectors and demag'!K$3,$A166&lt;='Detectors and demag'!K$4),-E$10*($A166-E$12)*($A166-E$13)/E$14,0)</f>
        <v>0</v>
      </c>
      <c r="R166">
        <v>0.53380000000000005</v>
      </c>
      <c r="S166">
        <v>0.85629999999999995</v>
      </c>
      <c r="T166">
        <v>0.30520000000000003</v>
      </c>
      <c r="V166">
        <v>460</v>
      </c>
      <c r="X166">
        <v>0.86072965499999998</v>
      </c>
      <c r="AA166">
        <v>460</v>
      </c>
    </row>
    <row r="167" spans="1:27" x14ac:dyDescent="0.2">
      <c r="A167">
        <v>461</v>
      </c>
      <c r="B167">
        <f>IF(AND($A167&gt;='Detectors and demag'!H$3,$A167&lt;='Detectors and demag'!H$4),-B$10*($A167-B$12)*($A167-B$13)/B$14,0)</f>
        <v>0</v>
      </c>
      <c r="C167">
        <f>IF(AND($A167&gt;='Detectors and demag'!I$3,$A167&lt;='Detectors and demag'!I$4),-C$10*($A167-C$12)*($A167-C$13)/C$14,0)</f>
        <v>0.84281676287236906</v>
      </c>
      <c r="D167">
        <f>IF(AND($A167&gt;='Detectors and demag'!J$3,$A167&lt;='Detectors and demag'!J$4),-D$10*($A167-D$12)*($A167-D$13)/D$14,0)</f>
        <v>0</v>
      </c>
      <c r="E167">
        <f>IF(AND($A167&gt;='Detectors and demag'!K$3,$A167&lt;='Detectors and demag'!K$4),-E$10*($A167-E$12)*($A167-E$13)/E$14,0)</f>
        <v>0</v>
      </c>
      <c r="R167">
        <v>0.52580000000000005</v>
      </c>
      <c r="S167">
        <v>0.85809999999999997</v>
      </c>
      <c r="T167">
        <v>0.31090000000000001</v>
      </c>
      <c r="V167">
        <v>461</v>
      </c>
      <c r="X167">
        <v>0.86234727200000005</v>
      </c>
      <c r="AA167">
        <v>461</v>
      </c>
    </row>
    <row r="168" spans="1:27" x14ac:dyDescent="0.2">
      <c r="A168">
        <v>462</v>
      </c>
      <c r="B168">
        <f>IF(AND($A168&gt;='Detectors and demag'!H$3,$A168&lt;='Detectors and demag'!H$4),-B$10*($A168-B$12)*($A168-B$13)/B$14,0)</f>
        <v>0</v>
      </c>
      <c r="C168">
        <f>IF(AND($A168&gt;='Detectors and demag'!I$3,$A168&lt;='Detectors and demag'!I$4),-C$10*($A168-C$12)*($A168-C$13)/C$14,0)</f>
        <v>0.84477892952010747</v>
      </c>
      <c r="D168">
        <f>IF(AND($A168&gt;='Detectors and demag'!J$3,$A168&lt;='Detectors and demag'!J$4),-D$10*($A168-D$12)*($A168-D$13)/D$14,0)</f>
        <v>0</v>
      </c>
      <c r="E168">
        <f>IF(AND($A168&gt;='Detectors and demag'!K$3,$A168&lt;='Detectors and demag'!K$4),-E$10*($A168-E$12)*($A168-E$13)/E$14,0)</f>
        <v>0</v>
      </c>
      <c r="R168">
        <v>0.51759999999999995</v>
      </c>
      <c r="S168">
        <v>0.85980000000000001</v>
      </c>
      <c r="T168">
        <v>0.31659999999999999</v>
      </c>
      <c r="V168">
        <v>462</v>
      </c>
      <c r="X168">
        <v>0.86396774799999998</v>
      </c>
      <c r="AA168">
        <v>462</v>
      </c>
    </row>
    <row r="169" spans="1:27" x14ac:dyDescent="0.2">
      <c r="A169">
        <v>463</v>
      </c>
      <c r="B169">
        <f>IF(AND($A169&gt;='Detectors and demag'!H$3,$A169&lt;='Detectors and demag'!H$4),-B$10*($A169-B$12)*($A169-B$13)/B$14,0)</f>
        <v>0</v>
      </c>
      <c r="C169">
        <f>IF(AND($A169&gt;='Detectors and demag'!I$3,$A169&lt;='Detectors and demag'!I$4),-C$10*($A169-C$12)*($A169-C$13)/C$14,0)</f>
        <v>0.84669797162613714</v>
      </c>
      <c r="D169">
        <f>IF(AND($A169&gt;='Detectors and demag'!J$3,$A169&lt;='Detectors and demag'!J$4),-D$10*($A169-D$12)*($A169-D$13)/D$14,0)</f>
        <v>0</v>
      </c>
      <c r="E169">
        <f>IF(AND($A169&gt;='Detectors and demag'!K$3,$A169&lt;='Detectors and demag'!K$4),-E$10*($A169-E$12)*($A169-E$13)/E$14,0)</f>
        <v>0</v>
      </c>
      <c r="R169">
        <v>0.50939999999999996</v>
      </c>
      <c r="S169">
        <v>0.86150000000000004</v>
      </c>
      <c r="T169">
        <v>0.32219999999999999</v>
      </c>
      <c r="V169">
        <v>463</v>
      </c>
      <c r="X169">
        <v>0.86559061299999995</v>
      </c>
      <c r="AA169">
        <v>463</v>
      </c>
    </row>
    <row r="170" spans="1:27" x14ac:dyDescent="0.2">
      <c r="A170">
        <v>464</v>
      </c>
      <c r="B170">
        <f>IF(AND($A170&gt;='Detectors and demag'!H$3,$A170&lt;='Detectors and demag'!H$4),-B$10*($A170-B$12)*($A170-B$13)/B$14,0)</f>
        <v>0</v>
      </c>
      <c r="C170">
        <f>IF(AND($A170&gt;='Detectors and demag'!I$3,$A170&lt;='Detectors and demag'!I$4),-C$10*($A170-C$12)*($A170-C$13)/C$14,0)</f>
        <v>0.84857388919045851</v>
      </c>
      <c r="D170">
        <f>IF(AND($A170&gt;='Detectors and demag'!J$3,$A170&lt;='Detectors and demag'!J$4),-D$10*($A170-D$12)*($A170-D$13)/D$14,0)</f>
        <v>0</v>
      </c>
      <c r="E170">
        <f>IF(AND($A170&gt;='Detectors and demag'!K$3,$A170&lt;='Detectors and demag'!K$4),-E$10*($A170-E$12)*($A170-E$13)/E$14,0)</f>
        <v>0</v>
      </c>
      <c r="R170">
        <v>0.50109999999999999</v>
      </c>
      <c r="S170">
        <v>0.86309999999999998</v>
      </c>
      <c r="T170">
        <v>0.32779999999999998</v>
      </c>
      <c r="V170">
        <v>464</v>
      </c>
      <c r="X170">
        <v>0.86721542500000004</v>
      </c>
      <c r="AA170">
        <v>464</v>
      </c>
    </row>
    <row r="171" spans="1:27" x14ac:dyDescent="0.2">
      <c r="A171">
        <v>465</v>
      </c>
      <c r="B171">
        <f>IF(AND($A171&gt;='Detectors and demag'!H$3,$A171&lt;='Detectors and demag'!H$4),-B$10*($A171-B$12)*($A171-B$13)/B$14,0)</f>
        <v>0</v>
      </c>
      <c r="C171">
        <f>IF(AND($A171&gt;='Detectors and demag'!I$3,$A171&lt;='Detectors and demag'!I$4),-C$10*($A171-C$12)*($A171-C$13)/C$14,0)</f>
        <v>0.85040668221307136</v>
      </c>
      <c r="D171">
        <f>IF(AND($A171&gt;='Detectors and demag'!J$3,$A171&lt;='Detectors and demag'!J$4),-D$10*($A171-D$12)*($A171-D$13)/D$14,0)</f>
        <v>0</v>
      </c>
      <c r="E171">
        <f>IF(AND($A171&gt;='Detectors and demag'!K$3,$A171&lt;='Detectors and demag'!K$4),-E$10*($A171-E$12)*($A171-E$13)/E$14,0)</f>
        <v>0</v>
      </c>
      <c r="R171">
        <v>0.49259999999999998</v>
      </c>
      <c r="S171">
        <v>0.86460000000000004</v>
      </c>
      <c r="T171">
        <v>0.33339999999999997</v>
      </c>
      <c r="V171">
        <v>465</v>
      </c>
      <c r="X171">
        <v>0.86887468599999995</v>
      </c>
      <c r="AA171">
        <v>465</v>
      </c>
    </row>
    <row r="172" spans="1:27" x14ac:dyDescent="0.2">
      <c r="A172">
        <v>466</v>
      </c>
      <c r="B172">
        <f>IF(AND($A172&gt;='Detectors and demag'!H$3,$A172&lt;='Detectors and demag'!H$4),-B$10*($A172-B$12)*($A172-B$13)/B$14,0)</f>
        <v>0</v>
      </c>
      <c r="C172">
        <f>IF(AND($A172&gt;='Detectors and demag'!I$3,$A172&lt;='Detectors and demag'!I$4),-C$10*($A172-C$12)*($A172-C$13)/C$14,0)</f>
        <v>0.85219635069397559</v>
      </c>
      <c r="D172">
        <f>IF(AND($A172&gt;='Detectors and demag'!J$3,$A172&lt;='Detectors and demag'!J$4),-D$10*($A172-D$12)*($A172-D$13)/D$14,0)</f>
        <v>0</v>
      </c>
      <c r="E172">
        <f>IF(AND($A172&gt;='Detectors and demag'!K$3,$A172&lt;='Detectors and demag'!K$4),-E$10*($A172-E$12)*($A172-E$13)/E$14,0)</f>
        <v>0</v>
      </c>
      <c r="R172">
        <v>0.48409999999999997</v>
      </c>
      <c r="S172">
        <v>0.86619999999999997</v>
      </c>
      <c r="T172">
        <v>0.33889999999999998</v>
      </c>
      <c r="V172">
        <v>466</v>
      </c>
      <c r="X172">
        <v>0.87057454099999998</v>
      </c>
      <c r="AA172">
        <v>466</v>
      </c>
    </row>
    <row r="173" spans="1:27" x14ac:dyDescent="0.2">
      <c r="A173">
        <v>467</v>
      </c>
      <c r="B173">
        <f>IF(AND($A173&gt;='Detectors and demag'!H$3,$A173&lt;='Detectors and demag'!H$4),-B$10*($A173-B$12)*($A173-B$13)/B$14,0)</f>
        <v>0</v>
      </c>
      <c r="C173">
        <f>IF(AND($A173&gt;='Detectors and demag'!I$3,$A173&lt;='Detectors and demag'!I$4),-C$10*($A173-C$12)*($A173-C$13)/C$14,0)</f>
        <v>0.85394289463317119</v>
      </c>
      <c r="D173">
        <f>IF(AND($A173&gt;='Detectors and demag'!J$3,$A173&lt;='Detectors and demag'!J$4),-D$10*($A173-D$12)*($A173-D$13)/D$14,0)</f>
        <v>0</v>
      </c>
      <c r="E173">
        <f>IF(AND($A173&gt;='Detectors and demag'!K$3,$A173&lt;='Detectors and demag'!K$4),-E$10*($A173-E$12)*($A173-E$13)/E$14,0)</f>
        <v>0</v>
      </c>
      <c r="R173">
        <v>0.47549999999999998</v>
      </c>
      <c r="S173">
        <v>0.86760000000000004</v>
      </c>
      <c r="T173">
        <v>0.34449999999999997</v>
      </c>
      <c r="V173">
        <v>467</v>
      </c>
      <c r="X173">
        <v>0.87227493199999995</v>
      </c>
      <c r="AA173">
        <v>467</v>
      </c>
    </row>
    <row r="174" spans="1:27" x14ac:dyDescent="0.2">
      <c r="A174">
        <v>468</v>
      </c>
      <c r="B174">
        <f>IF(AND($A174&gt;='Detectors and demag'!H$3,$A174&lt;='Detectors and demag'!H$4),-B$10*($A174-B$12)*($A174-B$13)/B$14,0)</f>
        <v>0</v>
      </c>
      <c r="C174">
        <f>IF(AND($A174&gt;='Detectors and demag'!I$3,$A174&lt;='Detectors and demag'!I$4),-C$10*($A174-C$12)*($A174-C$13)/C$14,0)</f>
        <v>0.85564631403065849</v>
      </c>
      <c r="D174">
        <f>IF(AND($A174&gt;='Detectors and demag'!J$3,$A174&lt;='Detectors and demag'!J$4),-D$10*($A174-D$12)*($A174-D$13)/D$14,0)</f>
        <v>0</v>
      </c>
      <c r="E174">
        <f>IF(AND($A174&gt;='Detectors and demag'!K$3,$A174&lt;='Detectors and demag'!K$4),-E$10*($A174-E$12)*($A174-E$13)/E$14,0)</f>
        <v>0</v>
      </c>
      <c r="R174">
        <v>0.4667</v>
      </c>
      <c r="S174">
        <v>0.86899999999999999</v>
      </c>
      <c r="T174">
        <v>0.34989999999999999</v>
      </c>
      <c r="V174">
        <v>468</v>
      </c>
      <c r="X174">
        <v>0.87397540200000001</v>
      </c>
      <c r="AA174">
        <v>468</v>
      </c>
    </row>
    <row r="175" spans="1:27" x14ac:dyDescent="0.2">
      <c r="A175">
        <v>469</v>
      </c>
      <c r="B175">
        <f>IF(AND($A175&gt;='Detectors and demag'!H$3,$A175&lt;='Detectors and demag'!H$4),-B$10*($A175-B$12)*($A175-B$13)/B$14,0)</f>
        <v>0</v>
      </c>
      <c r="C175">
        <f>IF(AND($A175&gt;='Detectors and demag'!I$3,$A175&lt;='Detectors and demag'!I$4),-C$10*($A175-C$12)*($A175-C$13)/C$14,0)</f>
        <v>0.85730660888643706</v>
      </c>
      <c r="D175">
        <f>IF(AND($A175&gt;='Detectors and demag'!J$3,$A175&lt;='Detectors and demag'!J$4),-D$10*($A175-D$12)*($A175-D$13)/D$14,0)</f>
        <v>0</v>
      </c>
      <c r="E175">
        <f>IF(AND($A175&gt;='Detectors and demag'!K$3,$A175&lt;='Detectors and demag'!K$4),-E$10*($A175-E$12)*($A175-E$13)/E$14,0)</f>
        <v>0</v>
      </c>
      <c r="R175">
        <v>0.45789999999999997</v>
      </c>
      <c r="S175">
        <v>0.87039999999999995</v>
      </c>
      <c r="T175">
        <v>0.35539999999999999</v>
      </c>
      <c r="V175">
        <v>469</v>
      </c>
      <c r="X175">
        <v>0.87567549600000005</v>
      </c>
      <c r="AA175">
        <v>469</v>
      </c>
    </row>
    <row r="176" spans="1:27" x14ac:dyDescent="0.2">
      <c r="A176">
        <v>470</v>
      </c>
      <c r="B176">
        <f>IF(AND($A176&gt;='Detectors and demag'!H$3,$A176&lt;='Detectors and demag'!H$4),-B$10*($A176-B$12)*($A176-B$13)/B$14,0)</f>
        <v>0</v>
      </c>
      <c r="C176">
        <f>IF(AND($A176&gt;='Detectors and demag'!I$3,$A176&lt;='Detectors and demag'!I$4),-C$10*($A176-C$12)*($A176-C$13)/C$14,0)</f>
        <v>0.85892377920050711</v>
      </c>
      <c r="D176">
        <f>IF(AND($A176&gt;='Detectors and demag'!J$3,$A176&lt;='Detectors and demag'!J$4),-D$10*($A176-D$12)*($A176-D$13)/D$14,0)</f>
        <v>0</v>
      </c>
      <c r="E176">
        <f>IF(AND($A176&gt;='Detectors and demag'!K$3,$A176&lt;='Detectors and demag'!K$4),-E$10*($A176-E$12)*($A176-E$13)/E$14,0)</f>
        <v>0</v>
      </c>
      <c r="R176">
        <v>0.44900000000000001</v>
      </c>
      <c r="S176">
        <v>0.87170000000000003</v>
      </c>
      <c r="T176">
        <v>0.36080000000000001</v>
      </c>
      <c r="V176">
        <v>470</v>
      </c>
      <c r="X176">
        <v>0.87704775099999999</v>
      </c>
      <c r="AA176">
        <v>470</v>
      </c>
    </row>
    <row r="177" spans="1:27" x14ac:dyDescent="0.2">
      <c r="A177">
        <v>471</v>
      </c>
      <c r="B177">
        <f>IF(AND($A177&gt;='Detectors and demag'!H$3,$A177&lt;='Detectors and demag'!H$4),-B$10*($A177-B$12)*($A177-B$13)/B$14,0)</f>
        <v>0</v>
      </c>
      <c r="C177">
        <f>IF(AND($A177&gt;='Detectors and demag'!I$3,$A177&lt;='Detectors and demag'!I$4),-C$10*($A177-C$12)*($A177-C$13)/C$14,0)</f>
        <v>0.86049782497286875</v>
      </c>
      <c r="D177">
        <f>IF(AND($A177&gt;='Detectors and demag'!J$3,$A177&lt;='Detectors and demag'!J$4),-D$10*($A177-D$12)*($A177-D$13)/D$14,0)</f>
        <v>0</v>
      </c>
      <c r="E177">
        <f>IF(AND($A177&gt;='Detectors and demag'!K$3,$A177&lt;='Detectors and demag'!K$4),-E$10*($A177-E$12)*($A177-E$13)/E$14,0)</f>
        <v>0</v>
      </c>
      <c r="R177">
        <v>0.44</v>
      </c>
      <c r="S177">
        <v>0.87290000000000001</v>
      </c>
      <c r="T177">
        <v>0.36630000000000001</v>
      </c>
      <c r="V177">
        <v>471</v>
      </c>
      <c r="X177">
        <v>0.87806230299999999</v>
      </c>
      <c r="AA177">
        <v>471</v>
      </c>
    </row>
    <row r="178" spans="1:27" x14ac:dyDescent="0.2">
      <c r="A178">
        <v>472</v>
      </c>
      <c r="B178">
        <f>IF(AND($A178&gt;='Detectors and demag'!H$3,$A178&lt;='Detectors and demag'!H$4),-B$10*($A178-B$12)*($A178-B$13)/B$14,0)</f>
        <v>0</v>
      </c>
      <c r="C178">
        <f>IF(AND($A178&gt;='Detectors and demag'!I$3,$A178&lt;='Detectors and demag'!I$4),-C$10*($A178-C$12)*($A178-C$13)/C$14,0)</f>
        <v>0.86202874620352177</v>
      </c>
      <c r="D178">
        <f>IF(AND($A178&gt;='Detectors and demag'!J$3,$A178&lt;='Detectors and demag'!J$4),-D$10*($A178-D$12)*($A178-D$13)/D$14,0)</f>
        <v>0</v>
      </c>
      <c r="E178">
        <f>IF(AND($A178&gt;='Detectors and demag'!K$3,$A178&lt;='Detectors and demag'!K$4),-E$10*($A178-E$12)*($A178-E$13)/E$14,0)</f>
        <v>0</v>
      </c>
      <c r="R178">
        <v>0.43080000000000002</v>
      </c>
      <c r="S178">
        <v>0.87409999999999999</v>
      </c>
      <c r="T178">
        <v>0.37159999999999999</v>
      </c>
      <c r="V178">
        <v>472</v>
      </c>
      <c r="X178">
        <v>0.87904822500000002</v>
      </c>
      <c r="AA178">
        <v>472</v>
      </c>
    </row>
    <row r="179" spans="1:27" x14ac:dyDescent="0.2">
      <c r="A179">
        <v>473</v>
      </c>
      <c r="B179">
        <f>IF(AND($A179&gt;='Detectors and demag'!H$3,$A179&lt;='Detectors and demag'!H$4),-B$10*($A179-B$12)*($A179-B$13)/B$14,0)</f>
        <v>0</v>
      </c>
      <c r="C179">
        <f>IF(AND($A179&gt;='Detectors and demag'!I$3,$A179&lt;='Detectors and demag'!I$4),-C$10*($A179-C$12)*($A179-C$13)/C$14,0)</f>
        <v>0.86351654289246638</v>
      </c>
      <c r="D179">
        <f>IF(AND($A179&gt;='Detectors and demag'!J$3,$A179&lt;='Detectors and demag'!J$4),-D$10*($A179-D$12)*($A179-D$13)/D$14,0)</f>
        <v>0</v>
      </c>
      <c r="E179">
        <f>IF(AND($A179&gt;='Detectors and demag'!K$3,$A179&lt;='Detectors and demag'!K$4),-E$10*($A179-E$12)*($A179-E$13)/E$14,0)</f>
        <v>0</v>
      </c>
      <c r="R179">
        <v>0.42159999999999997</v>
      </c>
      <c r="S179">
        <v>0.87519999999999998</v>
      </c>
      <c r="T179">
        <v>0.377</v>
      </c>
      <c r="V179">
        <v>473</v>
      </c>
      <c r="X179">
        <v>0.88000815499999996</v>
      </c>
      <c r="AA179">
        <v>473</v>
      </c>
    </row>
    <row r="180" spans="1:27" x14ac:dyDescent="0.2">
      <c r="A180">
        <v>474</v>
      </c>
      <c r="B180">
        <f>IF(AND($A180&gt;='Detectors and demag'!H$3,$A180&lt;='Detectors and demag'!H$4),-B$10*($A180-B$12)*($A180-B$13)/B$14,0)</f>
        <v>0</v>
      </c>
      <c r="C180">
        <f>IF(AND($A180&gt;='Detectors and demag'!I$3,$A180&lt;='Detectors and demag'!I$4),-C$10*($A180-C$12)*($A180-C$13)/C$14,0)</f>
        <v>0.86496121503970225</v>
      </c>
      <c r="D180">
        <f>IF(AND($A180&gt;='Detectors and demag'!J$3,$A180&lt;='Detectors and demag'!J$4),-D$10*($A180-D$12)*($A180-D$13)/D$14,0)</f>
        <v>0</v>
      </c>
      <c r="E180">
        <f>IF(AND($A180&gt;='Detectors and demag'!K$3,$A180&lt;='Detectors and demag'!K$4),-E$10*($A180-E$12)*($A180-E$13)/E$14,0)</f>
        <v>0</v>
      </c>
      <c r="R180">
        <v>0.4123</v>
      </c>
      <c r="S180">
        <v>0.87629999999999997</v>
      </c>
      <c r="T180">
        <v>0.38229999999999997</v>
      </c>
      <c r="V180">
        <v>474</v>
      </c>
      <c r="X180">
        <v>0.88096501699999996</v>
      </c>
      <c r="AA180">
        <v>474</v>
      </c>
    </row>
    <row r="181" spans="1:27" x14ac:dyDescent="0.2">
      <c r="A181">
        <v>475</v>
      </c>
      <c r="B181">
        <f>IF(AND($A181&gt;='Detectors and demag'!H$3,$A181&lt;='Detectors and demag'!H$4),-B$10*($A181-B$12)*($A181-B$13)/B$14,0)</f>
        <v>0</v>
      </c>
      <c r="C181">
        <f>IF(AND($A181&gt;='Detectors and demag'!I$3,$A181&lt;='Detectors and demag'!I$4),-C$10*($A181-C$12)*($A181-C$13)/C$14,0)</f>
        <v>0.8663627626452296</v>
      </c>
      <c r="D181">
        <f>IF(AND($A181&gt;='Detectors and demag'!J$3,$A181&lt;='Detectors and demag'!J$4),-D$10*($A181-D$12)*($A181-D$13)/D$14,0)</f>
        <v>0</v>
      </c>
      <c r="E181">
        <f>IF(AND($A181&gt;='Detectors and demag'!K$3,$A181&lt;='Detectors and demag'!K$4),-E$10*($A181-E$12)*($A181-E$13)/E$14,0)</f>
        <v>0</v>
      </c>
      <c r="R181">
        <v>0.40289999999999998</v>
      </c>
      <c r="S181">
        <v>0.87739999999999996</v>
      </c>
      <c r="T181">
        <v>0.3876</v>
      </c>
      <c r="V181">
        <v>475</v>
      </c>
      <c r="X181">
        <v>0.88182938600000005</v>
      </c>
      <c r="AA181">
        <v>475</v>
      </c>
    </row>
    <row r="182" spans="1:27" x14ac:dyDescent="0.2">
      <c r="A182">
        <v>476</v>
      </c>
      <c r="B182">
        <f>IF(AND($A182&gt;='Detectors and demag'!H$3,$A182&lt;='Detectors and demag'!H$4),-B$10*($A182-B$12)*($A182-B$13)/B$14,0)</f>
        <v>0</v>
      </c>
      <c r="C182">
        <f>IF(AND($A182&gt;='Detectors and demag'!I$3,$A182&lt;='Detectors and demag'!I$4),-C$10*($A182-C$12)*($A182-C$13)/C$14,0)</f>
        <v>0.86772118570904844</v>
      </c>
      <c r="D182">
        <f>IF(AND($A182&gt;='Detectors and demag'!J$3,$A182&lt;='Detectors and demag'!J$4),-D$10*($A182-D$12)*($A182-D$13)/D$14,0)</f>
        <v>0</v>
      </c>
      <c r="E182">
        <f>IF(AND($A182&gt;='Detectors and demag'!K$3,$A182&lt;='Detectors and demag'!K$4),-E$10*($A182-E$12)*($A182-E$13)/E$14,0)</f>
        <v>0</v>
      </c>
      <c r="R182">
        <v>0.39340000000000003</v>
      </c>
      <c r="S182">
        <v>0.87839999999999996</v>
      </c>
      <c r="T182">
        <v>0.39290000000000003</v>
      </c>
      <c r="V182">
        <v>476</v>
      </c>
      <c r="X182">
        <v>0.88247228200000005</v>
      </c>
      <c r="AA182">
        <v>476</v>
      </c>
    </row>
    <row r="183" spans="1:27" x14ac:dyDescent="0.2">
      <c r="A183">
        <v>477</v>
      </c>
      <c r="B183">
        <f>IF(AND($A183&gt;='Detectors and demag'!H$3,$A183&lt;='Detectors and demag'!H$4),-B$10*($A183-B$12)*($A183-B$13)/B$14,0)</f>
        <v>0</v>
      </c>
      <c r="C183">
        <f>IF(AND($A183&gt;='Detectors and demag'!I$3,$A183&lt;='Detectors and demag'!I$4),-C$10*($A183-C$12)*($A183-C$13)/C$14,0)</f>
        <v>0.86903648423115887</v>
      </c>
      <c r="D183">
        <f>IF(AND($A183&gt;='Detectors and demag'!J$3,$A183&lt;='Detectors and demag'!J$4),-D$10*($A183-D$12)*($A183-D$13)/D$14,0)</f>
        <v>0</v>
      </c>
      <c r="E183">
        <f>IF(AND($A183&gt;='Detectors and demag'!K$3,$A183&lt;='Detectors and demag'!K$4),-E$10*($A183-E$12)*($A183-E$13)/E$14,0)</f>
        <v>0</v>
      </c>
      <c r="R183">
        <v>0.38379999999999997</v>
      </c>
      <c r="S183">
        <v>0.87929999999999997</v>
      </c>
      <c r="T183">
        <v>0.39810000000000001</v>
      </c>
      <c r="V183">
        <v>477</v>
      </c>
      <c r="X183">
        <v>0.883111286</v>
      </c>
      <c r="AA183">
        <v>477</v>
      </c>
    </row>
    <row r="184" spans="1:27" x14ac:dyDescent="0.2">
      <c r="A184">
        <v>478</v>
      </c>
      <c r="B184">
        <f>IF(AND($A184&gt;='Detectors and demag'!H$3,$A184&lt;='Detectors and demag'!H$4),-B$10*($A184-B$12)*($A184-B$13)/B$14,0)</f>
        <v>0</v>
      </c>
      <c r="C184">
        <f>IF(AND($A184&gt;='Detectors and demag'!I$3,$A184&lt;='Detectors and demag'!I$4),-C$10*($A184-C$12)*($A184-C$13)/C$14,0)</f>
        <v>0.87030865821156067</v>
      </c>
      <c r="D184">
        <f>IF(AND($A184&gt;='Detectors and demag'!J$3,$A184&lt;='Detectors and demag'!J$4),-D$10*($A184-D$12)*($A184-D$13)/D$14,0)</f>
        <v>0</v>
      </c>
      <c r="E184">
        <f>IF(AND($A184&gt;='Detectors and demag'!K$3,$A184&lt;='Detectors and demag'!K$4),-E$10*($A184-E$12)*($A184-E$13)/E$14,0)</f>
        <v>0</v>
      </c>
      <c r="R184">
        <v>0.37409999999999999</v>
      </c>
      <c r="S184">
        <v>0.88019999999999998</v>
      </c>
      <c r="T184">
        <v>0.40329999999999999</v>
      </c>
      <c r="V184">
        <v>478</v>
      </c>
      <c r="X184">
        <v>0.88374578699999995</v>
      </c>
      <c r="AA184">
        <v>478</v>
      </c>
    </row>
    <row r="185" spans="1:27" x14ac:dyDescent="0.2">
      <c r="A185">
        <v>479</v>
      </c>
      <c r="B185">
        <f>IF(AND($A185&gt;='Detectors and demag'!H$3,$A185&lt;='Detectors and demag'!H$4),-B$10*($A185-B$12)*($A185-B$13)/B$14,0)</f>
        <v>0</v>
      </c>
      <c r="C185">
        <f>IF(AND($A185&gt;='Detectors and demag'!I$3,$A185&lt;='Detectors and demag'!I$4),-C$10*($A185-C$12)*($A185-C$13)/C$14,0)</f>
        <v>0.87153770765025396</v>
      </c>
      <c r="D185">
        <f>IF(AND($A185&gt;='Detectors and demag'!J$3,$A185&lt;='Detectors and demag'!J$4),-D$10*($A185-D$12)*($A185-D$13)/D$14,0)</f>
        <v>0</v>
      </c>
      <c r="E185">
        <f>IF(AND($A185&gt;='Detectors and demag'!K$3,$A185&lt;='Detectors and demag'!K$4),-E$10*($A185-E$12)*($A185-E$13)/E$14,0)</f>
        <v>0</v>
      </c>
      <c r="R185">
        <v>0.36430000000000001</v>
      </c>
      <c r="S185">
        <v>0.88100000000000001</v>
      </c>
      <c r="T185">
        <v>0.40849999999999997</v>
      </c>
      <c r="V185">
        <v>479</v>
      </c>
      <c r="X185">
        <v>0.88437597099999998</v>
      </c>
      <c r="AA185">
        <v>479</v>
      </c>
    </row>
    <row r="186" spans="1:27" x14ac:dyDescent="0.2">
      <c r="A186">
        <v>480</v>
      </c>
      <c r="B186">
        <f>IF(AND($A186&gt;='Detectors and demag'!H$3,$A186&lt;='Detectors and demag'!H$4),-B$10*($A186-B$12)*($A186-B$13)/B$14,0)</f>
        <v>0</v>
      </c>
      <c r="C186">
        <f>IF(AND($A186&gt;='Detectors and demag'!I$3,$A186&lt;='Detectors and demag'!I$4),-C$10*($A186-C$12)*($A186-C$13)/C$14,0)</f>
        <v>0.8727236325472385</v>
      </c>
      <c r="D186">
        <f>IF(AND($A186&gt;='Detectors and demag'!J$3,$A186&lt;='Detectors and demag'!J$4),-D$10*($A186-D$12)*($A186-D$13)/D$14,0)</f>
        <v>0</v>
      </c>
      <c r="E186">
        <f>IF(AND($A186&gt;='Detectors and demag'!K$3,$A186&lt;='Detectors and demag'!K$4),-E$10*($A186-E$12)*($A186-E$13)/E$14,0)</f>
        <v>0</v>
      </c>
      <c r="R186">
        <v>0.35439999999999999</v>
      </c>
      <c r="S186">
        <v>0.88180000000000003</v>
      </c>
      <c r="T186">
        <v>0.41370000000000001</v>
      </c>
      <c r="V186">
        <v>480</v>
      </c>
      <c r="X186">
        <v>0.88500165200000003</v>
      </c>
      <c r="AA186">
        <v>480</v>
      </c>
    </row>
    <row r="187" spans="1:27" x14ac:dyDescent="0.2">
      <c r="A187">
        <v>481</v>
      </c>
      <c r="B187">
        <f>IF(AND($A187&gt;='Detectors and demag'!H$3,$A187&lt;='Detectors and demag'!H$4),-B$10*($A187-B$12)*($A187-B$13)/B$14,0)</f>
        <v>0</v>
      </c>
      <c r="C187">
        <f>IF(AND($A187&gt;='Detectors and demag'!I$3,$A187&lt;='Detectors and demag'!I$4),-C$10*($A187-C$12)*($A187-C$13)/C$14,0)</f>
        <v>0.87386643290251498</v>
      </c>
      <c r="D187">
        <f>IF(AND($A187&gt;='Detectors and demag'!J$3,$A187&lt;='Detectors and demag'!J$4),-D$10*($A187-D$12)*($A187-D$13)/D$14,0)</f>
        <v>0</v>
      </c>
      <c r="E187">
        <f>IF(AND($A187&gt;='Detectors and demag'!K$3,$A187&lt;='Detectors and demag'!K$4),-E$10*($A187-E$12)*($A187-E$13)/E$14,0)</f>
        <v>0</v>
      </c>
      <c r="R187">
        <v>0.34439999999999998</v>
      </c>
      <c r="S187">
        <v>0.88249999999999995</v>
      </c>
      <c r="T187">
        <v>0.41880000000000001</v>
      </c>
      <c r="V187">
        <v>481</v>
      </c>
      <c r="X187">
        <v>0.88559631699999997</v>
      </c>
      <c r="AA187">
        <v>481</v>
      </c>
    </row>
    <row r="188" spans="1:27" x14ac:dyDescent="0.2">
      <c r="A188">
        <v>482</v>
      </c>
      <c r="B188">
        <f>IF(AND($A188&gt;='Detectors and demag'!H$3,$A188&lt;='Detectors and demag'!H$4),-B$10*($A188-B$12)*($A188-B$13)/B$14,0)</f>
        <v>0</v>
      </c>
      <c r="C188">
        <f>IF(AND($A188&gt;='Detectors and demag'!I$3,$A188&lt;='Detectors and demag'!I$4),-C$10*($A188-C$12)*($A188-C$13)/C$14,0)</f>
        <v>0.87496610871608238</v>
      </c>
      <c r="D188">
        <f>IF(AND($A188&gt;='Detectors and demag'!J$3,$A188&lt;='Detectors and demag'!J$4),-D$10*($A188-D$12)*($A188-D$13)/D$14,0)</f>
        <v>0</v>
      </c>
      <c r="E188">
        <f>IF(AND($A188&gt;='Detectors and demag'!K$3,$A188&lt;='Detectors and demag'!K$4),-E$10*($A188-E$12)*($A188-E$13)/E$14,0)</f>
        <v>0</v>
      </c>
      <c r="R188">
        <v>0.33429999999999999</v>
      </c>
      <c r="S188">
        <v>0.88319999999999999</v>
      </c>
      <c r="T188">
        <v>0.4239</v>
      </c>
      <c r="V188">
        <v>482</v>
      </c>
      <c r="X188">
        <v>0.88616777599999996</v>
      </c>
      <c r="AA188">
        <v>482</v>
      </c>
    </row>
    <row r="189" spans="1:27" x14ac:dyDescent="0.2">
      <c r="A189">
        <v>483</v>
      </c>
      <c r="B189">
        <f>IF(AND($A189&gt;='Detectors and demag'!H$3,$A189&lt;='Detectors and demag'!H$4),-B$10*($A189-B$12)*($A189-B$13)/B$14,0)</f>
        <v>0</v>
      </c>
      <c r="C189">
        <f>IF(AND($A189&gt;='Detectors and demag'!I$3,$A189&lt;='Detectors and demag'!I$4),-C$10*($A189-C$12)*($A189-C$13)/C$14,0)</f>
        <v>0.8760226599879416</v>
      </c>
      <c r="D189">
        <f>IF(AND($A189&gt;='Detectors and demag'!J$3,$A189&lt;='Detectors and demag'!J$4),-D$10*($A189-D$12)*($A189-D$13)/D$14,0)</f>
        <v>0</v>
      </c>
      <c r="E189">
        <f>IF(AND($A189&gt;='Detectors and demag'!K$3,$A189&lt;='Detectors and demag'!K$4),-E$10*($A189-E$12)*($A189-E$13)/E$14,0)</f>
        <v>0</v>
      </c>
      <c r="R189">
        <v>0.3241</v>
      </c>
      <c r="S189">
        <v>0.88380000000000003</v>
      </c>
      <c r="T189">
        <v>0.42899999999999999</v>
      </c>
      <c r="V189">
        <v>483</v>
      </c>
      <c r="X189">
        <v>0.88673435</v>
      </c>
      <c r="AA189">
        <v>483</v>
      </c>
    </row>
    <row r="190" spans="1:27" x14ac:dyDescent="0.2">
      <c r="A190">
        <v>484</v>
      </c>
      <c r="B190">
        <f>IF(AND($A190&gt;='Detectors and demag'!H$3,$A190&lt;='Detectors and demag'!H$4),-B$10*($A190-B$12)*($A190-B$13)/B$14,0)</f>
        <v>0</v>
      </c>
      <c r="C190">
        <f>IF(AND($A190&gt;='Detectors and demag'!I$3,$A190&lt;='Detectors and demag'!I$4),-C$10*($A190-C$12)*($A190-C$13)/C$14,0)</f>
        <v>0.87703608671809241</v>
      </c>
      <c r="D190">
        <f>IF(AND($A190&gt;='Detectors and demag'!J$3,$A190&lt;='Detectors and demag'!J$4),-D$10*($A190-D$12)*($A190-D$13)/D$14,0)</f>
        <v>0</v>
      </c>
      <c r="E190">
        <f>IF(AND($A190&gt;='Detectors and demag'!K$3,$A190&lt;='Detectors and demag'!K$4),-E$10*($A190-E$12)*($A190-E$13)/E$14,0)</f>
        <v>0</v>
      </c>
      <c r="R190">
        <v>0.31380000000000002</v>
      </c>
      <c r="S190">
        <v>0.88439999999999996</v>
      </c>
      <c r="T190">
        <v>0.434</v>
      </c>
      <c r="V190">
        <v>484</v>
      </c>
      <c r="X190">
        <v>0.88729593900000003</v>
      </c>
      <c r="AA190">
        <v>484</v>
      </c>
    </row>
    <row r="191" spans="1:27" x14ac:dyDescent="0.2">
      <c r="A191">
        <v>485</v>
      </c>
      <c r="B191">
        <f>IF(AND($A191&gt;='Detectors and demag'!H$3,$A191&lt;='Detectors and demag'!H$4),-B$10*($A191-B$12)*($A191-B$13)/B$14,0)</f>
        <v>0</v>
      </c>
      <c r="C191">
        <f>IF(AND($A191&gt;='Detectors and demag'!I$3,$A191&lt;='Detectors and demag'!I$4),-C$10*($A191-C$12)*($A191-C$13)/C$14,0)</f>
        <v>0.87800638890653426</v>
      </c>
      <c r="D191">
        <f>IF(AND($A191&gt;='Detectors and demag'!J$3,$A191&lt;='Detectors and demag'!J$4),-D$10*($A191-D$12)*($A191-D$13)/D$14,0)</f>
        <v>0</v>
      </c>
      <c r="E191">
        <f>IF(AND($A191&gt;='Detectors and demag'!K$3,$A191&lt;='Detectors and demag'!K$4),-E$10*($A191-E$12)*($A191-E$13)/E$14,0)</f>
        <v>0</v>
      </c>
      <c r="R191">
        <v>0.3034</v>
      </c>
      <c r="S191">
        <v>0.88490000000000002</v>
      </c>
      <c r="T191">
        <v>0.439</v>
      </c>
      <c r="V191">
        <v>485</v>
      </c>
      <c r="X191">
        <v>0.88779200199999997</v>
      </c>
      <c r="AA191">
        <v>485</v>
      </c>
    </row>
    <row r="192" spans="1:27" x14ac:dyDescent="0.2">
      <c r="A192">
        <v>486</v>
      </c>
      <c r="B192">
        <f>IF(AND($A192&gt;='Detectors and demag'!H$3,$A192&lt;='Detectors and demag'!H$4),-B$10*($A192-B$12)*($A192-B$13)/B$14,0)</f>
        <v>0</v>
      </c>
      <c r="C192">
        <f>IF(AND($A192&gt;='Detectors and demag'!I$3,$A192&lt;='Detectors and demag'!I$4),-C$10*($A192-C$12)*($A192-C$13)/C$14,0)</f>
        <v>0.87893356655326782</v>
      </c>
      <c r="D192">
        <f>IF(AND($A192&gt;='Detectors and demag'!J$3,$A192&lt;='Detectors and demag'!J$4),-D$10*($A192-D$12)*($A192-D$13)/D$14,0)</f>
        <v>0</v>
      </c>
      <c r="E192">
        <f>IF(AND($A192&gt;='Detectors and demag'!K$3,$A192&lt;='Detectors and demag'!K$4),-E$10*($A192-E$12)*($A192-E$13)/E$14,0)</f>
        <v>0</v>
      </c>
      <c r="R192">
        <v>0.29289999999999999</v>
      </c>
      <c r="S192">
        <v>0.88539999999999996</v>
      </c>
      <c r="T192">
        <v>0.44400000000000001</v>
      </c>
      <c r="V192">
        <v>486</v>
      </c>
      <c r="X192">
        <v>0.887860604</v>
      </c>
      <c r="AA192">
        <v>486</v>
      </c>
    </row>
    <row r="193" spans="1:27" x14ac:dyDescent="0.2">
      <c r="A193">
        <v>487</v>
      </c>
      <c r="B193">
        <f>IF(AND($A193&gt;='Detectors and demag'!H$3,$A193&lt;='Detectors and demag'!H$4),-B$10*($A193-B$12)*($A193-B$13)/B$14,0)</f>
        <v>0</v>
      </c>
      <c r="C193">
        <f>IF(AND($A193&gt;='Detectors and demag'!I$3,$A193&lt;='Detectors and demag'!I$4),-C$10*($A193-C$12)*($A193-C$13)/C$14,0)</f>
        <v>0.87981761965829286</v>
      </c>
      <c r="D193">
        <f>IF(AND($A193&gt;='Detectors and demag'!J$3,$A193&lt;='Detectors and demag'!J$4),-D$10*($A193-D$12)*($A193-D$13)/D$14,0)</f>
        <v>0</v>
      </c>
      <c r="E193">
        <f>IF(AND($A193&gt;='Detectors and demag'!K$3,$A193&lt;='Detectors and demag'!K$4),-E$10*($A193-E$12)*($A193-E$13)/E$14,0)</f>
        <v>0</v>
      </c>
      <c r="R193">
        <v>0.2823</v>
      </c>
      <c r="S193">
        <v>0.88580000000000003</v>
      </c>
      <c r="T193">
        <v>0.44900000000000001</v>
      </c>
      <c r="V193">
        <v>487</v>
      </c>
      <c r="X193">
        <v>0.88792480900000004</v>
      </c>
      <c r="AA193">
        <v>487</v>
      </c>
    </row>
    <row r="194" spans="1:27" x14ac:dyDescent="0.2">
      <c r="A194">
        <v>488</v>
      </c>
      <c r="B194">
        <f>IF(AND($A194&gt;='Detectors and demag'!H$3,$A194&lt;='Detectors and demag'!H$4),-B$10*($A194-B$12)*($A194-B$13)/B$14,0)</f>
        <v>0</v>
      </c>
      <c r="C194">
        <f>IF(AND($A194&gt;='Detectors and demag'!I$3,$A194&lt;='Detectors and demag'!I$4),-C$10*($A194-C$12)*($A194-C$13)/C$14,0)</f>
        <v>0.88065854822160927</v>
      </c>
      <c r="D194">
        <f>IF(AND($A194&gt;='Detectors and demag'!J$3,$A194&lt;='Detectors and demag'!J$4),-D$10*($A194-D$12)*($A194-D$13)/D$14,0)</f>
        <v>0</v>
      </c>
      <c r="E194">
        <f>IF(AND($A194&gt;='Detectors and demag'!K$3,$A194&lt;='Detectors and demag'!K$4),-E$10*($A194-E$12)*($A194-E$13)/E$14,0)</f>
        <v>0</v>
      </c>
      <c r="R194">
        <v>0.27160000000000001</v>
      </c>
      <c r="S194">
        <v>0.88619999999999999</v>
      </c>
      <c r="T194">
        <v>0.45390000000000003</v>
      </c>
      <c r="V194">
        <v>488</v>
      </c>
      <c r="X194">
        <v>0.88798404799999997</v>
      </c>
      <c r="AA194">
        <v>488</v>
      </c>
    </row>
    <row r="195" spans="1:27" x14ac:dyDescent="0.2">
      <c r="A195">
        <v>489</v>
      </c>
      <c r="B195">
        <f>IF(AND($A195&gt;='Detectors and demag'!H$3,$A195&lt;='Detectors and demag'!H$4),-B$10*($A195-B$12)*($A195-B$13)/B$14,0)</f>
        <v>0</v>
      </c>
      <c r="C195">
        <f>IF(AND($A195&gt;='Detectors and demag'!I$3,$A195&lt;='Detectors and demag'!I$4),-C$10*($A195-C$12)*($A195-C$13)/C$14,0)</f>
        <v>0.88145635224321706</v>
      </c>
      <c r="D195">
        <f>IF(AND($A195&gt;='Detectors and demag'!J$3,$A195&lt;='Detectors and demag'!J$4),-D$10*($A195-D$12)*($A195-D$13)/D$14,0)</f>
        <v>0</v>
      </c>
      <c r="E195">
        <f>IF(AND($A195&gt;='Detectors and demag'!K$3,$A195&lt;='Detectors and demag'!K$4),-E$10*($A195-E$12)*($A195-E$13)/E$14,0)</f>
        <v>0</v>
      </c>
      <c r="R195">
        <v>0.26079999999999998</v>
      </c>
      <c r="S195">
        <v>0.88649999999999995</v>
      </c>
      <c r="T195">
        <v>0.45879999999999999</v>
      </c>
      <c r="V195">
        <v>489</v>
      </c>
      <c r="X195">
        <v>0.88809640499999998</v>
      </c>
      <c r="AA195">
        <v>489</v>
      </c>
    </row>
    <row r="196" spans="1:27" x14ac:dyDescent="0.2">
      <c r="A196">
        <v>490</v>
      </c>
      <c r="B196">
        <f>IF(AND($A196&gt;='Detectors and demag'!H$3,$A196&lt;='Detectors and demag'!H$4),-B$10*($A196-B$12)*($A196-B$13)/B$14,0)</f>
        <v>0</v>
      </c>
      <c r="C196">
        <f>IF(AND($A196&gt;='Detectors and demag'!I$3,$A196&lt;='Detectors and demag'!I$4),-C$10*($A196-C$12)*($A196-C$13)/C$14,0)</f>
        <v>0.88221103172311666</v>
      </c>
      <c r="D196">
        <f>IF(AND($A196&gt;='Detectors and demag'!J$3,$A196&lt;='Detectors and demag'!J$4),-D$10*($A196-D$12)*($A196-D$13)/D$14,0)</f>
        <v>0</v>
      </c>
      <c r="E196">
        <f>IF(AND($A196&gt;='Detectors and demag'!K$3,$A196&lt;='Detectors and demag'!K$4),-E$10*($A196-E$12)*($A196-E$13)/E$14,0)</f>
        <v>0</v>
      </c>
      <c r="R196">
        <v>0.24990000000000001</v>
      </c>
      <c r="S196">
        <v>0.88670000000000004</v>
      </c>
      <c r="T196">
        <v>0.4637</v>
      </c>
      <c r="V196">
        <v>490</v>
      </c>
      <c r="X196">
        <v>0.888244794</v>
      </c>
      <c r="AA196">
        <v>490</v>
      </c>
    </row>
    <row r="197" spans="1:27" x14ac:dyDescent="0.2">
      <c r="A197">
        <v>491</v>
      </c>
      <c r="B197">
        <f>IF(AND($A197&gt;='Detectors and demag'!H$3,$A197&lt;='Detectors and demag'!H$4),-B$10*($A197-B$12)*($A197-B$13)/B$14,0)</f>
        <v>0</v>
      </c>
      <c r="C197">
        <f>IF(AND($A197&gt;='Detectors and demag'!I$3,$A197&lt;='Detectors and demag'!I$4),-C$10*($A197-C$12)*($A197-C$13)/C$14,0)</f>
        <v>0.8829225866613073</v>
      </c>
      <c r="D197">
        <f>IF(AND($A197&gt;='Detectors and demag'!J$3,$A197&lt;='Detectors and demag'!J$4),-D$10*($A197-D$12)*($A197-D$13)/D$14,0)</f>
        <v>0</v>
      </c>
      <c r="E197">
        <f>IF(AND($A197&gt;='Detectors and demag'!K$3,$A197&lt;='Detectors and demag'!K$4),-E$10*($A197-E$12)*($A197-E$13)/E$14,0)</f>
        <v>0</v>
      </c>
      <c r="R197">
        <v>0.23899999999999999</v>
      </c>
      <c r="S197">
        <v>0.88700000000000001</v>
      </c>
      <c r="T197">
        <v>0.46850000000000003</v>
      </c>
      <c r="V197">
        <v>491</v>
      </c>
      <c r="X197">
        <v>0.888388344</v>
      </c>
      <c r="AA197">
        <v>491</v>
      </c>
    </row>
    <row r="198" spans="1:27" x14ac:dyDescent="0.2">
      <c r="A198">
        <v>492</v>
      </c>
      <c r="B198">
        <f>IF(AND($A198&gt;='Detectors and demag'!H$3,$A198&lt;='Detectors and demag'!H$4),-B$10*($A198-B$12)*($A198-B$13)/B$14,0)</f>
        <v>0</v>
      </c>
      <c r="C198">
        <f>IF(AND($A198&gt;='Detectors and demag'!I$3,$A198&lt;='Detectors and demag'!I$4),-C$10*($A198-C$12)*($A198-C$13)/C$14,0)</f>
        <v>0.88359101705778975</v>
      </c>
      <c r="D198">
        <f>IF(AND($A198&gt;='Detectors and demag'!J$3,$A198&lt;='Detectors and demag'!J$4),-D$10*($A198-D$12)*($A198-D$13)/D$14,0)</f>
        <v>0</v>
      </c>
      <c r="E198">
        <f>IF(AND($A198&gt;='Detectors and demag'!K$3,$A198&lt;='Detectors and demag'!K$4),-E$10*($A198-E$12)*($A198-E$13)/E$14,0)</f>
        <v>0</v>
      </c>
      <c r="R198">
        <v>0.22789999999999999</v>
      </c>
      <c r="S198">
        <v>0.8871</v>
      </c>
      <c r="T198">
        <v>0.4733</v>
      </c>
      <c r="V198">
        <v>492</v>
      </c>
      <c r="X198">
        <v>0.88844252800000001</v>
      </c>
      <c r="AA198">
        <v>492</v>
      </c>
    </row>
    <row r="199" spans="1:27" x14ac:dyDescent="0.2">
      <c r="A199">
        <v>493</v>
      </c>
      <c r="B199">
        <f>IF(AND($A199&gt;='Detectors and demag'!H$3,$A199&lt;='Detectors and demag'!H$4),-B$10*($A199-B$12)*($A199-B$13)/B$14,0)</f>
        <v>0</v>
      </c>
      <c r="C199">
        <f>IF(AND($A199&gt;='Detectors and demag'!I$3,$A199&lt;='Detectors and demag'!I$4),-C$10*($A199-C$12)*($A199-C$13)/C$14,0)</f>
        <v>0.88421632291256336</v>
      </c>
      <c r="D199">
        <f>IF(AND($A199&gt;='Detectors and demag'!J$3,$A199&lt;='Detectors and demag'!J$4),-D$10*($A199-D$12)*($A199-D$13)/D$14,0)</f>
        <v>0</v>
      </c>
      <c r="E199">
        <f>IF(AND($A199&gt;='Detectors and demag'!K$3,$A199&lt;='Detectors and demag'!K$4),-E$10*($A199-E$12)*($A199-E$13)/E$14,0)</f>
        <v>0</v>
      </c>
      <c r="R199">
        <v>0.2167</v>
      </c>
      <c r="S199">
        <v>0.88719999999999999</v>
      </c>
      <c r="T199">
        <v>0.47810000000000002</v>
      </c>
      <c r="V199">
        <v>493</v>
      </c>
      <c r="X199">
        <v>0.88816820799999996</v>
      </c>
      <c r="AA199">
        <v>493</v>
      </c>
    </row>
    <row r="200" spans="1:27" x14ac:dyDescent="0.2">
      <c r="A200">
        <v>494</v>
      </c>
      <c r="B200">
        <f>IF(AND($A200&gt;='Detectors and demag'!H$3,$A200&lt;='Detectors and demag'!H$4),-B$10*($A200-B$12)*($A200-B$13)/B$14,0)</f>
        <v>0</v>
      </c>
      <c r="C200">
        <f>IF(AND($A200&gt;='Detectors and demag'!I$3,$A200&lt;='Detectors and demag'!I$4),-C$10*($A200-C$12)*($A200-C$13)/C$14,0)</f>
        <v>0.88479850422562878</v>
      </c>
      <c r="D200">
        <f>IF(AND($A200&gt;='Detectors and demag'!J$3,$A200&lt;='Detectors and demag'!J$4),-D$10*($A200-D$12)*($A200-D$13)/D$14,0)</f>
        <v>0</v>
      </c>
      <c r="E200">
        <f>IF(AND($A200&gt;='Detectors and demag'!K$3,$A200&lt;='Detectors and demag'!K$4),-E$10*($A200-E$12)*($A200-E$13)/E$14,0)</f>
        <v>0</v>
      </c>
      <c r="R200">
        <v>0.2054</v>
      </c>
      <c r="S200">
        <v>0.88729999999999998</v>
      </c>
      <c r="T200">
        <v>0.4829</v>
      </c>
      <c r="V200">
        <v>494</v>
      </c>
      <c r="X200">
        <v>0.88788939899999997</v>
      </c>
      <c r="AA200">
        <v>494</v>
      </c>
    </row>
    <row r="201" spans="1:27" x14ac:dyDescent="0.2">
      <c r="A201">
        <v>495</v>
      </c>
      <c r="B201">
        <f>IF(AND($A201&gt;='Detectors and demag'!H$3,$A201&lt;='Detectors and demag'!H$4),-B$10*($A201-B$12)*($A201-B$13)/B$14,0)</f>
        <v>0</v>
      </c>
      <c r="C201">
        <f>IF(AND($A201&gt;='Detectors and demag'!I$3,$A201&lt;='Detectors and demag'!I$4),-C$10*($A201-C$12)*($A201-C$13)/C$14,0)</f>
        <v>0.88533756099698557</v>
      </c>
      <c r="D201">
        <f>IF(AND($A201&gt;='Detectors and demag'!J$3,$A201&lt;='Detectors and demag'!J$4),-D$10*($A201-D$12)*($A201-D$13)/D$14,0)</f>
        <v>0</v>
      </c>
      <c r="E201">
        <f>IF(AND($A201&gt;='Detectors and demag'!K$3,$A201&lt;='Detectors and demag'!K$4),-E$10*($A201-E$12)*($A201-E$13)/E$14,0)</f>
        <v>0</v>
      </c>
      <c r="R201">
        <v>0.19409999999999999</v>
      </c>
      <c r="S201">
        <v>0.88729999999999998</v>
      </c>
      <c r="T201">
        <v>0.48759999999999998</v>
      </c>
      <c r="V201">
        <v>495</v>
      </c>
      <c r="X201">
        <v>0.88760626600000003</v>
      </c>
      <c r="AA201">
        <v>495</v>
      </c>
    </row>
    <row r="202" spans="1:27" x14ac:dyDescent="0.2">
      <c r="A202">
        <v>496</v>
      </c>
      <c r="B202">
        <f>IF(AND($A202&gt;='Detectors and demag'!H$3,$A202&lt;='Detectors and demag'!H$4),-B$10*($A202-B$12)*($A202-B$13)/B$14,0)</f>
        <v>0</v>
      </c>
      <c r="C202">
        <f>IF(AND($A202&gt;='Detectors and demag'!I$3,$A202&lt;='Detectors and demag'!I$4),-C$10*($A202-C$12)*($A202-C$13)/C$14,0)</f>
        <v>0.88583349322663352</v>
      </c>
      <c r="D202">
        <f>IF(AND($A202&gt;='Detectors and demag'!J$3,$A202&lt;='Detectors and demag'!J$4),-D$10*($A202-D$12)*($A202-D$13)/D$14,0)</f>
        <v>0</v>
      </c>
      <c r="E202">
        <f>IF(AND($A202&gt;='Detectors and demag'!K$3,$A202&lt;='Detectors and demag'!K$4),-E$10*($A202-E$12)*($A202-E$13)/E$14,0)</f>
        <v>0</v>
      </c>
      <c r="R202">
        <v>0.18260000000000001</v>
      </c>
      <c r="S202">
        <v>0.88719999999999999</v>
      </c>
      <c r="T202">
        <v>0.49230000000000002</v>
      </c>
      <c r="V202">
        <v>496</v>
      </c>
      <c r="X202">
        <v>0.88731893699999997</v>
      </c>
      <c r="AA202">
        <v>496</v>
      </c>
    </row>
    <row r="203" spans="1:27" x14ac:dyDescent="0.2">
      <c r="A203">
        <v>497</v>
      </c>
      <c r="B203">
        <f>IF(AND($A203&gt;='Detectors and demag'!H$3,$A203&lt;='Detectors and demag'!H$4),-B$10*($A203-B$12)*($A203-B$13)/B$14,0)</f>
        <v>0</v>
      </c>
      <c r="C203">
        <f>IF(AND($A203&gt;='Detectors and demag'!I$3,$A203&lt;='Detectors and demag'!I$4),-C$10*($A203-C$12)*($A203-C$13)/C$14,0)</f>
        <v>0.88628630091457339</v>
      </c>
      <c r="D203">
        <f>IF(AND($A203&gt;='Detectors and demag'!J$3,$A203&lt;='Detectors and demag'!J$4),-D$10*($A203-D$12)*($A203-D$13)/D$14,0)</f>
        <v>0</v>
      </c>
      <c r="E203">
        <f>IF(AND($A203&gt;='Detectors and demag'!K$3,$A203&lt;='Detectors and demag'!K$4),-E$10*($A203-E$12)*($A203-E$13)/E$14,0)</f>
        <v>0</v>
      </c>
      <c r="R203">
        <v>0.17100000000000001</v>
      </c>
      <c r="S203">
        <v>0.8871</v>
      </c>
      <c r="T203">
        <v>0.497</v>
      </c>
      <c r="V203">
        <v>497</v>
      </c>
      <c r="X203">
        <v>0.88695100800000004</v>
      </c>
      <c r="AA203">
        <v>497</v>
      </c>
    </row>
    <row r="204" spans="1:27" x14ac:dyDescent="0.2">
      <c r="A204">
        <v>498</v>
      </c>
      <c r="B204">
        <f>IF(AND($A204&gt;='Detectors and demag'!H$3,$A204&lt;='Detectors and demag'!H$4),-B$10*($A204-B$12)*($A204-B$13)/B$14,0)</f>
        <v>0</v>
      </c>
      <c r="C204">
        <f>IF(AND($A204&gt;='Detectors and demag'!I$3,$A204&lt;='Detectors and demag'!I$4),-C$10*($A204-C$12)*($A204-C$13)/C$14,0)</f>
        <v>0.88669598406080441</v>
      </c>
      <c r="D204">
        <f>IF(AND($A204&gt;='Detectors and demag'!J$3,$A204&lt;='Detectors and demag'!J$4),-D$10*($A204-D$12)*($A204-D$13)/D$14,0)</f>
        <v>0</v>
      </c>
      <c r="E204">
        <f>IF(AND($A204&gt;='Detectors and demag'!K$3,$A204&lt;='Detectors and demag'!K$4),-E$10*($A204-E$12)*($A204-E$13)/E$14,0)</f>
        <v>0</v>
      </c>
      <c r="R204">
        <v>0.15939999999999999</v>
      </c>
      <c r="S204">
        <v>0.88700000000000001</v>
      </c>
      <c r="T204">
        <v>0.50170000000000003</v>
      </c>
      <c r="V204">
        <v>498</v>
      </c>
      <c r="X204">
        <v>0.88656205399999999</v>
      </c>
      <c r="AA204">
        <v>498</v>
      </c>
    </row>
    <row r="205" spans="1:27" x14ac:dyDescent="0.2">
      <c r="A205">
        <v>499</v>
      </c>
      <c r="B205">
        <f>IF(AND($A205&gt;='Detectors and demag'!H$3,$A205&lt;='Detectors and demag'!H$4),-B$10*($A205-B$12)*($A205-B$13)/B$14,0)</f>
        <v>0</v>
      </c>
      <c r="C205">
        <f>IF(AND($A205&gt;='Detectors and demag'!I$3,$A205&lt;='Detectors and demag'!I$4),-C$10*($A205-C$12)*($A205-C$13)/C$14,0)</f>
        <v>0.88706254266532703</v>
      </c>
      <c r="D205">
        <f>IF(AND($A205&gt;='Detectors and demag'!J$3,$A205&lt;='Detectors and demag'!J$4),-D$10*($A205-D$12)*($A205-D$13)/D$14,0)</f>
        <v>0</v>
      </c>
      <c r="E205">
        <f>IF(AND($A205&gt;='Detectors and demag'!K$3,$A205&lt;='Detectors and demag'!K$4),-E$10*($A205-E$12)*($A205-E$13)/E$14,0)</f>
        <v>0</v>
      </c>
      <c r="R205">
        <v>0.14760000000000001</v>
      </c>
      <c r="S205">
        <v>0.88680000000000003</v>
      </c>
      <c r="T205">
        <v>0.50629999999999997</v>
      </c>
      <c r="V205">
        <v>499</v>
      </c>
      <c r="X205">
        <v>0.88616950100000003</v>
      </c>
      <c r="AA205">
        <v>499</v>
      </c>
    </row>
    <row r="206" spans="1:27" x14ac:dyDescent="0.2">
      <c r="A206">
        <v>500</v>
      </c>
      <c r="B206">
        <f>IF(AND($A206&gt;='Detectors and demag'!H$3,$A206&lt;='Detectors and demag'!H$4),-B$10*($A206-B$12)*($A206-B$13)/B$14,0)</f>
        <v>0</v>
      </c>
      <c r="C206">
        <f>IF(AND($A206&gt;='Detectors and demag'!I$3,$A206&lt;='Detectors and demag'!I$4),-C$10*($A206-C$12)*($A206-C$13)/C$14,0)</f>
        <v>0.88738597672814079</v>
      </c>
      <c r="D206">
        <f>IF(AND($A206&gt;='Detectors and demag'!J$3,$A206&lt;='Detectors and demag'!J$4),-D$10*($A206-D$12)*($A206-D$13)/D$14,0)</f>
        <v>0</v>
      </c>
      <c r="E206">
        <f>IF(AND($A206&gt;='Detectors and demag'!K$3,$A206&lt;='Detectors and demag'!K$4),-E$10*($A206-E$12)*($A206-E$13)/E$14,0)</f>
        <v>0</v>
      </c>
      <c r="R206">
        <v>0.13569999999999999</v>
      </c>
      <c r="S206">
        <v>0.88649999999999995</v>
      </c>
      <c r="T206">
        <v>0.51090000000000002</v>
      </c>
      <c r="V206">
        <v>500</v>
      </c>
      <c r="X206">
        <v>0.88577352899999995</v>
      </c>
      <c r="AA206">
        <v>500</v>
      </c>
    </row>
    <row r="207" spans="1:27" x14ac:dyDescent="0.2">
      <c r="A207">
        <v>501</v>
      </c>
      <c r="B207">
        <f>IF(AND($A207&gt;='Detectors and demag'!H$3,$A207&lt;='Detectors and demag'!H$4),-B$10*($A207-B$12)*($A207-B$13)/B$14,0)</f>
        <v>0</v>
      </c>
      <c r="C207">
        <f>IF(AND($A207&gt;='Detectors and demag'!I$3,$A207&lt;='Detectors and demag'!I$4),-C$10*($A207-C$12)*($A207-C$13)/C$14,0)</f>
        <v>0.88766628624924637</v>
      </c>
      <c r="D207">
        <f>IF(AND($A207&gt;='Detectors and demag'!J$3,$A207&lt;='Detectors and demag'!J$4),-D$10*($A207-D$12)*($A207-D$13)/D$14,0)</f>
        <v>0</v>
      </c>
      <c r="E207">
        <f>IF(AND($A207&gt;='Detectors and demag'!K$3,$A207&lt;='Detectors and demag'!K$4),-E$10*($A207-E$12)*($A207-E$13)/E$14,0)</f>
        <v>0</v>
      </c>
      <c r="R207">
        <v>0.12379999999999999</v>
      </c>
      <c r="S207">
        <v>0.88619999999999999</v>
      </c>
      <c r="T207">
        <v>0.51539999999999997</v>
      </c>
      <c r="V207">
        <v>501</v>
      </c>
      <c r="X207">
        <v>0.88524745199999999</v>
      </c>
      <c r="AA207">
        <v>501</v>
      </c>
    </row>
    <row r="208" spans="1:27" x14ac:dyDescent="0.2">
      <c r="A208">
        <v>502</v>
      </c>
      <c r="B208">
        <f>IF(AND($A208&gt;='Detectors and demag'!H$3,$A208&lt;='Detectors and demag'!H$4),-B$10*($A208-B$12)*($A208-B$13)/B$14,0)</f>
        <v>0</v>
      </c>
      <c r="C208">
        <f>IF(AND($A208&gt;='Detectors and demag'!I$3,$A208&lt;='Detectors and demag'!I$4),-C$10*($A208-C$12)*($A208-C$13)/C$14,0)</f>
        <v>0.88790347122864322</v>
      </c>
      <c r="D208">
        <f>IF(AND($A208&gt;='Detectors and demag'!J$3,$A208&lt;='Detectors and demag'!J$4),-D$10*($A208-D$12)*($A208-D$13)/D$14,0)</f>
        <v>0</v>
      </c>
      <c r="E208">
        <f>IF(AND($A208&gt;='Detectors and demag'!K$3,$A208&lt;='Detectors and demag'!K$4),-E$10*($A208-E$12)*($A208-E$13)/E$14,0)</f>
        <v>0</v>
      </c>
      <c r="R208">
        <v>0.11169999999999999</v>
      </c>
      <c r="S208">
        <v>0.88580000000000003</v>
      </c>
      <c r="T208">
        <v>0.52</v>
      </c>
      <c r="V208">
        <v>502</v>
      </c>
      <c r="X208">
        <v>0.88466862700000004</v>
      </c>
      <c r="AA208">
        <v>502</v>
      </c>
    </row>
    <row r="209" spans="1:27" x14ac:dyDescent="0.2">
      <c r="A209">
        <v>503</v>
      </c>
      <c r="B209">
        <f>IF(AND($A209&gt;='Detectors and demag'!H$3,$A209&lt;='Detectors and demag'!H$4),-B$10*($A209-B$12)*($A209-B$13)/B$14,0)</f>
        <v>0</v>
      </c>
      <c r="C209">
        <f>IF(AND($A209&gt;='Detectors and demag'!I$3,$A209&lt;='Detectors and demag'!I$4),-C$10*($A209-C$12)*($A209-C$13)/C$14,0)</f>
        <v>0.88809753166633176</v>
      </c>
      <c r="D209">
        <f>IF(AND($A209&gt;='Detectors and demag'!J$3,$A209&lt;='Detectors and demag'!J$4),-D$10*($A209-D$12)*($A209-D$13)/D$14,0)</f>
        <v>0</v>
      </c>
      <c r="E209">
        <f>IF(AND($A209&gt;='Detectors and demag'!K$3,$A209&lt;='Detectors and demag'!K$4),-E$10*($A209-E$12)*($A209-E$13)/E$14,0)</f>
        <v>0</v>
      </c>
      <c r="R209">
        <v>9.9599999999999994E-2</v>
      </c>
      <c r="S209">
        <v>0.88539999999999996</v>
      </c>
      <c r="T209">
        <v>0.52449999999999997</v>
      </c>
      <c r="V209">
        <v>503</v>
      </c>
      <c r="X209">
        <v>0.88408707200000003</v>
      </c>
      <c r="AA209">
        <v>503</v>
      </c>
    </row>
    <row r="210" spans="1:27" x14ac:dyDescent="0.2">
      <c r="A210">
        <v>504</v>
      </c>
      <c r="B210">
        <f>IF(AND($A210&gt;='Detectors and demag'!H$3,$A210&lt;='Detectors and demag'!H$4),-B$10*($A210-B$12)*($A210-B$13)/B$14,0)</f>
        <v>0</v>
      </c>
      <c r="C210">
        <f>IF(AND($A210&gt;='Detectors and demag'!I$3,$A210&lt;='Detectors and demag'!I$4),-C$10*($A210-C$12)*($A210-C$13)/C$14,0)</f>
        <v>0.88824846756231157</v>
      </c>
      <c r="D210">
        <f>IF(AND($A210&gt;='Detectors and demag'!J$3,$A210&lt;='Detectors and demag'!J$4),-D$10*($A210-D$12)*($A210-D$13)/D$14,0)</f>
        <v>0</v>
      </c>
      <c r="E210">
        <f>IF(AND($A210&gt;='Detectors and demag'!K$3,$A210&lt;='Detectors and demag'!K$4),-E$10*($A210-E$12)*($A210-E$13)/E$14,0)</f>
        <v>0</v>
      </c>
      <c r="R210">
        <v>8.7300000000000003E-2</v>
      </c>
      <c r="S210">
        <v>0.88500000000000001</v>
      </c>
      <c r="T210">
        <v>0.52890000000000004</v>
      </c>
      <c r="V210">
        <v>504</v>
      </c>
      <c r="X210">
        <v>0.88350303799999996</v>
      </c>
      <c r="AA210">
        <v>504</v>
      </c>
    </row>
    <row r="211" spans="1:27" x14ac:dyDescent="0.2">
      <c r="A211">
        <v>505</v>
      </c>
      <c r="B211">
        <f>IF(AND($A211&gt;='Detectors and demag'!H$3,$A211&lt;='Detectors and demag'!H$4),-B$10*($A211-B$12)*($A211-B$13)/B$14,0)</f>
        <v>0</v>
      </c>
      <c r="C211">
        <f>IF(AND($A211&gt;='Detectors and demag'!I$3,$A211&lt;='Detectors and demag'!I$4),-C$10*($A211-C$12)*($A211-C$13)/C$14,0)</f>
        <v>0.88835627891658298</v>
      </c>
      <c r="D211">
        <f>IF(AND($A211&gt;='Detectors and demag'!J$3,$A211&lt;='Detectors and demag'!J$4),-D$10*($A211-D$12)*($A211-D$13)/D$14,0)</f>
        <v>0</v>
      </c>
      <c r="E211">
        <f>IF(AND($A211&gt;='Detectors and demag'!K$3,$A211&lt;='Detectors and demag'!K$4),-E$10*($A211-E$12)*($A211-E$13)/E$14,0)</f>
        <v>0</v>
      </c>
      <c r="R211">
        <v>7.4999999999999997E-2</v>
      </c>
      <c r="S211">
        <v>0.88439999999999996</v>
      </c>
      <c r="T211">
        <v>0.53339999999999999</v>
      </c>
      <c r="V211">
        <v>505</v>
      </c>
      <c r="X211">
        <v>0.88287684799999999</v>
      </c>
      <c r="AA211">
        <v>505</v>
      </c>
    </row>
    <row r="212" spans="1:27" x14ac:dyDescent="0.2">
      <c r="A212">
        <v>506</v>
      </c>
      <c r="B212">
        <f>IF(AND($A212&gt;='Detectors and demag'!H$3,$A212&lt;='Detectors and demag'!H$4),-B$10*($A212-B$12)*($A212-B$13)/B$14,0)</f>
        <v>0</v>
      </c>
      <c r="C212">
        <f>IF(AND($A212&gt;='Detectors and demag'!I$3,$A212&lt;='Detectors and demag'!I$4),-C$10*($A212-C$12)*($A212-C$13)/C$14,0)</f>
        <v>0.88842096572914564</v>
      </c>
      <c r="D212">
        <f>IF(AND($A212&gt;='Detectors and demag'!J$3,$A212&lt;='Detectors and demag'!J$4),-D$10*($A212-D$12)*($A212-D$13)/D$14,0)</f>
        <v>0</v>
      </c>
      <c r="E212">
        <f>IF(AND($A212&gt;='Detectors and demag'!K$3,$A212&lt;='Detectors and demag'!K$4),-E$10*($A212-E$12)*($A212-E$13)/E$14,0)</f>
        <v>0</v>
      </c>
      <c r="R212">
        <v>6.25E-2</v>
      </c>
      <c r="S212">
        <v>0.88390000000000002</v>
      </c>
      <c r="T212">
        <v>0.53779999999999994</v>
      </c>
      <c r="V212">
        <v>506</v>
      </c>
      <c r="X212">
        <v>0.882007871</v>
      </c>
      <c r="AA212">
        <v>506</v>
      </c>
    </row>
    <row r="213" spans="1:27" x14ac:dyDescent="0.2">
      <c r="A213">
        <v>507</v>
      </c>
      <c r="B213">
        <f>IF(AND($A213&gt;='Detectors and demag'!H$3,$A213&lt;='Detectors and demag'!H$4),-B$10*($A213-B$12)*($A213-B$13)/B$14,0)</f>
        <v>0</v>
      </c>
      <c r="C213">
        <f>IF(AND($A213&gt;='Detectors and demag'!I$3,$A213&lt;='Detectors and demag'!I$4),-C$10*($A213-C$12)*($A213-C$13)/C$14,0)</f>
        <v>0.88844252800000001</v>
      </c>
      <c r="D213">
        <f>IF(AND($A213&gt;='Detectors and demag'!J$3,$A213&lt;='Detectors and demag'!J$4),-D$10*($A213-D$12)*($A213-D$13)/D$14,0)</f>
        <v>0</v>
      </c>
      <c r="E213">
        <f>IF(AND($A213&gt;='Detectors and demag'!K$3,$A213&lt;='Detectors and demag'!K$4),-E$10*($A213-E$12)*($A213-E$13)/E$14,0)</f>
        <v>0</v>
      </c>
      <c r="R213">
        <v>0.05</v>
      </c>
      <c r="S213">
        <v>0.88319999999999999</v>
      </c>
      <c r="T213">
        <v>0.54220000000000002</v>
      </c>
      <c r="V213">
        <v>507</v>
      </c>
      <c r="X213">
        <v>0.88113714799999998</v>
      </c>
      <c r="AA213">
        <v>507</v>
      </c>
    </row>
    <row r="214" spans="1:27" x14ac:dyDescent="0.2">
      <c r="A214">
        <v>508</v>
      </c>
      <c r="B214">
        <f>IF(AND($A214&gt;='Detectors and demag'!H$3,$A214&lt;='Detectors and demag'!H$4),-B$10*($A214-B$12)*($A214-B$13)/B$14,0)</f>
        <v>0</v>
      </c>
      <c r="C214">
        <f>IF(AND($A214&gt;='Detectors and demag'!I$3,$A214&lt;='Detectors and demag'!I$4),-C$10*($A214-C$12)*($A214-C$13)/C$14,0)</f>
        <v>0.88842096572914575</v>
      </c>
      <c r="D214">
        <f>IF(AND($A214&gt;='Detectors and demag'!J$3,$A214&lt;='Detectors and demag'!J$4),-D$10*($A214-D$12)*($A214-D$13)/D$14,0)</f>
        <v>0</v>
      </c>
      <c r="E214">
        <f>IF(AND($A214&gt;='Detectors and demag'!K$3,$A214&lt;='Detectors and demag'!K$4),-E$10*($A214-E$12)*($A214-E$13)/E$14,0)</f>
        <v>0</v>
      </c>
      <c r="R214">
        <v>3.73E-2</v>
      </c>
      <c r="S214">
        <v>0.88260000000000005</v>
      </c>
      <c r="T214">
        <v>0.54659999999999997</v>
      </c>
      <c r="V214">
        <v>508</v>
      </c>
      <c r="X214">
        <v>0.88026493100000003</v>
      </c>
      <c r="AA214">
        <v>508</v>
      </c>
    </row>
    <row r="215" spans="1:27" x14ac:dyDescent="0.2">
      <c r="A215">
        <v>509</v>
      </c>
      <c r="B215">
        <f>IF(AND($A215&gt;='Detectors and demag'!H$3,$A215&lt;='Detectors and demag'!H$4),-B$10*($A215-B$12)*($A215-B$13)/B$14,0)</f>
        <v>0</v>
      </c>
      <c r="C215">
        <f>IF(AND($A215&gt;='Detectors and demag'!I$3,$A215&lt;='Detectors and demag'!I$4),-C$10*($A215-C$12)*($A215-C$13)/C$14,0)</f>
        <v>0.88835627891658298</v>
      </c>
      <c r="D215">
        <f>IF(AND($A215&gt;='Detectors and demag'!J$3,$A215&lt;='Detectors and demag'!J$4),-D$10*($A215-D$12)*($A215-D$13)/D$14,0)</f>
        <v>0</v>
      </c>
      <c r="E215">
        <f>IF(AND($A215&gt;='Detectors and demag'!K$3,$A215&lt;='Detectors and demag'!K$4),-E$10*($A215-E$12)*($A215-E$13)/E$14,0)</f>
        <v>0</v>
      </c>
      <c r="R215">
        <v>2.46E-2</v>
      </c>
      <c r="S215">
        <v>0.88180000000000003</v>
      </c>
      <c r="T215">
        <v>0.55089999999999995</v>
      </c>
      <c r="V215">
        <v>509</v>
      </c>
      <c r="X215">
        <v>0.87939143500000005</v>
      </c>
      <c r="AA215">
        <v>509</v>
      </c>
    </row>
    <row r="216" spans="1:27" x14ac:dyDescent="0.2">
      <c r="A216">
        <v>510</v>
      </c>
      <c r="B216">
        <f>IF(AND($A216&gt;='Detectors and demag'!H$3,$A216&lt;='Detectors and demag'!H$4),-B$10*($A216-B$12)*($A216-B$13)/B$14,0)</f>
        <v>0</v>
      </c>
      <c r="C216">
        <f>IF(AND($A216&gt;='Detectors and demag'!I$3,$A216&lt;='Detectors and demag'!I$4),-C$10*($A216-C$12)*($A216-C$13)/C$14,0)</f>
        <v>0.88824846756231157</v>
      </c>
      <c r="D216">
        <f>IF(AND($A216&gt;='Detectors and demag'!J$3,$A216&lt;='Detectors and demag'!J$4),-D$10*($A216-D$12)*($A216-D$13)/D$14,0)</f>
        <v>0</v>
      </c>
      <c r="E216">
        <f>IF(AND($A216&gt;='Detectors and demag'!K$3,$A216&lt;='Detectors and demag'!K$4),-E$10*($A216-E$12)*($A216-E$13)/E$14,0)</f>
        <v>0</v>
      </c>
      <c r="R216">
        <v>1.18E-2</v>
      </c>
      <c r="S216">
        <v>0.88109999999999999</v>
      </c>
      <c r="T216">
        <v>0.55520000000000003</v>
      </c>
      <c r="V216">
        <v>510</v>
      </c>
      <c r="X216">
        <v>0.87851689499999996</v>
      </c>
      <c r="AA216">
        <v>510</v>
      </c>
    </row>
    <row r="217" spans="1:27" x14ac:dyDescent="0.2">
      <c r="A217">
        <v>511</v>
      </c>
      <c r="B217">
        <f>IF(AND($A217&gt;='Detectors and demag'!H$3,$A217&lt;='Detectors and demag'!H$4),-B$10*($A217-B$12)*($A217-B$13)/B$14,0)</f>
        <v>0</v>
      </c>
      <c r="C217">
        <f>IF(AND($A217&gt;='Detectors and demag'!I$3,$A217&lt;='Detectors and demag'!I$4),-C$10*($A217-C$12)*($A217-C$13)/C$14,0)</f>
        <v>0.88809753166633176</v>
      </c>
      <c r="D217">
        <f>IF(AND($A217&gt;='Detectors and demag'!J$3,$A217&lt;='Detectors and demag'!J$4),-D$10*($A217-D$12)*($A217-D$13)/D$14,0)</f>
        <v>0</v>
      </c>
      <c r="E217">
        <f>IF(AND($A217&gt;='Detectors and demag'!K$3,$A217&lt;='Detectors and demag'!K$4),-E$10*($A217-E$12)*($A217-E$13)/E$14,0)</f>
        <v>0</v>
      </c>
      <c r="R217">
        <f>R216-(R215-R216)</f>
        <v>-1.0000000000000009E-3</v>
      </c>
      <c r="S217">
        <v>0.88019999999999998</v>
      </c>
      <c r="T217">
        <v>0.5595</v>
      </c>
      <c r="V217">
        <v>511</v>
      </c>
      <c r="X217">
        <v>0.87742042200000003</v>
      </c>
      <c r="AA217">
        <v>511</v>
      </c>
    </row>
    <row r="218" spans="1:27" x14ac:dyDescent="0.2">
      <c r="A218">
        <v>512</v>
      </c>
      <c r="B218">
        <f>IF(AND($A218&gt;='Detectors and demag'!H$3,$A218&lt;='Detectors and demag'!H$4),-B$10*($A218-B$12)*($A218-B$13)/B$14,0)</f>
        <v>0</v>
      </c>
      <c r="C218">
        <f>IF(AND($A218&gt;='Detectors and demag'!I$3,$A218&lt;='Detectors and demag'!I$4),-C$10*($A218-C$12)*($A218-C$13)/C$14,0)</f>
        <v>0.88790347122864344</v>
      </c>
      <c r="D218">
        <f>IF(AND($A218&gt;='Detectors and demag'!J$3,$A218&lt;='Detectors and demag'!J$4),-D$10*($A218-D$12)*($A218-D$13)/D$14,0)</f>
        <v>0</v>
      </c>
      <c r="E218">
        <f>IF(AND($A218&gt;='Detectors and demag'!K$3,$A218&lt;='Detectors and demag'!K$4),-E$10*($A218-E$12)*($A218-E$13)/E$14,0)</f>
        <v>0</v>
      </c>
      <c r="S218">
        <v>0.87939999999999996</v>
      </c>
      <c r="T218">
        <v>0.56379999999999997</v>
      </c>
      <c r="V218">
        <v>512</v>
      </c>
      <c r="X218">
        <v>0.87624592999999995</v>
      </c>
      <c r="AA218">
        <v>512</v>
      </c>
    </row>
    <row r="219" spans="1:27" x14ac:dyDescent="0.2">
      <c r="A219">
        <v>513</v>
      </c>
      <c r="B219">
        <f>IF(AND($A219&gt;='Detectors and demag'!H$3,$A219&lt;='Detectors and demag'!H$4),-B$10*($A219-B$12)*($A219-B$13)/B$14,0)</f>
        <v>0</v>
      </c>
      <c r="C219">
        <f>IF(AND($A219&gt;='Detectors and demag'!I$3,$A219&lt;='Detectors and demag'!I$4),-C$10*($A219-C$12)*($A219-C$13)/C$14,0)</f>
        <v>0.88766628624924637</v>
      </c>
      <c r="D219">
        <f>IF(AND($A219&gt;='Detectors and demag'!J$3,$A219&lt;='Detectors and demag'!J$4),-D$10*($A219-D$12)*($A219-D$13)/D$14,0)</f>
        <v>0</v>
      </c>
      <c r="E219">
        <f>IF(AND($A219&gt;='Detectors and demag'!K$3,$A219&lt;='Detectors and demag'!K$4),-E$10*($A219-E$12)*($A219-E$13)/E$14,0)</f>
        <v>0</v>
      </c>
      <c r="S219">
        <v>0.87839999999999996</v>
      </c>
      <c r="T219">
        <v>0.56799999999999995</v>
      </c>
      <c r="V219">
        <v>513</v>
      </c>
      <c r="X219">
        <v>0.87507114100000005</v>
      </c>
      <c r="AA219">
        <v>513</v>
      </c>
    </row>
    <row r="220" spans="1:27" x14ac:dyDescent="0.2">
      <c r="A220">
        <v>514</v>
      </c>
      <c r="B220">
        <f>IF(AND($A220&gt;='Detectors and demag'!H$3,$A220&lt;='Detectors and demag'!H$4),-B$10*($A220-B$12)*($A220-B$13)/B$14,0)</f>
        <v>0</v>
      </c>
      <c r="C220">
        <f>IF(AND($A220&gt;='Detectors and demag'!I$3,$A220&lt;='Detectors and demag'!I$4),-C$10*($A220-C$12)*($A220-C$13)/C$14,0)</f>
        <v>0.88738597672814101</v>
      </c>
      <c r="D220">
        <f>IF(AND($A220&gt;='Detectors and demag'!J$3,$A220&lt;='Detectors and demag'!J$4),-D$10*($A220-D$12)*($A220-D$13)/D$14,0)</f>
        <v>0</v>
      </c>
      <c r="E220">
        <f>IF(AND($A220&gt;='Detectors and demag'!K$3,$A220&lt;='Detectors and demag'!K$4),-E$10*($A220-E$12)*($A220-E$13)/E$14,0)</f>
        <v>0</v>
      </c>
      <c r="S220">
        <v>0.87739999999999996</v>
      </c>
      <c r="T220">
        <v>0.57220000000000004</v>
      </c>
      <c r="V220">
        <v>514</v>
      </c>
      <c r="X220">
        <v>0.87389627000000003</v>
      </c>
      <c r="AA220">
        <v>514</v>
      </c>
    </row>
    <row r="221" spans="1:27" x14ac:dyDescent="0.2">
      <c r="A221">
        <v>515</v>
      </c>
      <c r="B221">
        <f>IF(AND($A221&gt;='Detectors and demag'!H$3,$A221&lt;='Detectors and demag'!H$4),-B$10*($A221-B$12)*($A221-B$13)/B$14,0)</f>
        <v>0</v>
      </c>
      <c r="C221">
        <f>IF(AND($A221&gt;='Detectors and demag'!I$3,$A221&lt;='Detectors and demag'!I$4),-C$10*($A221-C$12)*($A221-C$13)/C$14,0)</f>
        <v>0.8870625426653268</v>
      </c>
      <c r="D221">
        <f>IF(AND($A221&gt;='Detectors and demag'!J$3,$A221&lt;='Detectors and demag'!J$4),-D$10*($A221-D$12)*($A221-D$13)/D$14,0)</f>
        <v>0</v>
      </c>
      <c r="E221">
        <f>IF(AND($A221&gt;='Detectors and demag'!K$3,$A221&lt;='Detectors and demag'!K$4),-E$10*($A221-E$12)*($A221-E$13)/E$14,0)</f>
        <v>0</v>
      </c>
      <c r="S221">
        <v>0.87639999999999996</v>
      </c>
      <c r="T221">
        <v>0.57640000000000002</v>
      </c>
      <c r="V221">
        <v>515</v>
      </c>
      <c r="X221">
        <v>0.87272150900000001</v>
      </c>
      <c r="AA221">
        <v>515</v>
      </c>
    </row>
    <row r="222" spans="1:27" x14ac:dyDescent="0.2">
      <c r="A222">
        <v>516</v>
      </c>
      <c r="B222">
        <f>IF(AND($A222&gt;='Detectors and demag'!H$3,$A222&lt;='Detectors and demag'!H$4),-B$10*($A222-B$12)*($A222-B$13)/B$14,0)</f>
        <v>0</v>
      </c>
      <c r="C222">
        <f>IF(AND($A222&gt;='Detectors and demag'!I$3,$A222&lt;='Detectors and demag'!I$4),-C$10*($A222-C$12)*($A222-C$13)/C$14,0)</f>
        <v>0.88669598406080441</v>
      </c>
      <c r="D222">
        <f>IF(AND($A222&gt;='Detectors and demag'!J$3,$A222&lt;='Detectors and demag'!J$4),-D$10*($A222-D$12)*($A222-D$13)/D$14,0)</f>
        <v>0</v>
      </c>
      <c r="E222">
        <f>IF(AND($A222&gt;='Detectors and demag'!K$3,$A222&lt;='Detectors and demag'!K$4),-E$10*($A222-E$12)*($A222-E$13)/E$14,0)</f>
        <v>0</v>
      </c>
      <c r="S222">
        <v>0.87529999999999997</v>
      </c>
      <c r="T222">
        <v>0.58050000000000002</v>
      </c>
      <c r="V222">
        <v>516</v>
      </c>
      <c r="X222">
        <v>0.87132930600000003</v>
      </c>
      <c r="AA222">
        <v>516</v>
      </c>
    </row>
    <row r="223" spans="1:27" x14ac:dyDescent="0.2">
      <c r="A223">
        <v>517</v>
      </c>
      <c r="B223">
        <f>IF(AND($A223&gt;='Detectors and demag'!H$3,$A223&lt;='Detectors and demag'!H$4),-B$10*($A223-B$12)*($A223-B$13)/B$14,0)</f>
        <v>0</v>
      </c>
      <c r="C223">
        <f>IF(AND($A223&gt;='Detectors and demag'!I$3,$A223&lt;='Detectors and demag'!I$4),-C$10*($A223-C$12)*($A223-C$13)/C$14,0)</f>
        <v>0.88628630091457317</v>
      </c>
      <c r="D223">
        <f>IF(AND($A223&gt;='Detectors and demag'!J$3,$A223&lt;='Detectors and demag'!J$4),-D$10*($A223-D$12)*($A223-D$13)/D$14,0)</f>
        <v>0</v>
      </c>
      <c r="E223">
        <f>IF(AND($A223&gt;='Detectors and demag'!K$3,$A223&lt;='Detectors and demag'!K$4),-E$10*($A223-E$12)*($A223-E$13)/E$14,0)</f>
        <v>0</v>
      </c>
      <c r="S223">
        <v>0.87419999999999998</v>
      </c>
      <c r="T223">
        <v>0.58460000000000001</v>
      </c>
      <c r="V223">
        <v>517</v>
      </c>
      <c r="X223">
        <v>0.86992644900000005</v>
      </c>
      <c r="AA223">
        <v>517</v>
      </c>
    </row>
    <row r="224" spans="1:27" x14ac:dyDescent="0.2">
      <c r="A224">
        <v>518</v>
      </c>
      <c r="B224">
        <f>IF(AND($A224&gt;='Detectors and demag'!H$3,$A224&lt;='Detectors and demag'!H$4),-B$10*($A224-B$12)*($A224-B$13)/B$14,0)</f>
        <v>0</v>
      </c>
      <c r="C224">
        <f>IF(AND($A224&gt;='Detectors and demag'!I$3,$A224&lt;='Detectors and demag'!I$4),-C$10*($A224-C$12)*($A224-C$13)/C$14,0)</f>
        <v>0.88583349322663352</v>
      </c>
      <c r="D224">
        <f>IF(AND($A224&gt;='Detectors and demag'!J$3,$A224&lt;='Detectors and demag'!J$4),-D$10*($A224-D$12)*($A224-D$13)/D$14,0)</f>
        <v>0</v>
      </c>
      <c r="E224">
        <f>IF(AND($A224&gt;='Detectors and demag'!K$3,$A224&lt;='Detectors and demag'!K$4),-E$10*($A224-E$12)*($A224-E$13)/E$14,0)</f>
        <v>0</v>
      </c>
      <c r="S224">
        <v>0.873</v>
      </c>
      <c r="T224">
        <v>0.5887</v>
      </c>
      <c r="V224">
        <v>518</v>
      </c>
      <c r="X224">
        <v>0.86852433399999995</v>
      </c>
      <c r="AA224">
        <v>518</v>
      </c>
    </row>
    <row r="225" spans="1:27" x14ac:dyDescent="0.2">
      <c r="A225">
        <v>519</v>
      </c>
      <c r="B225">
        <f>IF(AND($A225&gt;='Detectors and demag'!H$3,$A225&lt;='Detectors and demag'!H$4),-B$10*($A225-B$12)*($A225-B$13)/B$14,0)</f>
        <v>0</v>
      </c>
      <c r="C225">
        <f>IF(AND($A225&gt;='Detectors and demag'!I$3,$A225&lt;='Detectors and demag'!I$4),-C$10*($A225-C$12)*($A225-C$13)/C$14,0)</f>
        <v>0.88533756099698557</v>
      </c>
      <c r="D225">
        <f>IF(AND($A225&gt;='Detectors and demag'!J$3,$A225&lt;='Detectors and demag'!J$4),-D$10*($A225-D$12)*($A225-D$13)/D$14,0)</f>
        <v>0</v>
      </c>
      <c r="E225">
        <f>IF(AND($A225&gt;='Detectors and demag'!K$3,$A225&lt;='Detectors and demag'!K$4),-E$10*($A225-E$12)*($A225-E$13)/E$14,0)</f>
        <v>0</v>
      </c>
      <c r="S225">
        <v>0.87170000000000003</v>
      </c>
      <c r="T225">
        <v>0.59279999999999999</v>
      </c>
      <c r="V225">
        <v>519</v>
      </c>
      <c r="X225">
        <v>0.86712314999999995</v>
      </c>
      <c r="AA225">
        <v>519</v>
      </c>
    </row>
    <row r="226" spans="1:27" x14ac:dyDescent="0.2">
      <c r="A226">
        <v>520</v>
      </c>
      <c r="B226">
        <f>IF(AND($A226&gt;='Detectors and demag'!H$3,$A226&lt;='Detectors and demag'!H$4),-B$10*($A226-B$12)*($A226-B$13)/B$14,0)</f>
        <v>0</v>
      </c>
      <c r="C226">
        <f>IF(AND($A226&gt;='Detectors and demag'!I$3,$A226&lt;='Detectors and demag'!I$4),-C$10*($A226-C$12)*($A226-C$13)/C$14,0)</f>
        <v>0.88479850422562878</v>
      </c>
      <c r="D226">
        <f>IF(AND($A226&gt;='Detectors and demag'!J$3,$A226&lt;='Detectors and demag'!J$4),-D$10*($A226-D$12)*($A226-D$13)/D$14,0)</f>
        <v>0</v>
      </c>
      <c r="E226">
        <f>IF(AND($A226&gt;='Detectors and demag'!K$3,$A226&lt;='Detectors and demag'!K$4),-E$10*($A226-E$12)*($A226-E$13)/E$14,0)</f>
        <v>0</v>
      </c>
      <c r="S226">
        <v>0.87039999999999995</v>
      </c>
      <c r="T226">
        <v>0.5968</v>
      </c>
      <c r="V226">
        <v>520</v>
      </c>
      <c r="X226">
        <v>0.86569500600000004</v>
      </c>
      <c r="AA226">
        <v>520</v>
      </c>
    </row>
    <row r="227" spans="1:27" x14ac:dyDescent="0.2">
      <c r="A227">
        <v>521</v>
      </c>
      <c r="B227">
        <f>IF(AND($A227&gt;='Detectors and demag'!H$3,$A227&lt;='Detectors and demag'!H$4),-B$10*($A227-B$12)*($A227-B$13)/B$14,0)</f>
        <v>0</v>
      </c>
      <c r="C227">
        <f>IF(AND($A227&gt;='Detectors and demag'!I$3,$A227&lt;='Detectors and demag'!I$4),-C$10*($A227-C$12)*($A227-C$13)/C$14,0)</f>
        <v>0.88421632291256358</v>
      </c>
      <c r="D227">
        <f>IF(AND($A227&gt;='Detectors and demag'!J$3,$A227&lt;='Detectors and demag'!J$4),-D$10*($A227-D$12)*($A227-D$13)/D$14,0)</f>
        <v>0</v>
      </c>
      <c r="E227">
        <f>IF(AND($A227&gt;='Detectors and demag'!K$3,$A227&lt;='Detectors and demag'!K$4),-E$10*($A227-E$12)*($A227-E$13)/E$14,0)</f>
        <v>0</v>
      </c>
      <c r="S227">
        <v>0.86909999999999998</v>
      </c>
      <c r="T227">
        <v>0.6008</v>
      </c>
      <c r="V227">
        <v>521</v>
      </c>
      <c r="X227">
        <v>0.86419155199999997</v>
      </c>
      <c r="AA227">
        <v>521</v>
      </c>
    </row>
    <row r="228" spans="1:27" x14ac:dyDescent="0.2">
      <c r="A228">
        <v>522</v>
      </c>
      <c r="B228">
        <f>IF(AND($A228&gt;='Detectors and demag'!H$3,$A228&lt;='Detectors and demag'!H$4),-B$10*($A228-B$12)*($A228-B$13)/B$14,0)</f>
        <v>0</v>
      </c>
      <c r="C228">
        <f>IF(AND($A228&gt;='Detectors and demag'!I$3,$A228&lt;='Detectors and demag'!I$4),-C$10*($A228-C$12)*($A228-C$13)/C$14,0)</f>
        <v>0.88359101705778975</v>
      </c>
      <c r="D228">
        <f>IF(AND($A228&gt;='Detectors and demag'!J$3,$A228&lt;='Detectors and demag'!J$4),-D$10*($A228-D$12)*($A228-D$13)/D$14,0)</f>
        <v>0</v>
      </c>
      <c r="E228">
        <f>IF(AND($A228&gt;='Detectors and demag'!K$3,$A228&lt;='Detectors and demag'!K$4),-E$10*($A228-E$12)*($A228-E$13)/E$14,0)</f>
        <v>0</v>
      </c>
      <c r="S228">
        <v>0.86770000000000003</v>
      </c>
      <c r="T228">
        <v>0.6048</v>
      </c>
      <c r="V228">
        <v>522</v>
      </c>
      <c r="X228">
        <v>0.86268951199999999</v>
      </c>
      <c r="AA228">
        <v>522</v>
      </c>
    </row>
    <row r="229" spans="1:27" x14ac:dyDescent="0.2">
      <c r="A229">
        <v>523</v>
      </c>
      <c r="B229">
        <f>IF(AND($A229&gt;='Detectors and demag'!H$3,$A229&lt;='Detectors and demag'!H$4),-B$10*($A229-B$12)*($A229-B$13)/B$14,0)</f>
        <v>0</v>
      </c>
      <c r="C229">
        <f>IF(AND($A229&gt;='Detectors and demag'!I$3,$A229&lt;='Detectors and demag'!I$4),-C$10*($A229-C$12)*($A229-C$13)/C$14,0)</f>
        <v>0.88292258666130752</v>
      </c>
      <c r="D229">
        <f>IF(AND($A229&gt;='Detectors and demag'!J$3,$A229&lt;='Detectors and demag'!J$4),-D$10*($A229-D$12)*($A229-D$13)/D$14,0)</f>
        <v>0</v>
      </c>
      <c r="E229">
        <f>IF(AND($A229&gt;='Detectors and demag'!K$3,$A229&lt;='Detectors and demag'!K$4),-E$10*($A229-E$12)*($A229-E$13)/E$14,0)</f>
        <v>0</v>
      </c>
      <c r="S229">
        <v>0.86619999999999997</v>
      </c>
      <c r="T229">
        <v>0.60870000000000002</v>
      </c>
      <c r="V229">
        <v>523</v>
      </c>
      <c r="X229">
        <v>0.86118898300000002</v>
      </c>
      <c r="AA229">
        <v>523</v>
      </c>
    </row>
    <row r="230" spans="1:27" x14ac:dyDescent="0.2">
      <c r="A230">
        <v>524</v>
      </c>
      <c r="B230">
        <f>IF(AND($A230&gt;='Detectors and demag'!H$3,$A230&lt;='Detectors and demag'!H$4),-B$10*($A230-B$12)*($A230-B$13)/B$14,0)</f>
        <v>0</v>
      </c>
      <c r="C230">
        <f>IF(AND($A230&gt;='Detectors and demag'!I$3,$A230&lt;='Detectors and demag'!I$4),-C$10*($A230-C$12)*($A230-C$13)/C$14,0)</f>
        <v>0.88221103172311655</v>
      </c>
      <c r="D230">
        <f>IF(AND($A230&gt;='Detectors and demag'!J$3,$A230&lt;='Detectors and demag'!J$4),-D$10*($A230-D$12)*($A230-D$13)/D$14,0)</f>
        <v>0</v>
      </c>
      <c r="E230">
        <f>IF(AND($A230&gt;='Detectors and demag'!K$3,$A230&lt;='Detectors and demag'!K$4),-E$10*($A230-E$12)*($A230-E$13)/E$14,0)</f>
        <v>0</v>
      </c>
      <c r="S230">
        <v>0.86470000000000002</v>
      </c>
      <c r="T230">
        <v>0.61260000000000003</v>
      </c>
      <c r="V230">
        <v>524</v>
      </c>
      <c r="X230">
        <v>0.85969009699999999</v>
      </c>
      <c r="AA230">
        <v>524</v>
      </c>
    </row>
    <row r="231" spans="1:27" x14ac:dyDescent="0.2">
      <c r="A231">
        <v>525</v>
      </c>
      <c r="B231">
        <f>IF(AND($A231&gt;='Detectors and demag'!H$3,$A231&lt;='Detectors and demag'!H$4),-B$10*($A231-B$12)*($A231-B$13)/B$14,0)</f>
        <v>0</v>
      </c>
      <c r="C231">
        <f>IF(AND($A231&gt;='Detectors and demag'!I$3,$A231&lt;='Detectors and demag'!I$4),-C$10*($A231-C$12)*($A231-C$13)/C$14,0)</f>
        <v>0.88145635224321728</v>
      </c>
      <c r="D231">
        <f>IF(AND($A231&gt;='Detectors and demag'!J$3,$A231&lt;='Detectors and demag'!J$4),-D$10*($A231-D$12)*($A231-D$13)/D$14,0)</f>
        <v>0</v>
      </c>
      <c r="E231">
        <f>IF(AND($A231&gt;='Detectors and demag'!K$3,$A231&lt;='Detectors and demag'!K$4),-E$10*($A231-E$12)*($A231-E$13)/E$14,0)</f>
        <v>0</v>
      </c>
      <c r="S231">
        <v>0.86319999999999997</v>
      </c>
      <c r="T231">
        <v>0.61650000000000005</v>
      </c>
      <c r="V231">
        <v>525</v>
      </c>
      <c r="X231">
        <v>0.85819298600000005</v>
      </c>
      <c r="AA231">
        <v>525</v>
      </c>
    </row>
    <row r="232" spans="1:27" x14ac:dyDescent="0.2">
      <c r="A232">
        <v>526</v>
      </c>
      <c r="B232">
        <f>IF(AND($A232&gt;='Detectors and demag'!H$3,$A232&lt;='Detectors and demag'!H$4),-B$10*($A232-B$12)*($A232-B$13)/B$14,0)</f>
        <v>0</v>
      </c>
      <c r="C232">
        <f>IF(AND($A232&gt;='Detectors and demag'!I$3,$A232&lt;='Detectors and demag'!I$4),-C$10*($A232-C$12)*($A232-C$13)/C$14,0)</f>
        <v>0.88065854822160927</v>
      </c>
      <c r="D232">
        <f>IF(AND($A232&gt;='Detectors and demag'!J$3,$A232&lt;='Detectors and demag'!J$4),-D$10*($A232-D$12)*($A232-D$13)/D$14,0)</f>
        <v>0</v>
      </c>
      <c r="E232">
        <f>IF(AND($A232&gt;='Detectors and demag'!K$3,$A232&lt;='Detectors and demag'!K$4),-E$10*($A232-E$12)*($A232-E$13)/E$14,0)</f>
        <v>0</v>
      </c>
      <c r="S232">
        <v>0.86160000000000003</v>
      </c>
      <c r="T232">
        <v>0.62039999999999995</v>
      </c>
      <c r="V232">
        <v>526</v>
      </c>
      <c r="X232">
        <v>0.85669807200000003</v>
      </c>
      <c r="AA232">
        <v>526</v>
      </c>
    </row>
    <row r="233" spans="1:27" x14ac:dyDescent="0.2">
      <c r="A233">
        <v>527</v>
      </c>
      <c r="B233">
        <f>IF(AND($A233&gt;='Detectors and demag'!H$3,$A233&lt;='Detectors and demag'!H$4),-B$10*($A233-B$12)*($A233-B$13)/B$14,0)</f>
        <v>0</v>
      </c>
      <c r="C233">
        <f>IF(AND($A233&gt;='Detectors and demag'!I$3,$A233&lt;='Detectors and demag'!I$4),-C$10*($A233-C$12)*($A233-C$13)/C$14,0)</f>
        <v>0.87981761965829286</v>
      </c>
      <c r="D233">
        <f>IF(AND($A233&gt;='Detectors and demag'!J$3,$A233&lt;='Detectors and demag'!J$4),-D$10*($A233-D$12)*($A233-D$13)/D$14,0)</f>
        <v>0</v>
      </c>
      <c r="E233">
        <f>IF(AND($A233&gt;='Detectors and demag'!K$3,$A233&lt;='Detectors and demag'!K$4),-E$10*($A233-E$12)*($A233-E$13)/E$14,0)</f>
        <v>0</v>
      </c>
      <c r="S233">
        <v>0.8599</v>
      </c>
      <c r="T233">
        <v>0.62419999999999998</v>
      </c>
      <c r="V233">
        <v>527</v>
      </c>
      <c r="X233">
        <v>0.85486614500000002</v>
      </c>
      <c r="AA233">
        <v>527</v>
      </c>
    </row>
    <row r="234" spans="1:27" x14ac:dyDescent="0.2">
      <c r="A234">
        <v>528</v>
      </c>
      <c r="B234">
        <f>IF(AND($A234&gt;='Detectors and demag'!H$3,$A234&lt;='Detectors and demag'!H$4),-B$10*($A234-B$12)*($A234-B$13)/B$14,0)</f>
        <v>0</v>
      </c>
      <c r="C234">
        <f>IF(AND($A234&gt;='Detectors and demag'!I$3,$A234&lt;='Detectors and demag'!I$4),-C$10*($A234-C$12)*($A234-C$13)/C$14,0)</f>
        <v>0.87893356655326782</v>
      </c>
      <c r="D234">
        <f>IF(AND($A234&gt;='Detectors and demag'!J$3,$A234&lt;='Detectors and demag'!J$4),-D$10*($A234-D$12)*($A234-D$13)/D$14,0)</f>
        <v>0</v>
      </c>
      <c r="E234">
        <f>IF(AND($A234&gt;='Detectors and demag'!K$3,$A234&lt;='Detectors and demag'!K$4),-E$10*($A234-E$12)*($A234-E$13)/E$14,0)</f>
        <v>0</v>
      </c>
      <c r="S234">
        <v>0.85819999999999996</v>
      </c>
      <c r="T234">
        <v>0.628</v>
      </c>
      <c r="V234">
        <v>528</v>
      </c>
      <c r="X234">
        <v>0.85299085100000005</v>
      </c>
      <c r="AA234">
        <v>528</v>
      </c>
    </row>
    <row r="235" spans="1:27" x14ac:dyDescent="0.2">
      <c r="A235">
        <v>529</v>
      </c>
      <c r="B235">
        <f>IF(AND($A235&gt;='Detectors and demag'!H$3,$A235&lt;='Detectors and demag'!H$4),-B$10*($A235-B$12)*($A235-B$13)/B$14,0)</f>
        <v>0</v>
      </c>
      <c r="C235">
        <f>IF(AND($A235&gt;='Detectors and demag'!I$3,$A235&lt;='Detectors and demag'!I$4),-C$10*($A235-C$12)*($A235-C$13)/C$14,0)</f>
        <v>0.87800638890653437</v>
      </c>
      <c r="D235">
        <f>IF(AND($A235&gt;='Detectors and demag'!J$3,$A235&lt;='Detectors and demag'!J$4),-D$10*($A235-D$12)*($A235-D$13)/D$14,0)</f>
        <v>0</v>
      </c>
      <c r="E235">
        <f>IF(AND($A235&gt;='Detectors and demag'!K$3,$A235&lt;='Detectors and demag'!K$4),-E$10*($A235-E$12)*($A235-E$13)/E$14,0)</f>
        <v>0</v>
      </c>
      <c r="S235">
        <v>0.85640000000000005</v>
      </c>
      <c r="T235">
        <v>0.63180000000000003</v>
      </c>
      <c r="V235">
        <v>529</v>
      </c>
      <c r="X235">
        <v>0.85111770399999997</v>
      </c>
      <c r="AA235">
        <v>529</v>
      </c>
    </row>
    <row r="236" spans="1:27" x14ac:dyDescent="0.2">
      <c r="A236">
        <v>530</v>
      </c>
      <c r="B236">
        <f>IF(AND($A236&gt;='Detectors and demag'!H$3,$A236&lt;='Detectors and demag'!H$4),-B$10*($A236-B$12)*($A236-B$13)/B$14,0)</f>
        <v>0</v>
      </c>
      <c r="C236">
        <f>IF(AND($A236&gt;='Detectors and demag'!I$3,$A236&lt;='Detectors and demag'!I$4),-C$10*($A236-C$12)*($A236-C$13)/C$14,0)</f>
        <v>0.87703608671809241</v>
      </c>
      <c r="D236">
        <f>IF(AND($A236&gt;='Detectors and demag'!J$3,$A236&lt;='Detectors and demag'!J$4),-D$10*($A236-D$12)*($A236-D$13)/D$14,0)</f>
        <v>0</v>
      </c>
      <c r="E236">
        <f>IF(AND($A236&gt;='Detectors and demag'!K$3,$A236&lt;='Detectors and demag'!K$4),-E$10*($A236-E$12)*($A236-E$13)/E$14,0)</f>
        <v>0</v>
      </c>
      <c r="S236">
        <v>0.85460000000000003</v>
      </c>
      <c r="T236">
        <v>0.63549999999999995</v>
      </c>
      <c r="V236">
        <v>530</v>
      </c>
      <c r="X236">
        <v>0.849246744</v>
      </c>
      <c r="AA236">
        <v>530</v>
      </c>
    </row>
    <row r="237" spans="1:27" x14ac:dyDescent="0.2">
      <c r="A237">
        <v>531</v>
      </c>
      <c r="B237">
        <f>IF(AND($A237&gt;='Detectors and demag'!H$3,$A237&lt;='Detectors and demag'!H$4),-B$10*($A237-B$12)*($A237-B$13)/B$14,0)</f>
        <v>0</v>
      </c>
      <c r="C237">
        <f>IF(AND($A237&gt;='Detectors and demag'!I$3,$A237&lt;='Detectors and demag'!I$4),-C$10*($A237-C$12)*($A237-C$13)/C$14,0)</f>
        <v>0.8760226599879416</v>
      </c>
      <c r="D237">
        <f>IF(AND($A237&gt;='Detectors and demag'!J$3,$A237&lt;='Detectors and demag'!J$4),-D$10*($A237-D$12)*($A237-D$13)/D$14,0)</f>
        <v>0</v>
      </c>
      <c r="E237">
        <f>IF(AND($A237&gt;='Detectors and demag'!K$3,$A237&lt;='Detectors and demag'!K$4),-E$10*($A237-E$12)*($A237-E$13)/E$14,0)</f>
        <v>0</v>
      </c>
      <c r="S237">
        <v>0.8528</v>
      </c>
      <c r="T237">
        <v>0.63919999999999999</v>
      </c>
      <c r="V237">
        <v>531</v>
      </c>
      <c r="X237">
        <v>0.84737802699999998</v>
      </c>
      <c r="AA237">
        <v>531</v>
      </c>
    </row>
    <row r="238" spans="1:27" x14ac:dyDescent="0.2">
      <c r="A238">
        <v>532</v>
      </c>
      <c r="B238">
        <f>IF(AND($A238&gt;='Detectors and demag'!H$3,$A238&lt;='Detectors and demag'!H$4),-B$10*($A238-B$12)*($A238-B$13)/B$14,0)</f>
        <v>0</v>
      </c>
      <c r="C238">
        <f>IF(AND($A238&gt;='Detectors and demag'!I$3,$A238&lt;='Detectors and demag'!I$4),-C$10*($A238-C$12)*($A238-C$13)/C$14,0)</f>
        <v>0.8749661087160826</v>
      </c>
      <c r="D238">
        <f>IF(AND($A238&gt;='Detectors and demag'!J$3,$A238&lt;='Detectors and demag'!J$4),-D$10*($A238-D$12)*($A238-D$13)/D$14,0)</f>
        <v>0</v>
      </c>
      <c r="E238">
        <f>IF(AND($A238&gt;='Detectors and demag'!K$3,$A238&lt;='Detectors and demag'!K$4),-E$10*($A238-E$12)*($A238-E$13)/E$14,0)</f>
        <v>0</v>
      </c>
      <c r="S238">
        <v>0.8508</v>
      </c>
      <c r="T238">
        <v>0.64290000000000003</v>
      </c>
      <c r="V238">
        <v>532</v>
      </c>
      <c r="X238">
        <v>0.84545179199999998</v>
      </c>
      <c r="AA238">
        <v>532</v>
      </c>
    </row>
    <row r="239" spans="1:27" x14ac:dyDescent="0.2">
      <c r="A239">
        <v>533</v>
      </c>
      <c r="B239">
        <f>IF(AND($A239&gt;='Detectors and demag'!H$3,$A239&lt;='Detectors and demag'!H$4),-B$10*($A239-B$12)*($A239-B$13)/B$14,0)</f>
        <v>0</v>
      </c>
      <c r="C239">
        <f>IF(AND($A239&gt;='Detectors and demag'!I$3,$A239&lt;='Detectors and demag'!I$4),-C$10*($A239-C$12)*($A239-C$13)/C$14,0)</f>
        <v>0.87386643290251476</v>
      </c>
      <c r="D239">
        <f>IF(AND($A239&gt;='Detectors and demag'!J$3,$A239&lt;='Detectors and demag'!J$4),-D$10*($A239-D$12)*($A239-D$13)/D$14,0)</f>
        <v>0</v>
      </c>
      <c r="E239">
        <f>IF(AND($A239&gt;='Detectors and demag'!K$3,$A239&lt;='Detectors and demag'!K$4),-E$10*($A239-E$12)*($A239-E$13)/E$14,0)</f>
        <v>0</v>
      </c>
      <c r="S239">
        <v>0.84889999999999999</v>
      </c>
      <c r="T239">
        <v>0.64659999999999995</v>
      </c>
      <c r="V239">
        <v>533</v>
      </c>
      <c r="X239">
        <v>0.84350134700000001</v>
      </c>
      <c r="AA239">
        <v>533</v>
      </c>
    </row>
    <row r="240" spans="1:27" x14ac:dyDescent="0.2">
      <c r="A240">
        <v>534</v>
      </c>
      <c r="B240">
        <f>IF(AND($A240&gt;='Detectors and demag'!H$3,$A240&lt;='Detectors and demag'!H$4),-B$10*($A240-B$12)*($A240-B$13)/B$14,0)</f>
        <v>0</v>
      </c>
      <c r="C240">
        <f>IF(AND($A240&gt;='Detectors and demag'!I$3,$A240&lt;='Detectors and demag'!I$4),-C$10*($A240-C$12)*($A240-C$13)/C$14,0)</f>
        <v>0.87272363254723873</v>
      </c>
      <c r="D240">
        <f>IF(AND($A240&gt;='Detectors and demag'!J$3,$A240&lt;='Detectors and demag'!J$4),-D$10*($A240-D$12)*($A240-D$13)/D$14,0)</f>
        <v>0</v>
      </c>
      <c r="E240">
        <f>IF(AND($A240&gt;='Detectors and demag'!K$3,$A240&lt;='Detectors and demag'!K$4),-E$10*($A240-E$12)*($A240-E$13)/E$14,0)</f>
        <v>0</v>
      </c>
      <c r="S240">
        <v>0.84689999999999999</v>
      </c>
      <c r="T240">
        <v>0.6502</v>
      </c>
      <c r="V240">
        <v>534</v>
      </c>
      <c r="X240">
        <v>0.841553208</v>
      </c>
      <c r="AA240">
        <v>534</v>
      </c>
    </row>
    <row r="241" spans="1:27" x14ac:dyDescent="0.2">
      <c r="A241">
        <v>535</v>
      </c>
      <c r="B241">
        <f>IF(AND($A241&gt;='Detectors and demag'!H$3,$A241&lt;='Detectors and demag'!H$4),-B$10*($A241-B$12)*($A241-B$13)/B$14,0)</f>
        <v>0</v>
      </c>
      <c r="C241">
        <f>IF(AND($A241&gt;='Detectors and demag'!I$3,$A241&lt;='Detectors and demag'!I$4),-C$10*($A241-C$12)*($A241-C$13)/C$14,0)</f>
        <v>0.87153770765025396</v>
      </c>
      <c r="D241">
        <f>IF(AND($A241&gt;='Detectors and demag'!J$3,$A241&lt;='Detectors and demag'!J$4),-D$10*($A241-D$12)*($A241-D$13)/D$14,0)</f>
        <v>0</v>
      </c>
      <c r="E241">
        <f>IF(AND($A241&gt;='Detectors and demag'!K$3,$A241&lt;='Detectors and demag'!K$4),-E$10*($A241-E$12)*($A241-E$13)/E$14,0)</f>
        <v>0</v>
      </c>
      <c r="S241">
        <v>0.8448</v>
      </c>
      <c r="T241">
        <v>0.65380000000000005</v>
      </c>
      <c r="V241">
        <v>535</v>
      </c>
      <c r="X241">
        <v>0.83960733099999996</v>
      </c>
      <c r="AA241">
        <v>535</v>
      </c>
    </row>
    <row r="242" spans="1:27" x14ac:dyDescent="0.2">
      <c r="A242">
        <v>536</v>
      </c>
      <c r="B242">
        <f>IF(AND($A242&gt;='Detectors and demag'!H$3,$A242&lt;='Detectors and demag'!H$4),-B$10*($A242-B$12)*($A242-B$13)/B$14,0)</f>
        <v>0</v>
      </c>
      <c r="C242">
        <f>IF(AND($A242&gt;='Detectors and demag'!I$3,$A242&lt;='Detectors and demag'!I$4),-C$10*($A242-C$12)*($A242-C$13)/C$14,0)</f>
        <v>0.87030865821156067</v>
      </c>
      <c r="D242">
        <f>IF(AND($A242&gt;='Detectors and demag'!J$3,$A242&lt;='Detectors and demag'!J$4),-D$10*($A242-D$12)*($A242-D$13)/D$14,0)</f>
        <v>0</v>
      </c>
      <c r="E242">
        <f>IF(AND($A242&gt;='Detectors and demag'!K$3,$A242&lt;='Detectors and demag'!K$4),-E$10*($A242-E$12)*($A242-E$13)/E$14,0)</f>
        <v>0</v>
      </c>
      <c r="S242">
        <v>0.8427</v>
      </c>
      <c r="T242">
        <v>0.65739999999999998</v>
      </c>
      <c r="V242">
        <v>536</v>
      </c>
      <c r="X242">
        <v>0.83766371799999995</v>
      </c>
      <c r="AA242">
        <v>536</v>
      </c>
    </row>
    <row r="243" spans="1:27" x14ac:dyDescent="0.2">
      <c r="A243">
        <v>537</v>
      </c>
      <c r="B243">
        <f>IF(AND($A243&gt;='Detectors and demag'!H$3,$A243&lt;='Detectors and demag'!H$4),-B$10*($A243-B$12)*($A243-B$13)/B$14,0)</f>
        <v>0</v>
      </c>
      <c r="C243">
        <f>IF(AND($A243&gt;='Detectors and demag'!I$3,$A243&lt;='Detectors and demag'!I$4),-C$10*($A243-C$12)*($A243-C$13)/C$14,0)</f>
        <v>0.86903648423115887</v>
      </c>
      <c r="D243">
        <f>IF(AND($A243&gt;='Detectors and demag'!J$3,$A243&lt;='Detectors and demag'!J$4),-D$10*($A243-D$12)*($A243-D$13)/D$14,0)</f>
        <v>0</v>
      </c>
      <c r="E243">
        <f>IF(AND($A243&gt;='Detectors and demag'!K$3,$A243&lt;='Detectors and demag'!K$4),-E$10*($A243-E$12)*($A243-E$13)/E$14,0)</f>
        <v>0</v>
      </c>
      <c r="S243">
        <v>0.84050000000000002</v>
      </c>
      <c r="T243">
        <v>0.66100000000000003</v>
      </c>
      <c r="V243">
        <v>537</v>
      </c>
      <c r="X243">
        <v>0.83547015199999997</v>
      </c>
      <c r="AA243">
        <v>537</v>
      </c>
    </row>
    <row r="244" spans="1:27" x14ac:dyDescent="0.2">
      <c r="A244">
        <v>538</v>
      </c>
      <c r="B244">
        <f>IF(AND($A244&gt;='Detectors and demag'!H$3,$A244&lt;='Detectors and demag'!H$4),-B$10*($A244-B$12)*($A244-B$13)/B$14,0)</f>
        <v>0</v>
      </c>
      <c r="C244">
        <f>IF(AND($A244&gt;='Detectors and demag'!I$3,$A244&lt;='Detectors and demag'!I$4),-C$10*($A244-C$12)*($A244-C$13)/C$14,0)</f>
        <v>0.86772118570904844</v>
      </c>
      <c r="D244">
        <f>IF(AND($A244&gt;='Detectors and demag'!J$3,$A244&lt;='Detectors and demag'!J$4),-D$10*($A244-D$12)*($A244-D$13)/D$14,0)</f>
        <v>0</v>
      </c>
      <c r="E244">
        <f>IF(AND($A244&gt;='Detectors and demag'!K$3,$A244&lt;='Detectors and demag'!K$4),-E$10*($A244-E$12)*($A244-E$13)/E$14,0)</f>
        <v>0</v>
      </c>
      <c r="S244">
        <v>0.83819999999999995</v>
      </c>
      <c r="T244">
        <v>0.66449999999999998</v>
      </c>
      <c r="V244">
        <v>538</v>
      </c>
      <c r="X244">
        <v>0.83319195300000004</v>
      </c>
      <c r="AA244">
        <v>538</v>
      </c>
    </row>
    <row r="245" spans="1:27" x14ac:dyDescent="0.2">
      <c r="A245">
        <v>539</v>
      </c>
      <c r="B245">
        <f>IF(AND($A245&gt;='Detectors and demag'!H$3,$A245&lt;='Detectors and demag'!H$4),-B$10*($A245-B$12)*($A245-B$13)/B$14,0)</f>
        <v>0</v>
      </c>
      <c r="C245">
        <f>IF(AND($A245&gt;='Detectors and demag'!I$3,$A245&lt;='Detectors and demag'!I$4),-C$10*($A245-C$12)*($A245-C$13)/C$14,0)</f>
        <v>0.8663627626452296</v>
      </c>
      <c r="D245">
        <f>IF(AND($A245&gt;='Detectors and demag'!J$3,$A245&lt;='Detectors and demag'!J$4),-D$10*($A245-D$12)*($A245-D$13)/D$14,0)</f>
        <v>0</v>
      </c>
      <c r="E245">
        <f>IF(AND($A245&gt;='Detectors and demag'!K$3,$A245&lt;='Detectors and demag'!K$4),-E$10*($A245-E$12)*($A245-E$13)/E$14,0)</f>
        <v>0</v>
      </c>
      <c r="S245">
        <v>0.83599999999999997</v>
      </c>
      <c r="T245">
        <v>0.66800000000000004</v>
      </c>
      <c r="U245">
        <v>4.4000000000000003E-3</v>
      </c>
      <c r="V245">
        <v>539</v>
      </c>
      <c r="X245">
        <v>0.83091593500000005</v>
      </c>
      <c r="AA245">
        <v>539</v>
      </c>
    </row>
    <row r="246" spans="1:27" x14ac:dyDescent="0.2">
      <c r="A246">
        <v>540</v>
      </c>
      <c r="B246">
        <f>IF(AND($A246&gt;='Detectors and demag'!H$3,$A246&lt;='Detectors and demag'!H$4),-B$10*($A246-B$12)*($A246-B$13)/B$14,0)</f>
        <v>0</v>
      </c>
      <c r="C246">
        <f>IF(AND($A246&gt;='Detectors and demag'!I$3,$A246&lt;='Detectors and demag'!I$4),-C$10*($A246-C$12)*($A246-C$13)/C$14,0)</f>
        <v>0.86496121503970225</v>
      </c>
      <c r="D246">
        <f>IF(AND($A246&gt;='Detectors and demag'!J$3,$A246&lt;='Detectors and demag'!J$4),-D$10*($A246-D$12)*($A246-D$13)/D$14,0)</f>
        <v>0</v>
      </c>
      <c r="E246">
        <f>IF(AND($A246&gt;='Detectors and demag'!K$3,$A246&lt;='Detectors and demag'!K$4),-E$10*($A246-E$12)*($A246-E$13)/E$14,0)</f>
        <v>0</v>
      </c>
      <c r="S246">
        <v>0.83360000000000001</v>
      </c>
      <c r="T246">
        <v>0.6714</v>
      </c>
      <c r="U246">
        <v>9.2999999999999992E-3</v>
      </c>
      <c r="V246">
        <v>540</v>
      </c>
      <c r="X246">
        <v>0.82864205000000002</v>
      </c>
      <c r="AA246">
        <v>540</v>
      </c>
    </row>
    <row r="247" spans="1:27" x14ac:dyDescent="0.2">
      <c r="A247">
        <v>541</v>
      </c>
      <c r="B247">
        <f>IF(AND($A247&gt;='Detectors and demag'!H$3,$A247&lt;='Detectors and demag'!H$4),-B$10*($A247-B$12)*($A247-B$13)/B$14,0)</f>
        <v>0</v>
      </c>
      <c r="C247">
        <f>IF(AND($A247&gt;='Detectors and demag'!I$3,$A247&lt;='Detectors and demag'!I$4),-C$10*($A247-C$12)*($A247-C$13)/C$14,0)</f>
        <v>0.86351654289246615</v>
      </c>
      <c r="D247">
        <f>IF(AND($A247&gt;='Detectors and demag'!J$3,$A247&lt;='Detectors and demag'!J$4),-D$10*($A247-D$12)*($A247-D$13)/D$14,0)</f>
        <v>0</v>
      </c>
      <c r="E247">
        <f>IF(AND($A247&gt;='Detectors and demag'!K$3,$A247&lt;='Detectors and demag'!K$4),-E$10*($A247-E$12)*($A247-E$13)/E$14,0)</f>
        <v>0</v>
      </c>
      <c r="S247">
        <v>0.83120000000000005</v>
      </c>
      <c r="T247">
        <v>0.67490000000000006</v>
      </c>
      <c r="U247">
        <v>1.43E-2</v>
      </c>
      <c r="V247">
        <v>541</v>
      </c>
      <c r="X247">
        <v>0.82613811000000004</v>
      </c>
      <c r="AA247">
        <v>541</v>
      </c>
    </row>
    <row r="248" spans="1:27" x14ac:dyDescent="0.2">
      <c r="A248">
        <v>542</v>
      </c>
      <c r="B248">
        <f>IF(AND($A248&gt;='Detectors and demag'!H$3,$A248&lt;='Detectors and demag'!H$4),-B$10*($A248-B$12)*($A248-B$13)/B$14,0)</f>
        <v>0</v>
      </c>
      <c r="C248">
        <f>IF(AND($A248&gt;='Detectors and demag'!I$3,$A248&lt;='Detectors and demag'!I$4),-C$10*($A248-C$12)*($A248-C$13)/C$14,0)</f>
        <v>0.86202874620352177</v>
      </c>
      <c r="D248">
        <f>IF(AND($A248&gt;='Detectors and demag'!J$3,$A248&lt;='Detectors and demag'!J$4),-D$10*($A248-D$12)*($A248-D$13)/D$14,0)</f>
        <v>0</v>
      </c>
      <c r="E248">
        <f>IF(AND($A248&gt;='Detectors and demag'!K$3,$A248&lt;='Detectors and demag'!K$4),-E$10*($A248-E$12)*($A248-E$13)/E$14,0)</f>
        <v>0</v>
      </c>
      <c r="S248">
        <v>0.82879999999999998</v>
      </c>
      <c r="T248">
        <v>0.67830000000000001</v>
      </c>
      <c r="U248">
        <v>1.9199999999999998E-2</v>
      </c>
      <c r="V248">
        <v>542</v>
      </c>
      <c r="X248">
        <v>0.82353637000000002</v>
      </c>
      <c r="AA248">
        <v>542</v>
      </c>
    </row>
    <row r="249" spans="1:27" x14ac:dyDescent="0.2">
      <c r="A249">
        <v>543</v>
      </c>
      <c r="B249">
        <f>IF(AND($A249&gt;='Detectors and demag'!H$3,$A249&lt;='Detectors and demag'!H$4),-B$10*($A249-B$12)*($A249-B$13)/B$14,0)</f>
        <v>0</v>
      </c>
      <c r="C249">
        <f>IF(AND($A249&gt;='Detectors and demag'!I$3,$A249&lt;='Detectors and demag'!I$4),-C$10*($A249-C$12)*($A249-C$13)/C$14,0)</f>
        <v>0.86049782497286875</v>
      </c>
      <c r="D249">
        <f>IF(AND($A249&gt;='Detectors and demag'!J$3,$A249&lt;='Detectors and demag'!J$4),-D$10*($A249-D$12)*($A249-D$13)/D$14,0)</f>
        <v>0</v>
      </c>
      <c r="E249">
        <f>IF(AND($A249&gt;='Detectors and demag'!K$3,$A249&lt;='Detectors and demag'!K$4),-E$10*($A249-E$12)*($A249-E$13)/E$14,0)</f>
        <v>0</v>
      </c>
      <c r="S249">
        <v>0.82630000000000003</v>
      </c>
      <c r="T249">
        <v>0.68169999999999997</v>
      </c>
      <c r="U249">
        <v>2.41E-2</v>
      </c>
      <c r="V249">
        <v>543</v>
      </c>
      <c r="X249">
        <v>0.82093654100000002</v>
      </c>
      <c r="AA249">
        <v>543</v>
      </c>
    </row>
    <row r="250" spans="1:27" x14ac:dyDescent="0.2">
      <c r="A250">
        <v>544</v>
      </c>
      <c r="B250">
        <f>IF(AND($A250&gt;='Detectors and demag'!H$3,$A250&lt;='Detectors and demag'!H$4),-B$10*($A250-B$12)*($A250-B$13)/B$14,0)</f>
        <v>0</v>
      </c>
      <c r="C250">
        <f>IF(AND($A250&gt;='Detectors and demag'!I$3,$A250&lt;='Detectors and demag'!I$4),-C$10*($A250-C$12)*($A250-C$13)/C$14,0)</f>
        <v>0.85892377920050711</v>
      </c>
      <c r="D250">
        <f>IF(AND($A250&gt;='Detectors and demag'!J$3,$A250&lt;='Detectors and demag'!J$4),-D$10*($A250-D$12)*($A250-D$13)/D$14,0)</f>
        <v>0</v>
      </c>
      <c r="E250">
        <f>IF(AND($A250&gt;='Detectors and demag'!K$3,$A250&lt;='Detectors and demag'!K$4),-E$10*($A250-E$12)*($A250-E$13)/E$14,0)</f>
        <v>0</v>
      </c>
      <c r="S250">
        <v>0.82379999999999998</v>
      </c>
      <c r="T250">
        <v>0.68500000000000005</v>
      </c>
      <c r="U250">
        <v>2.9000000000000001E-2</v>
      </c>
      <c r="V250">
        <v>544</v>
      </c>
      <c r="X250">
        <v>0.81833852500000004</v>
      </c>
      <c r="AA250">
        <v>544</v>
      </c>
    </row>
    <row r="251" spans="1:27" x14ac:dyDescent="0.2">
      <c r="A251">
        <v>545</v>
      </c>
      <c r="B251">
        <f>IF(AND($A251&gt;='Detectors and demag'!H$3,$A251&lt;='Detectors and demag'!H$4),-B$10*($A251-B$12)*($A251-B$13)/B$14,0)</f>
        <v>0</v>
      </c>
      <c r="C251">
        <f>IF(AND($A251&gt;='Detectors and demag'!I$3,$A251&lt;='Detectors and demag'!I$4),-C$10*($A251-C$12)*($A251-C$13)/C$14,0)</f>
        <v>0.85730660888643706</v>
      </c>
      <c r="D251">
        <f>IF(AND($A251&gt;='Detectors and demag'!J$3,$A251&lt;='Detectors and demag'!J$4),-D$10*($A251-D$12)*($A251-D$13)/D$14,0)</f>
        <v>0</v>
      </c>
      <c r="E251">
        <f>IF(AND($A251&gt;='Detectors and demag'!K$3,$A251&lt;='Detectors and demag'!K$4),-E$10*($A251-E$12)*($A251-E$13)/E$14,0)</f>
        <v>0</v>
      </c>
      <c r="S251">
        <v>0.82120000000000004</v>
      </c>
      <c r="T251">
        <v>0.68840000000000001</v>
      </c>
      <c r="U251">
        <v>3.39E-2</v>
      </c>
      <c r="V251">
        <v>545</v>
      </c>
      <c r="X251">
        <v>0.81594144599999996</v>
      </c>
      <c r="AA251">
        <v>545</v>
      </c>
    </row>
    <row r="252" spans="1:27" x14ac:dyDescent="0.2">
      <c r="A252">
        <v>546</v>
      </c>
      <c r="B252">
        <f>IF(AND($A252&gt;='Detectors and demag'!H$3,$A252&lt;='Detectors and demag'!H$4),-B$10*($A252-B$12)*($A252-B$13)/B$14,0)</f>
        <v>0</v>
      </c>
      <c r="C252">
        <f>IF(AND($A252&gt;='Detectors and demag'!I$3,$A252&lt;='Detectors and demag'!I$4),-C$10*($A252-C$12)*($A252-C$13)/C$14,0)</f>
        <v>0.85564631403065849</v>
      </c>
      <c r="D252">
        <f>IF(AND($A252&gt;='Detectors and demag'!J$3,$A252&lt;='Detectors and demag'!J$4),-D$10*($A252-D$12)*($A252-D$13)/D$14,0)</f>
        <v>0</v>
      </c>
      <c r="E252">
        <f>IF(AND($A252&gt;='Detectors and demag'!K$3,$A252&lt;='Detectors and demag'!K$4),-E$10*($A252-E$12)*($A252-E$13)/E$14,0)</f>
        <v>0</v>
      </c>
      <c r="S252">
        <v>0.81850000000000001</v>
      </c>
      <c r="T252">
        <v>0.69159999999999999</v>
      </c>
      <c r="U252">
        <v>3.8699999999999998E-2</v>
      </c>
      <c r="V252">
        <v>546</v>
      </c>
      <c r="X252">
        <v>0.81363909300000004</v>
      </c>
      <c r="AA252">
        <v>546</v>
      </c>
    </row>
    <row r="253" spans="1:27" x14ac:dyDescent="0.2">
      <c r="A253">
        <v>547</v>
      </c>
      <c r="B253">
        <f>IF(AND($A253&gt;='Detectors and demag'!H$3,$A253&lt;='Detectors and demag'!H$4),-B$10*($A253-B$12)*($A253-B$13)/B$14,0)</f>
        <v>0</v>
      </c>
      <c r="C253">
        <f>IF(AND($A253&gt;='Detectors and demag'!I$3,$A253&lt;='Detectors and demag'!I$4),-C$10*($A253-C$12)*($A253-C$13)/C$14,0)</f>
        <v>0.85394289463317119</v>
      </c>
      <c r="D253">
        <f>IF(AND($A253&gt;='Detectors and demag'!J$3,$A253&lt;='Detectors and demag'!J$4),-D$10*($A253-D$12)*($A253-D$13)/D$14,0)</f>
        <v>0</v>
      </c>
      <c r="E253">
        <f>IF(AND($A253&gt;='Detectors and demag'!K$3,$A253&lt;='Detectors and demag'!K$4),-E$10*($A253-E$12)*($A253-E$13)/E$14,0)</f>
        <v>0</v>
      </c>
      <c r="S253">
        <v>0.81579999999999997</v>
      </c>
      <c r="T253">
        <v>0.69489999999999996</v>
      </c>
      <c r="U253">
        <v>4.36E-2</v>
      </c>
      <c r="V253">
        <v>547</v>
      </c>
      <c r="X253">
        <v>0.81133870399999997</v>
      </c>
      <c r="AA253">
        <v>547</v>
      </c>
    </row>
    <row r="254" spans="1:27" x14ac:dyDescent="0.2">
      <c r="A254">
        <v>548</v>
      </c>
      <c r="B254">
        <f>IF(AND($A254&gt;='Detectors and demag'!H$3,$A254&lt;='Detectors and demag'!H$4),-B$10*($A254-B$12)*($A254-B$13)/B$14,0)</f>
        <v>0</v>
      </c>
      <c r="C254">
        <f>IF(AND($A254&gt;='Detectors and demag'!I$3,$A254&lt;='Detectors and demag'!I$4),-C$10*($A254-C$12)*($A254-C$13)/C$14,0)</f>
        <v>0.85219635069397559</v>
      </c>
      <c r="D254">
        <f>IF(AND($A254&gt;='Detectors and demag'!J$3,$A254&lt;='Detectors and demag'!J$4),-D$10*($A254-D$12)*($A254-D$13)/D$14,0)</f>
        <v>0</v>
      </c>
      <c r="E254">
        <f>IF(AND($A254&gt;='Detectors and demag'!K$3,$A254&lt;='Detectors and demag'!K$4),-E$10*($A254-E$12)*($A254-E$13)/E$14,0)</f>
        <v>0</v>
      </c>
      <c r="S254">
        <v>0.81310000000000004</v>
      </c>
      <c r="T254">
        <v>0.69820000000000004</v>
      </c>
      <c r="U254">
        <v>4.8399999999999999E-2</v>
      </c>
      <c r="V254">
        <v>548</v>
      </c>
      <c r="X254">
        <v>0.80903959800000003</v>
      </c>
      <c r="AA254">
        <v>548</v>
      </c>
    </row>
    <row r="255" spans="1:27" x14ac:dyDescent="0.2">
      <c r="A255">
        <v>549</v>
      </c>
      <c r="B255">
        <f>IF(AND($A255&gt;='Detectors and demag'!H$3,$A255&lt;='Detectors and demag'!H$4),-B$10*($A255-B$12)*($A255-B$13)/B$14,0)</f>
        <v>0</v>
      </c>
      <c r="C255">
        <f>IF(AND($A255&gt;='Detectors and demag'!I$3,$A255&lt;='Detectors and demag'!I$4),-C$10*($A255-C$12)*($A255-C$13)/C$14,0)</f>
        <v>0.85040668221307136</v>
      </c>
      <c r="D255">
        <f>IF(AND($A255&gt;='Detectors and demag'!J$3,$A255&lt;='Detectors and demag'!J$4),-D$10*($A255-D$12)*($A255-D$13)/D$14,0)</f>
        <v>0</v>
      </c>
      <c r="E255">
        <f>IF(AND($A255&gt;='Detectors and demag'!K$3,$A255&lt;='Detectors and demag'!K$4),-E$10*($A255-E$12)*($A255-E$13)/E$14,0)</f>
        <v>0</v>
      </c>
      <c r="S255">
        <v>0.81030000000000002</v>
      </c>
      <c r="T255">
        <v>0.70140000000000002</v>
      </c>
      <c r="U255">
        <v>5.3199999999999997E-2</v>
      </c>
      <c r="V255">
        <v>549</v>
      </c>
      <c r="X255">
        <v>0.80663688700000002</v>
      </c>
      <c r="AA255">
        <v>549</v>
      </c>
    </row>
    <row r="256" spans="1:27" x14ac:dyDescent="0.2">
      <c r="A256">
        <v>550</v>
      </c>
      <c r="B256">
        <f>IF(AND($A256&gt;='Detectors and demag'!H$3,$A256&lt;='Detectors and demag'!H$4),-B$10*($A256-B$12)*($A256-B$13)/B$14,0)</f>
        <v>0</v>
      </c>
      <c r="C256">
        <f>IF(AND($A256&gt;='Detectors and demag'!I$3,$A256&lt;='Detectors and demag'!I$4),-C$10*($A256-C$12)*($A256-C$13)/C$14,0)</f>
        <v>0.84857388919045851</v>
      </c>
      <c r="D256">
        <f>IF(AND($A256&gt;='Detectors and demag'!J$3,$A256&lt;='Detectors and demag'!J$4),-D$10*($A256-D$12)*($A256-D$13)/D$14,0)</f>
        <v>0</v>
      </c>
      <c r="E256">
        <f>IF(AND($A256&gt;='Detectors and demag'!K$3,$A256&lt;='Detectors and demag'!K$4),-E$10*($A256-E$12)*($A256-E$13)/E$14,0)</f>
        <v>0</v>
      </c>
      <c r="S256">
        <v>0.80740000000000001</v>
      </c>
      <c r="T256">
        <v>0.7046</v>
      </c>
      <c r="U256">
        <v>5.8000000000000003E-2</v>
      </c>
      <c r="V256">
        <v>550</v>
      </c>
      <c r="X256">
        <v>0.80409294099999995</v>
      </c>
      <c r="AA256">
        <v>550</v>
      </c>
    </row>
    <row r="257" spans="1:27" x14ac:dyDescent="0.2">
      <c r="A257">
        <v>551</v>
      </c>
      <c r="B257">
        <f>IF(AND($A257&gt;='Detectors and demag'!H$3,$A257&lt;='Detectors and demag'!H$4),-B$10*($A257-B$12)*($A257-B$13)/B$14,0)</f>
        <v>0</v>
      </c>
      <c r="C257">
        <f>IF(AND($A257&gt;='Detectors and demag'!I$3,$A257&lt;='Detectors and demag'!I$4),-C$10*($A257-C$12)*($A257-C$13)/C$14,0)</f>
        <v>0.84669797162613725</v>
      </c>
      <c r="D257">
        <f>IF(AND($A257&gt;='Detectors and demag'!J$3,$A257&lt;='Detectors and demag'!J$4),-D$10*($A257-D$12)*($A257-D$13)/D$14,0)</f>
        <v>0</v>
      </c>
      <c r="E257">
        <f>IF(AND($A257&gt;='Detectors and demag'!K$3,$A257&lt;='Detectors and demag'!K$4),-E$10*($A257-E$12)*($A257-E$13)/E$14,0)</f>
        <v>0</v>
      </c>
      <c r="S257">
        <v>0.80449999999999999</v>
      </c>
      <c r="T257">
        <v>0.7077</v>
      </c>
      <c r="U257">
        <v>6.2799999999999995E-2</v>
      </c>
      <c r="V257">
        <v>551</v>
      </c>
      <c r="X257">
        <v>0.80155009499999996</v>
      </c>
      <c r="AA257">
        <v>551</v>
      </c>
    </row>
    <row r="258" spans="1:27" x14ac:dyDescent="0.2">
      <c r="A258">
        <v>552</v>
      </c>
      <c r="B258">
        <f>IF(AND($A258&gt;='Detectors and demag'!H$3,$A258&lt;='Detectors and demag'!H$4),-B$10*($A258-B$12)*($A258-B$13)/B$14,0)</f>
        <v>0</v>
      </c>
      <c r="C258">
        <f>IF(AND($A258&gt;='Detectors and demag'!I$3,$A258&lt;='Detectors and demag'!I$4),-C$10*($A258-C$12)*($A258-C$13)/C$14,0)</f>
        <v>0.84477892952010725</v>
      </c>
      <c r="D258">
        <f>IF(AND($A258&gt;='Detectors and demag'!J$3,$A258&lt;='Detectors and demag'!J$4),-D$10*($A258-D$12)*($A258-D$13)/D$14,0)</f>
        <v>0</v>
      </c>
      <c r="E258">
        <f>IF(AND($A258&gt;='Detectors and demag'!K$3,$A258&lt;='Detectors and demag'!K$4),-E$10*($A258-E$12)*($A258-E$13)/E$14,0)</f>
        <v>0</v>
      </c>
      <c r="S258">
        <v>0.80159999999999998</v>
      </c>
      <c r="T258">
        <v>0.71079999999999999</v>
      </c>
      <c r="U258">
        <v>6.7599999999999993E-2</v>
      </c>
      <c r="V258">
        <v>552</v>
      </c>
      <c r="X258">
        <v>0.799007892</v>
      </c>
      <c r="AA258">
        <v>552</v>
      </c>
    </row>
    <row r="259" spans="1:27" x14ac:dyDescent="0.2">
      <c r="A259">
        <v>553</v>
      </c>
      <c r="B259">
        <f>IF(AND($A259&gt;='Detectors and demag'!H$3,$A259&lt;='Detectors and demag'!H$4),-B$10*($A259-B$12)*($A259-B$13)/B$14,0)</f>
        <v>0</v>
      </c>
      <c r="C259">
        <f>IF(AND($A259&gt;='Detectors and demag'!I$3,$A259&lt;='Detectors and demag'!I$4),-C$10*($A259-C$12)*($A259-C$13)/C$14,0)</f>
        <v>0.84281676287236906</v>
      </c>
      <c r="D259">
        <f>IF(AND($A259&gt;='Detectors and demag'!J$3,$A259&lt;='Detectors and demag'!J$4),-D$10*($A259-D$12)*($A259-D$13)/D$14,0)</f>
        <v>0</v>
      </c>
      <c r="E259">
        <f>IF(AND($A259&gt;='Detectors and demag'!K$3,$A259&lt;='Detectors and demag'!K$4),-E$10*($A259-E$12)*($A259-E$13)/E$14,0)</f>
        <v>0</v>
      </c>
      <c r="S259">
        <v>0.79859999999999998</v>
      </c>
      <c r="T259">
        <v>0.71389999999999998</v>
      </c>
      <c r="U259">
        <v>7.2400000000000006E-2</v>
      </c>
      <c r="V259">
        <v>553</v>
      </c>
      <c r="X259">
        <v>0.79646616999999997</v>
      </c>
      <c r="AA259">
        <v>553</v>
      </c>
    </row>
    <row r="260" spans="1:27" x14ac:dyDescent="0.2">
      <c r="A260">
        <v>554</v>
      </c>
      <c r="B260">
        <f>IF(AND($A260&gt;='Detectors and demag'!H$3,$A260&lt;='Detectors and demag'!H$4),-B$10*($A260-B$12)*($A260-B$13)/B$14,0)</f>
        <v>0</v>
      </c>
      <c r="C260">
        <f>IF(AND($A260&gt;='Detectors and demag'!I$3,$A260&lt;='Detectors and demag'!I$4),-C$10*($A260-C$12)*($A260-C$13)/C$14,0)</f>
        <v>0.84081147168292214</v>
      </c>
      <c r="D260">
        <f>IF(AND($A260&gt;='Detectors and demag'!J$3,$A260&lt;='Detectors and demag'!J$4),-D$10*($A260-D$12)*($A260-D$13)/D$14,0)</f>
        <v>0</v>
      </c>
      <c r="E260">
        <f>IF(AND($A260&gt;='Detectors and demag'!K$3,$A260&lt;='Detectors and demag'!K$4),-E$10*($A260-E$12)*($A260-E$13)/E$14,0)</f>
        <v>0</v>
      </c>
      <c r="S260">
        <v>0.79549999999999998</v>
      </c>
      <c r="T260">
        <v>0.71699999999999997</v>
      </c>
      <c r="U260">
        <v>7.7100000000000002E-2</v>
      </c>
      <c r="V260">
        <v>554</v>
      </c>
      <c r="X260">
        <v>0.79388469900000003</v>
      </c>
      <c r="AA260">
        <v>554</v>
      </c>
    </row>
    <row r="261" spans="1:27" x14ac:dyDescent="0.2">
      <c r="A261">
        <v>555</v>
      </c>
      <c r="B261">
        <f>IF(AND($A261&gt;='Detectors and demag'!H$3,$A261&lt;='Detectors and demag'!H$4),-B$10*($A261-B$12)*($A261-B$13)/B$14,0)</f>
        <v>0</v>
      </c>
      <c r="C261">
        <f>IF(AND($A261&gt;='Detectors and demag'!I$3,$A261&lt;='Detectors and demag'!I$4),-C$10*($A261-C$12)*($A261-C$13)/C$14,0)</f>
        <v>0.83876305595176659</v>
      </c>
      <c r="D261">
        <f>IF(AND($A261&gt;='Detectors and demag'!J$3,$A261&lt;='Detectors and demag'!J$4),-D$10*($A261-D$12)*($A261-D$13)/D$14,0)</f>
        <v>0</v>
      </c>
      <c r="E261">
        <f>IF(AND($A261&gt;='Detectors and demag'!K$3,$A261&lt;='Detectors and demag'!K$4),-E$10*($A261-E$12)*($A261-E$13)/E$14,0)</f>
        <v>0</v>
      </c>
      <c r="S261">
        <v>0.79239999999999999</v>
      </c>
      <c r="T261">
        <v>0.72</v>
      </c>
      <c r="U261">
        <v>8.1900000000000001E-2</v>
      </c>
      <c r="V261">
        <v>555</v>
      </c>
      <c r="X261">
        <v>0.79112329800000003</v>
      </c>
      <c r="Y261">
        <v>0.71256547299999995</v>
      </c>
      <c r="AA261">
        <v>555</v>
      </c>
    </row>
    <row r="262" spans="1:27" x14ac:dyDescent="0.2">
      <c r="A262">
        <v>556</v>
      </c>
      <c r="B262">
        <f>IF(AND($A262&gt;='Detectors and demag'!H$3,$A262&lt;='Detectors and demag'!H$4),-B$10*($A262-B$12)*($A262-B$13)/B$14,0)</f>
        <v>0</v>
      </c>
      <c r="C262">
        <f>IF(AND($A262&gt;='Detectors and demag'!I$3,$A262&lt;='Detectors and demag'!I$4),-C$10*($A262-C$12)*($A262-C$13)/C$14,0)</f>
        <v>0.83667151567890274</v>
      </c>
      <c r="D262">
        <f>IF(AND($A262&gt;='Detectors and demag'!J$3,$A262&lt;='Detectors and demag'!J$4),-D$10*($A262-D$12)*($A262-D$13)/D$14,0)</f>
        <v>0</v>
      </c>
      <c r="E262">
        <f>IF(AND($A262&gt;='Detectors and demag'!K$3,$A262&lt;='Detectors and demag'!K$4),-E$10*($A262-E$12)*($A262-E$13)/E$14,0)</f>
        <v>0</v>
      </c>
      <c r="S262">
        <v>0.78920000000000001</v>
      </c>
      <c r="T262">
        <v>0.72309999999999997</v>
      </c>
      <c r="U262">
        <v>8.6599999999999996E-2</v>
      </c>
      <c r="V262">
        <v>556</v>
      </c>
      <c r="X262">
        <v>0.78833837699999998</v>
      </c>
      <c r="Y262">
        <v>0.71592873899999998</v>
      </c>
      <c r="AA262">
        <v>556</v>
      </c>
    </row>
    <row r="263" spans="1:27" x14ac:dyDescent="0.2">
      <c r="A263">
        <v>557</v>
      </c>
      <c r="B263">
        <f>IF(AND($A263&gt;='Detectors and demag'!H$3,$A263&lt;='Detectors and demag'!H$4),-B$10*($A263-B$12)*($A263-B$13)/B$14,0)</f>
        <v>0</v>
      </c>
      <c r="C263">
        <f>IF(AND($A263&gt;='Detectors and demag'!I$3,$A263&lt;='Detectors and demag'!I$4),-C$10*($A263-C$12)*($A263-C$13)/C$14,0)</f>
        <v>0.83453685086433005</v>
      </c>
      <c r="D263">
        <f>IF(AND($A263&gt;='Detectors and demag'!J$3,$A263&lt;='Detectors and demag'!J$4),-D$10*($A263-D$12)*($A263-D$13)/D$14,0)</f>
        <v>0</v>
      </c>
      <c r="E263">
        <f>IF(AND($A263&gt;='Detectors and demag'!K$3,$A263&lt;='Detectors and demag'!K$4),-E$10*($A263-E$12)*($A263-E$13)/E$14,0)</f>
        <v>0</v>
      </c>
      <c r="S263">
        <v>0.78600000000000003</v>
      </c>
      <c r="T263">
        <v>0.72609999999999997</v>
      </c>
      <c r="U263">
        <v>9.1300000000000006E-2</v>
      </c>
      <c r="V263">
        <v>557</v>
      </c>
      <c r="X263">
        <v>0.78547867199999999</v>
      </c>
      <c r="Y263">
        <v>0.71928177599999998</v>
      </c>
      <c r="AA263">
        <v>557</v>
      </c>
    </row>
    <row r="264" spans="1:27" x14ac:dyDescent="0.2">
      <c r="A264">
        <v>558</v>
      </c>
      <c r="B264">
        <f>IF(AND($A264&gt;='Detectors and demag'!H$3,$A264&lt;='Detectors and demag'!H$4),-B$10*($A264-B$12)*($A264-B$13)/B$14,0)</f>
        <v>0</v>
      </c>
      <c r="C264">
        <f>IF(AND($A264&gt;='Detectors and demag'!I$3,$A264&lt;='Detectors and demag'!I$4),-C$10*($A264-C$12)*($A264-C$13)/C$14,0)</f>
        <v>0.83235906150804906</v>
      </c>
      <c r="D264">
        <f>IF(AND($A264&gt;='Detectors and demag'!J$3,$A264&lt;='Detectors and demag'!J$4),-D$10*($A264-D$12)*($A264-D$13)/D$14,0)</f>
        <v>0</v>
      </c>
      <c r="E264">
        <f>IF(AND($A264&gt;='Detectors and demag'!K$3,$A264&lt;='Detectors and demag'!K$4),-E$10*($A264-E$12)*($A264-E$13)/E$14,0)</f>
        <v>0</v>
      </c>
      <c r="S264">
        <v>0.78280000000000005</v>
      </c>
      <c r="T264">
        <v>0.72899999999999998</v>
      </c>
      <c r="U264">
        <v>9.6000000000000002E-2</v>
      </c>
      <c r="V264">
        <v>558</v>
      </c>
      <c r="X264">
        <v>0.78262012000000003</v>
      </c>
      <c r="Y264">
        <v>0.72262495000000004</v>
      </c>
      <c r="AA264">
        <v>558</v>
      </c>
    </row>
    <row r="265" spans="1:27" x14ac:dyDescent="0.2">
      <c r="A265">
        <v>559</v>
      </c>
      <c r="B265">
        <f>IF(AND($A265&gt;='Detectors and demag'!H$3,$A265&lt;='Detectors and demag'!H$4),-B$10*($A265-B$12)*($A265-B$13)/B$14,0)</f>
        <v>0</v>
      </c>
      <c r="C265">
        <f>IF(AND($A265&gt;='Detectors and demag'!I$3,$A265&lt;='Detectors and demag'!I$4),-C$10*($A265-C$12)*($A265-C$13)/C$14,0)</f>
        <v>0.83013814761005944</v>
      </c>
      <c r="D265">
        <f>IF(AND($A265&gt;='Detectors and demag'!J$3,$A265&lt;='Detectors and demag'!J$4),-D$10*($A265-D$12)*($A265-D$13)/D$14,0)</f>
        <v>0</v>
      </c>
      <c r="E265">
        <f>IF(AND($A265&gt;='Detectors and demag'!K$3,$A265&lt;='Detectors and demag'!K$4),-E$10*($A265-E$12)*($A265-E$13)/E$14,0)</f>
        <v>0</v>
      </c>
      <c r="S265">
        <v>0.77939999999999998</v>
      </c>
      <c r="T265">
        <v>0.7319</v>
      </c>
      <c r="U265">
        <v>0.1007</v>
      </c>
      <c r="V265">
        <v>559</v>
      </c>
      <c r="X265">
        <v>0.77980252299999997</v>
      </c>
      <c r="Y265">
        <v>0.72595862099999997</v>
      </c>
      <c r="AA265">
        <v>559</v>
      </c>
    </row>
    <row r="266" spans="1:27" x14ac:dyDescent="0.2">
      <c r="A266">
        <v>560</v>
      </c>
      <c r="B266">
        <f>IF(AND($A266&gt;='Detectors and demag'!H$3,$A266&lt;='Detectors and demag'!H$4),-B$10*($A266-B$12)*($A266-B$13)/B$14,0)</f>
        <v>0</v>
      </c>
      <c r="C266">
        <f>IF(AND($A266&gt;='Detectors and demag'!I$3,$A266&lt;='Detectors and demag'!I$4),-C$10*($A266-C$12)*($A266-C$13)/C$14,0)</f>
        <v>0.82787410917036142</v>
      </c>
      <c r="D266">
        <f>IF(AND($A266&gt;='Detectors and demag'!J$3,$A266&lt;='Detectors and demag'!J$4),-D$10*($A266-D$12)*($A266-D$13)/D$14,0)</f>
        <v>0</v>
      </c>
      <c r="E266">
        <f>IF(AND($A266&gt;='Detectors and demag'!K$3,$A266&lt;='Detectors and demag'!K$4),-E$10*($A266-E$12)*($A266-E$13)/E$14,0)</f>
        <v>0</v>
      </c>
      <c r="S266">
        <v>0.77610000000000001</v>
      </c>
      <c r="T266">
        <v>0.73480000000000001</v>
      </c>
      <c r="U266">
        <v>0.10539999999999999</v>
      </c>
      <c r="V266">
        <v>560</v>
      </c>
      <c r="X266">
        <v>0.77705496399999996</v>
      </c>
      <c r="Y266">
        <v>0.72923446700000005</v>
      </c>
      <c r="AA266">
        <v>560</v>
      </c>
    </row>
    <row r="267" spans="1:27" x14ac:dyDescent="0.2">
      <c r="A267">
        <v>561</v>
      </c>
      <c r="B267">
        <f>IF(AND($A267&gt;='Detectors and demag'!H$3,$A267&lt;='Detectors and demag'!H$4),-B$10*($A267-B$12)*($A267-B$13)/B$14,0)</f>
        <v>0</v>
      </c>
      <c r="C267">
        <f>IF(AND($A267&gt;='Detectors and demag'!I$3,$A267&lt;='Detectors and demag'!I$4),-C$10*($A267-C$12)*($A267-C$13)/C$14,0)</f>
        <v>0.82556694618895454</v>
      </c>
      <c r="D267">
        <f>IF(AND($A267&gt;='Detectors and demag'!J$3,$A267&lt;='Detectors and demag'!J$4),-D$10*($A267-D$12)*($A267-D$13)/D$14,0)</f>
        <v>0.71699992474491836</v>
      </c>
      <c r="E267">
        <f>IF(AND($A267&gt;='Detectors and demag'!K$3,$A267&lt;='Detectors and demag'!K$4),-E$10*($A267-E$12)*($A267-E$13)/E$14,0)</f>
        <v>0</v>
      </c>
      <c r="S267">
        <v>0.77259999999999995</v>
      </c>
      <c r="T267">
        <v>0.73770000000000002</v>
      </c>
      <c r="U267">
        <v>0.11</v>
      </c>
      <c r="V267">
        <v>561</v>
      </c>
      <c r="X267">
        <v>0.77430805199999997</v>
      </c>
      <c r="Y267">
        <v>0.73239015799999996</v>
      </c>
      <c r="AA267">
        <v>561</v>
      </c>
    </row>
    <row r="268" spans="1:27" x14ac:dyDescent="0.2">
      <c r="A268">
        <v>562</v>
      </c>
      <c r="B268">
        <f>IF(AND($A268&gt;='Detectors and demag'!H$3,$A268&lt;='Detectors and demag'!H$4),-B$10*($A268-B$12)*($A268-B$13)/B$14,0)</f>
        <v>0</v>
      </c>
      <c r="C268">
        <f>IF(AND($A268&gt;='Detectors and demag'!I$3,$A268&lt;='Detectors and demag'!I$4),-C$10*($A268-C$12)*($A268-C$13)/C$14,0)</f>
        <v>0.82321665866583948</v>
      </c>
      <c r="D268">
        <f>IF(AND($A268&gt;='Detectors and demag'!J$3,$A268&lt;='Detectors and demag'!J$4),-D$10*($A268-D$12)*($A268-D$13)/D$14,0)</f>
        <v>0.7197777115017826</v>
      </c>
      <c r="E268">
        <f>IF(AND($A268&gt;='Detectors and demag'!K$3,$A268&lt;='Detectors and demag'!K$4),-E$10*($A268-E$12)*($A268-E$13)/E$14,0)</f>
        <v>0</v>
      </c>
      <c r="S268">
        <v>0.76919999999999999</v>
      </c>
      <c r="T268">
        <v>0.74060000000000004</v>
      </c>
      <c r="U268">
        <v>0.11459999999999999</v>
      </c>
      <c r="V268">
        <v>562</v>
      </c>
      <c r="X268">
        <v>0.77156166299999995</v>
      </c>
      <c r="Y268">
        <v>0.73553734100000001</v>
      </c>
      <c r="AA268">
        <v>562</v>
      </c>
    </row>
    <row r="269" spans="1:27" x14ac:dyDescent="0.2">
      <c r="A269">
        <v>563</v>
      </c>
      <c r="B269">
        <f>IF(AND($A269&gt;='Detectors and demag'!H$3,$A269&lt;='Detectors and demag'!H$4),-B$10*($A269-B$12)*($A269-B$13)/B$14,0)</f>
        <v>0</v>
      </c>
      <c r="C269">
        <f>IF(AND($A269&gt;='Detectors and demag'!I$3,$A269&lt;='Detectors and demag'!I$4),-C$10*($A269-C$12)*($A269-C$13)/C$14,0)</f>
        <v>0.82082324660101569</v>
      </c>
      <c r="D269">
        <f>IF(AND($A269&gt;='Detectors and demag'!J$3,$A269&lt;='Detectors and demag'!J$4),-D$10*($A269-D$12)*($A269-D$13)/D$14,0)</f>
        <v>0.72253215551279071</v>
      </c>
      <c r="E269">
        <f>IF(AND($A269&gt;='Detectors and demag'!K$3,$A269&lt;='Detectors and demag'!K$4),-E$10*($A269-E$12)*($A269-E$13)/E$14,0)</f>
        <v>0</v>
      </c>
      <c r="S269">
        <v>0.76559999999999995</v>
      </c>
      <c r="T269">
        <v>0.74339999999999995</v>
      </c>
      <c r="U269">
        <v>0.1193</v>
      </c>
      <c r="V269">
        <v>563</v>
      </c>
      <c r="X269">
        <v>0.76881562000000003</v>
      </c>
      <c r="Y269">
        <v>0.738676373</v>
      </c>
      <c r="AA269">
        <v>563</v>
      </c>
    </row>
    <row r="270" spans="1:27" x14ac:dyDescent="0.2">
      <c r="A270">
        <v>564</v>
      </c>
      <c r="B270">
        <f>IF(AND($A270&gt;='Detectors and demag'!H$3,$A270&lt;='Detectors and demag'!H$4),-B$10*($A270-B$12)*($A270-B$13)/B$14,0)</f>
        <v>0</v>
      </c>
      <c r="C270">
        <f>IF(AND($A270&gt;='Detectors and demag'!I$3,$A270&lt;='Detectors and demag'!I$4),-C$10*($A270-C$12)*($A270-C$13)/C$14,0)</f>
        <v>0.81838670999448337</v>
      </c>
      <c r="D270">
        <f>IF(AND($A270&gt;='Detectors and demag'!J$3,$A270&lt;='Detectors and demag'!J$4),-D$10*($A270-D$12)*($A270-D$13)/D$14,0)</f>
        <v>0.7252632567779429</v>
      </c>
      <c r="E270">
        <f>IF(AND($A270&gt;='Detectors and demag'!K$3,$A270&lt;='Detectors and demag'!K$4),-E$10*($A270-E$12)*($A270-E$13)/E$14,0)</f>
        <v>0</v>
      </c>
      <c r="S270">
        <v>0.7621</v>
      </c>
      <c r="T270">
        <v>0.74619999999999997</v>
      </c>
      <c r="U270">
        <v>0.1239</v>
      </c>
      <c r="V270">
        <v>564</v>
      </c>
      <c r="X270">
        <v>0.76591937700000001</v>
      </c>
      <c r="Y270">
        <v>0.74180757600000002</v>
      </c>
      <c r="AA270">
        <v>564</v>
      </c>
    </row>
    <row r="271" spans="1:27" x14ac:dyDescent="0.2">
      <c r="A271">
        <v>565</v>
      </c>
      <c r="B271">
        <f>IF(AND($A271&gt;='Detectors and demag'!H$3,$A271&lt;='Detectors and demag'!H$4),-B$10*($A271-B$12)*($A271-B$13)/B$14,0)</f>
        <v>0</v>
      </c>
      <c r="C271">
        <f>IF(AND($A271&gt;='Detectors and demag'!I$3,$A271&lt;='Detectors and demag'!I$4),-C$10*($A271-C$12)*($A271-C$13)/C$14,0)</f>
        <v>0.81590704884624254</v>
      </c>
      <c r="D271">
        <f>IF(AND($A271&gt;='Detectors and demag'!J$3,$A271&lt;='Detectors and demag'!J$4),-D$10*($A271-D$12)*($A271-D$13)/D$14,0)</f>
        <v>0.72797101529723907</v>
      </c>
      <c r="E271">
        <f>IF(AND($A271&gt;='Detectors and demag'!K$3,$A271&lt;='Detectors and demag'!K$4),-E$10*($A271-E$12)*($A271-E$13)/E$14,0)</f>
        <v>0</v>
      </c>
      <c r="S271">
        <v>0.75839999999999996</v>
      </c>
      <c r="T271">
        <v>0.74890000000000001</v>
      </c>
      <c r="U271">
        <v>0.1285</v>
      </c>
      <c r="V271">
        <v>565</v>
      </c>
      <c r="X271">
        <v>0.76285355399999999</v>
      </c>
      <c r="Y271">
        <v>0.74502515700000005</v>
      </c>
      <c r="AA271">
        <v>565</v>
      </c>
    </row>
    <row r="272" spans="1:27" x14ac:dyDescent="0.2">
      <c r="A272">
        <v>566</v>
      </c>
      <c r="B272">
        <f>IF(AND($A272&gt;='Detectors and demag'!H$3,$A272&lt;='Detectors and demag'!H$4),-B$10*($A272-B$12)*($A272-B$13)/B$14,0)</f>
        <v>0</v>
      </c>
      <c r="C272">
        <f>IF(AND($A272&gt;='Detectors and demag'!I$3,$A272&lt;='Detectors and demag'!I$4),-C$10*($A272-C$12)*($A272-C$13)/C$14,0)</f>
        <v>0.8133842631562932</v>
      </c>
      <c r="D272">
        <f>IF(AND($A272&gt;='Detectors and demag'!J$3,$A272&lt;='Detectors and demag'!J$4),-D$10*($A272-D$12)*($A272-D$13)/D$14,0)</f>
        <v>0.73065543107067921</v>
      </c>
      <c r="E272">
        <f>IF(AND($A272&gt;='Detectors and demag'!K$3,$A272&lt;='Detectors and demag'!K$4),-E$10*($A272-E$12)*($A272-E$13)/E$14,0)</f>
        <v>0</v>
      </c>
      <c r="S272">
        <v>0.75470000000000004</v>
      </c>
      <c r="T272">
        <v>0.75170000000000003</v>
      </c>
      <c r="U272">
        <v>0.1331</v>
      </c>
      <c r="V272">
        <v>566</v>
      </c>
      <c r="X272">
        <v>0.75978774999999998</v>
      </c>
      <c r="Y272">
        <v>0.74824218799999997</v>
      </c>
      <c r="AA272">
        <v>566</v>
      </c>
    </row>
    <row r="273" spans="1:27" x14ac:dyDescent="0.2">
      <c r="A273">
        <v>567</v>
      </c>
      <c r="B273">
        <f>IF(AND($A273&gt;='Detectors and demag'!H$3,$A273&lt;='Detectors and demag'!H$4),-B$10*($A273-B$12)*($A273-B$13)/B$14,0)</f>
        <v>0</v>
      </c>
      <c r="C273">
        <f>IF(AND($A273&gt;='Detectors and demag'!I$3,$A273&lt;='Detectors and demag'!I$4),-C$10*($A273-C$12)*($A273-C$13)/C$14,0)</f>
        <v>0.81081835292463533</v>
      </c>
      <c r="D273">
        <f>IF(AND($A273&gt;='Detectors and demag'!J$3,$A273&lt;='Detectors and demag'!J$4),-D$10*($A273-D$12)*($A273-D$13)/D$14,0)</f>
        <v>0.73331650409826332</v>
      </c>
      <c r="E273">
        <f>IF(AND($A273&gt;='Detectors and demag'!K$3,$A273&lt;='Detectors and demag'!K$4),-E$10*($A273-E$12)*($A273-E$13)/E$14,0)</f>
        <v>0</v>
      </c>
      <c r="S273">
        <v>0.751</v>
      </c>
      <c r="T273">
        <v>0.75439999999999996</v>
      </c>
      <c r="U273">
        <v>0.1376</v>
      </c>
      <c r="V273">
        <v>567</v>
      </c>
      <c r="X273">
        <v>0.75672182600000004</v>
      </c>
      <c r="Y273">
        <v>0.75145238999999997</v>
      </c>
      <c r="AA273">
        <v>567</v>
      </c>
    </row>
    <row r="274" spans="1:27" x14ac:dyDescent="0.2">
      <c r="A274">
        <v>568</v>
      </c>
      <c r="B274">
        <f>IF(AND($A274&gt;='Detectors and demag'!H$3,$A274&lt;='Detectors and demag'!H$4),-B$10*($A274-B$12)*($A274-B$13)/B$14,0)</f>
        <v>0</v>
      </c>
      <c r="C274">
        <f>IF(AND($A274&gt;='Detectors and demag'!I$3,$A274&lt;='Detectors and demag'!I$4),-C$10*($A274-C$12)*($A274-C$13)/C$14,0)</f>
        <v>0.80820931815126884</v>
      </c>
      <c r="D274">
        <f>IF(AND($A274&gt;='Detectors and demag'!J$3,$A274&lt;='Detectors and demag'!J$4),-D$10*($A274-D$12)*($A274-D$13)/D$14,0)</f>
        <v>0.73595423437999152</v>
      </c>
      <c r="E274">
        <f>IF(AND($A274&gt;='Detectors and demag'!K$3,$A274&lt;='Detectors and demag'!K$4),-E$10*($A274-E$12)*($A274-E$13)/E$14,0)</f>
        <v>0</v>
      </c>
      <c r="S274">
        <v>0.74719999999999998</v>
      </c>
      <c r="T274">
        <v>0.75700000000000001</v>
      </c>
      <c r="U274">
        <v>0.14219999999999999</v>
      </c>
      <c r="V274">
        <v>568</v>
      </c>
      <c r="X274">
        <v>0.75365563199999996</v>
      </c>
      <c r="Y274">
        <v>0.75465605000000002</v>
      </c>
      <c r="AA274">
        <v>568</v>
      </c>
    </row>
    <row r="275" spans="1:27" x14ac:dyDescent="0.2">
      <c r="A275">
        <v>569</v>
      </c>
      <c r="B275">
        <f>IF(AND($A275&gt;='Detectors and demag'!H$3,$A275&lt;='Detectors and demag'!H$4),-B$10*($A275-B$12)*($A275-B$13)/B$14,0)</f>
        <v>0</v>
      </c>
      <c r="C275">
        <f>IF(AND($A275&gt;='Detectors and demag'!I$3,$A275&lt;='Detectors and demag'!I$4),-C$10*($A275-C$12)*($A275-C$13)/C$14,0)</f>
        <v>0.80555715883619405</v>
      </c>
      <c r="D275">
        <f>IF(AND($A275&gt;='Detectors and demag'!J$3,$A275&lt;='Detectors and demag'!J$4),-D$10*($A275-D$12)*($A275-D$13)/D$14,0)</f>
        <v>0.73856862191586359</v>
      </c>
      <c r="E275">
        <f>IF(AND($A275&gt;='Detectors and demag'!K$3,$A275&lt;='Detectors and demag'!K$4),-E$10*($A275-E$12)*($A275-E$13)/E$14,0)</f>
        <v>0</v>
      </c>
      <c r="S275">
        <v>0.74339999999999995</v>
      </c>
      <c r="T275">
        <v>0.75970000000000004</v>
      </c>
      <c r="U275">
        <v>0.1467</v>
      </c>
      <c r="V275">
        <v>569</v>
      </c>
      <c r="X275">
        <v>0.750466929</v>
      </c>
      <c r="Y275">
        <v>0.75762385200000004</v>
      </c>
      <c r="AA275">
        <v>569</v>
      </c>
    </row>
    <row r="276" spans="1:27" x14ac:dyDescent="0.2">
      <c r="A276">
        <v>570</v>
      </c>
      <c r="B276">
        <f>IF(AND($A276&gt;='Detectors and demag'!H$3,$A276&lt;='Detectors and demag'!H$4),-B$10*($A276-B$12)*($A276-B$13)/B$14,0)</f>
        <v>0</v>
      </c>
      <c r="C276">
        <f>IF(AND($A276&gt;='Detectors and demag'!I$3,$A276&lt;='Detectors and demag'!I$4),-C$10*($A276-C$12)*($A276-C$13)/C$14,0)</f>
        <v>0.80286187497941042</v>
      </c>
      <c r="D276">
        <f>IF(AND($A276&gt;='Detectors and demag'!J$3,$A276&lt;='Detectors and demag'!J$4),-D$10*($A276-D$12)*($A276-D$13)/D$14,0)</f>
        <v>0.74115966670587996</v>
      </c>
      <c r="E276">
        <f>IF(AND($A276&gt;='Detectors and demag'!K$3,$A276&lt;='Detectors and demag'!K$4),-E$10*($A276-E$12)*($A276-E$13)/E$14,0)</f>
        <v>0</v>
      </c>
      <c r="S276">
        <v>0.73950000000000005</v>
      </c>
      <c r="T276">
        <v>0.76229999999999998</v>
      </c>
      <c r="U276">
        <v>0.15129999999999999</v>
      </c>
      <c r="V276">
        <v>570</v>
      </c>
      <c r="X276">
        <v>0.74726312500000003</v>
      </c>
      <c r="Y276">
        <v>0.76048859099999999</v>
      </c>
      <c r="AA276">
        <v>570</v>
      </c>
    </row>
    <row r="277" spans="1:27" x14ac:dyDescent="0.2">
      <c r="A277">
        <v>571</v>
      </c>
      <c r="B277">
        <f>IF(AND($A277&gt;='Detectors and demag'!H$3,$A277&lt;='Detectors and demag'!H$4),-B$10*($A277-B$12)*($A277-B$13)/B$14,0)</f>
        <v>0</v>
      </c>
      <c r="C277">
        <f>IF(AND($A277&gt;='Detectors and demag'!I$3,$A277&lt;='Detectors and demag'!I$4),-C$10*($A277-C$12)*($A277-C$13)/C$14,0)</f>
        <v>0.80012346658091849</v>
      </c>
      <c r="D277">
        <f>IF(AND($A277&gt;='Detectors and demag'!J$3,$A277&lt;='Detectors and demag'!J$4),-D$10*($A277-D$12)*($A277-D$13)/D$14,0)</f>
        <v>0.74372736875004009</v>
      </c>
      <c r="E277">
        <f>IF(AND($A277&gt;='Detectors and demag'!K$3,$A277&lt;='Detectors and demag'!K$4),-E$10*($A277-E$12)*($A277-E$13)/E$14,0)</f>
        <v>0</v>
      </c>
      <c r="S277">
        <v>0.73560000000000003</v>
      </c>
      <c r="T277">
        <v>0.76490000000000002</v>
      </c>
      <c r="U277">
        <v>0.15579999999999999</v>
      </c>
      <c r="V277">
        <v>571</v>
      </c>
      <c r="X277">
        <v>0.74405865199999999</v>
      </c>
      <c r="Y277">
        <v>0.76334770100000005</v>
      </c>
      <c r="AA277">
        <v>571</v>
      </c>
    </row>
    <row r="278" spans="1:27" x14ac:dyDescent="0.2">
      <c r="A278">
        <v>572</v>
      </c>
      <c r="B278">
        <f>IF(AND($A278&gt;='Detectors and demag'!H$3,$A278&lt;='Detectors and demag'!H$4),-B$10*($A278-B$12)*($A278-B$13)/B$14,0)</f>
        <v>0</v>
      </c>
      <c r="C278">
        <f>IF(AND($A278&gt;='Detectors and demag'!I$3,$A278&lt;='Detectors and demag'!I$4),-C$10*($A278-C$12)*($A278-C$13)/C$14,0)</f>
        <v>0.79734193364071781</v>
      </c>
      <c r="D278">
        <f>IF(AND($A278&gt;='Detectors and demag'!J$3,$A278&lt;='Detectors and demag'!J$4),-D$10*($A278-D$12)*($A278-D$13)/D$14,0)</f>
        <v>0.74627172804834419</v>
      </c>
      <c r="E278">
        <f>IF(AND($A278&gt;='Detectors and demag'!K$3,$A278&lt;='Detectors and demag'!K$4),-E$10*($A278-E$12)*($A278-E$13)/E$14,0)</f>
        <v>0</v>
      </c>
      <c r="S278">
        <v>0.73160000000000003</v>
      </c>
      <c r="T278">
        <v>0.76749999999999996</v>
      </c>
      <c r="U278">
        <v>0.1603</v>
      </c>
      <c r="V278">
        <v>572</v>
      </c>
      <c r="X278">
        <v>0.74092913900000001</v>
      </c>
      <c r="Y278">
        <v>0.76620144099999998</v>
      </c>
      <c r="AA278">
        <v>572</v>
      </c>
    </row>
    <row r="279" spans="1:27" x14ac:dyDescent="0.2">
      <c r="A279">
        <v>573</v>
      </c>
      <c r="B279">
        <f>IF(AND($A279&gt;='Detectors and demag'!H$3,$A279&lt;='Detectors and demag'!H$4),-B$10*($A279-B$12)*($A279-B$13)/B$14,0)</f>
        <v>0</v>
      </c>
      <c r="C279">
        <f>IF(AND($A279&gt;='Detectors and demag'!I$3,$A279&lt;='Detectors and demag'!I$4),-C$10*($A279-C$12)*($A279-C$13)/C$14,0)</f>
        <v>0.79451727615880874</v>
      </c>
      <c r="D279">
        <f>IF(AND($A279&gt;='Detectors and demag'!J$3,$A279&lt;='Detectors and demag'!J$4),-D$10*($A279-D$12)*($A279-D$13)/D$14,0)</f>
        <v>0.74879274460079226</v>
      </c>
      <c r="E279">
        <f>IF(AND($A279&gt;='Detectors and demag'!K$3,$A279&lt;='Detectors and demag'!K$4),-E$10*($A279-E$12)*($A279-E$13)/E$14,0)</f>
        <v>0</v>
      </c>
      <c r="S279">
        <v>0.72750000000000004</v>
      </c>
      <c r="T279">
        <v>0.77</v>
      </c>
      <c r="U279">
        <v>0.1648</v>
      </c>
      <c r="V279">
        <v>573</v>
      </c>
      <c r="X279">
        <v>0.737936759</v>
      </c>
      <c r="Y279">
        <v>0.769050118</v>
      </c>
      <c r="AA279">
        <v>573</v>
      </c>
    </row>
    <row r="280" spans="1:27" x14ac:dyDescent="0.2">
      <c r="A280">
        <v>574</v>
      </c>
      <c r="B280">
        <f>IF(AND($A280&gt;='Detectors and demag'!H$3,$A280&lt;='Detectors and demag'!H$4),-B$10*($A280-B$12)*($A280-B$13)/B$14,0)</f>
        <v>0</v>
      </c>
      <c r="C280">
        <f>IF(AND($A280&gt;='Detectors and demag'!I$3,$A280&lt;='Detectors and demag'!I$4),-C$10*($A280-C$12)*($A280-C$13)/C$14,0)</f>
        <v>0.79164949413519103</v>
      </c>
      <c r="D280">
        <f>IF(AND($A280&gt;='Detectors and demag'!J$3,$A280&lt;='Detectors and demag'!J$4),-D$10*($A280-D$12)*($A280-D$13)/D$14,0)</f>
        <v>0.75129041840738453</v>
      </c>
      <c r="E280">
        <f>IF(AND($A280&gt;='Detectors and demag'!K$3,$A280&lt;='Detectors and demag'!K$4),-E$10*($A280-E$12)*($A280-E$13)/E$14,0)</f>
        <v>0</v>
      </c>
      <c r="S280">
        <v>0.72340000000000004</v>
      </c>
      <c r="T280">
        <v>0.77249999999999996</v>
      </c>
      <c r="U280">
        <v>0.16919999999999999</v>
      </c>
      <c r="V280">
        <v>574</v>
      </c>
      <c r="X280">
        <v>0.73494320599999996</v>
      </c>
      <c r="Y280">
        <v>0.77181271699999998</v>
      </c>
      <c r="AA280">
        <v>574</v>
      </c>
    </row>
    <row r="281" spans="1:27" x14ac:dyDescent="0.2">
      <c r="A281">
        <v>575</v>
      </c>
      <c r="B281">
        <f>IF(AND($A281&gt;='Detectors and demag'!H$3,$A281&lt;='Detectors and demag'!H$4),-B$10*($A281-B$12)*($A281-B$13)/B$14,0)</f>
        <v>0</v>
      </c>
      <c r="C281">
        <f>IF(AND($A281&gt;='Detectors and demag'!I$3,$A281&lt;='Detectors and demag'!I$4),-C$10*($A281-C$12)*($A281-C$13)/C$14,0)</f>
        <v>0.78873858756986492</v>
      </c>
      <c r="D281">
        <f>IF(AND($A281&gt;='Detectors and demag'!J$3,$A281&lt;='Detectors and demag'!J$4),-D$10*($A281-D$12)*($A281-D$13)/D$14,0)</f>
        <v>0.75376474946812067</v>
      </c>
      <c r="E281">
        <f>IF(AND($A281&gt;='Detectors and demag'!K$3,$A281&lt;='Detectors and demag'!K$4),-E$10*($A281-E$12)*($A281-E$13)/E$14,0)</f>
        <v>0</v>
      </c>
      <c r="S281">
        <v>0.71930000000000005</v>
      </c>
      <c r="T281">
        <v>0.77500000000000002</v>
      </c>
      <c r="U281">
        <v>0.17369999999999999</v>
      </c>
      <c r="V281">
        <v>575</v>
      </c>
      <c r="X281">
        <v>0.73194837499999998</v>
      </c>
      <c r="Y281">
        <v>0.77450017900000001</v>
      </c>
      <c r="AA281">
        <v>575</v>
      </c>
    </row>
    <row r="282" spans="1:27" x14ac:dyDescent="0.2">
      <c r="A282">
        <v>576</v>
      </c>
      <c r="B282">
        <f>IF(AND($A282&gt;='Detectors and demag'!H$3,$A282&lt;='Detectors and demag'!H$4),-B$10*($A282-B$12)*($A282-B$13)/B$14,0)</f>
        <v>0</v>
      </c>
      <c r="C282">
        <f>IF(AND($A282&gt;='Detectors and demag'!I$3,$A282&lt;='Detectors and demag'!I$4),-C$10*($A282-C$12)*($A282-C$13)/C$14,0)</f>
        <v>0.78578455646283019</v>
      </c>
      <c r="D282">
        <f>IF(AND($A282&gt;='Detectors and demag'!J$3,$A282&lt;='Detectors and demag'!J$4),-D$10*($A282-D$12)*($A282-D$13)/D$14,0)</f>
        <v>0.75621573778300077</v>
      </c>
      <c r="E282">
        <f>IF(AND($A282&gt;='Detectors and demag'!K$3,$A282&lt;='Detectors and demag'!K$4),-E$10*($A282-E$12)*($A282-E$13)/E$14,0)</f>
        <v>0</v>
      </c>
      <c r="S282">
        <v>0.71509999999999996</v>
      </c>
      <c r="T282">
        <v>0.77739999999999998</v>
      </c>
      <c r="U282">
        <v>0.17810000000000001</v>
      </c>
      <c r="V282">
        <v>576</v>
      </c>
      <c r="Y282">
        <v>0.777183399</v>
      </c>
      <c r="AA282">
        <v>576</v>
      </c>
    </row>
    <row r="283" spans="1:27" x14ac:dyDescent="0.2">
      <c r="A283">
        <v>577</v>
      </c>
      <c r="B283">
        <f>IF(AND($A283&gt;='Detectors and demag'!H$3,$A283&lt;='Detectors and demag'!H$4),-B$10*($A283-B$12)*($A283-B$13)/B$14,0)</f>
        <v>0</v>
      </c>
      <c r="C283">
        <f>IF(AND($A283&gt;='Detectors and demag'!I$3,$A283&lt;='Detectors and demag'!I$4),-C$10*($A283-C$12)*($A283-C$13)/C$14,0)</f>
        <v>0.78278740081408693</v>
      </c>
      <c r="D283">
        <f>IF(AND($A283&gt;='Detectors and demag'!J$3,$A283&lt;='Detectors and demag'!J$4),-D$10*($A283-D$12)*($A283-D$13)/D$14,0)</f>
        <v>0.75864338335202486</v>
      </c>
      <c r="E283">
        <f>IF(AND($A283&gt;='Detectors and demag'!K$3,$A283&lt;='Detectors and demag'!K$4),-E$10*($A283-E$12)*($A283-E$13)/E$14,0)</f>
        <v>0</v>
      </c>
      <c r="S283">
        <v>0.71079999999999999</v>
      </c>
      <c r="T283">
        <v>0.77990000000000004</v>
      </c>
      <c r="U283">
        <v>0.18260000000000001</v>
      </c>
      <c r="V283">
        <v>577</v>
      </c>
      <c r="Y283">
        <v>0.77986264800000005</v>
      </c>
      <c r="AA283">
        <v>577</v>
      </c>
    </row>
    <row r="284" spans="1:27" x14ac:dyDescent="0.2">
      <c r="A284">
        <v>578</v>
      </c>
      <c r="B284">
        <f>IF(AND($A284&gt;='Detectors and demag'!H$3,$A284&lt;='Detectors and demag'!H$4),-B$10*($A284-B$12)*($A284-B$13)/B$14,0)</f>
        <v>0</v>
      </c>
      <c r="C284">
        <f>IF(AND($A284&gt;='Detectors and demag'!I$3,$A284&lt;='Detectors and demag'!I$4),-C$10*($A284-C$12)*($A284-C$13)/C$14,0)</f>
        <v>0.77974712062363516</v>
      </c>
      <c r="D284">
        <f>IF(AND($A284&gt;='Detectors and demag'!J$3,$A284&lt;='Detectors and demag'!J$4),-D$10*($A284-D$12)*($A284-D$13)/D$14,0)</f>
        <v>0.76104768617519303</v>
      </c>
      <c r="E284">
        <f>IF(AND($A284&gt;='Detectors and demag'!K$3,$A284&lt;='Detectors and demag'!K$4),-E$10*($A284-E$12)*($A284-E$13)/E$14,0)</f>
        <v>0</v>
      </c>
      <c r="S284">
        <v>0.70650000000000002</v>
      </c>
      <c r="T284">
        <v>0.7823</v>
      </c>
      <c r="U284">
        <v>0.187</v>
      </c>
      <c r="V284">
        <v>578</v>
      </c>
      <c r="Y284">
        <v>0.78253815100000002</v>
      </c>
      <c r="AA284">
        <v>578</v>
      </c>
    </row>
    <row r="285" spans="1:27" x14ac:dyDescent="0.2">
      <c r="A285">
        <v>579</v>
      </c>
      <c r="B285">
        <f>IF(AND($A285&gt;='Detectors and demag'!H$3,$A285&lt;='Detectors and demag'!H$4),-B$10*($A285-B$12)*($A285-B$13)/B$14,0)</f>
        <v>0</v>
      </c>
      <c r="C285">
        <f>IF(AND($A285&gt;='Detectors and demag'!I$3,$A285&lt;='Detectors and demag'!I$4),-C$10*($A285-C$12)*($A285-C$13)/C$14,0)</f>
        <v>0.77666371589147487</v>
      </c>
      <c r="D285">
        <f>IF(AND($A285&gt;='Detectors and demag'!J$3,$A285&lt;='Detectors and demag'!J$4),-D$10*($A285-D$12)*($A285-D$13)/D$14,0)</f>
        <v>0.76342864625250517</v>
      </c>
      <c r="E285">
        <f>IF(AND($A285&gt;='Detectors and demag'!K$3,$A285&lt;='Detectors and demag'!K$4),-E$10*($A285-E$12)*($A285-E$13)/E$14,0)</f>
        <v>0</v>
      </c>
      <c r="S285">
        <v>0.70209999999999995</v>
      </c>
      <c r="T285">
        <v>0.78459999999999996</v>
      </c>
      <c r="U285">
        <v>0.19139999999999999</v>
      </c>
      <c r="V285">
        <v>579</v>
      </c>
      <c r="Y285">
        <v>0.78518988599999995</v>
      </c>
      <c r="AA285">
        <v>579</v>
      </c>
    </row>
    <row r="286" spans="1:27" x14ac:dyDescent="0.2">
      <c r="A286">
        <v>580</v>
      </c>
      <c r="B286">
        <f>IF(AND($A286&gt;='Detectors and demag'!H$3,$A286&lt;='Detectors and demag'!H$4),-B$10*($A286-B$12)*($A286-B$13)/B$14,0)</f>
        <v>0</v>
      </c>
      <c r="C286">
        <f>IF(AND($A286&gt;='Detectors and demag'!I$3,$A286&lt;='Detectors and demag'!I$4),-C$10*($A286-C$12)*($A286-C$13)/C$14,0)</f>
        <v>0.77353718661760607</v>
      </c>
      <c r="D286">
        <f>IF(AND($A286&gt;='Detectors and demag'!J$3,$A286&lt;='Detectors and demag'!J$4),-D$10*($A286-D$12)*($A286-D$13)/D$14,0)</f>
        <v>0.76578626358396129</v>
      </c>
      <c r="E286">
        <f>IF(AND($A286&gt;='Detectors and demag'!K$3,$A286&lt;='Detectors and demag'!K$4),-E$10*($A286-E$12)*($A286-E$13)/E$14,0)</f>
        <v>0</v>
      </c>
      <c r="S286">
        <v>0.69769999999999999</v>
      </c>
      <c r="T286">
        <v>0.78700000000000003</v>
      </c>
      <c r="U286">
        <v>0.1958</v>
      </c>
      <c r="V286">
        <v>580</v>
      </c>
      <c r="Y286">
        <v>0.78775401599999995</v>
      </c>
      <c r="AA286">
        <v>580</v>
      </c>
    </row>
    <row r="287" spans="1:27" x14ac:dyDescent="0.2">
      <c r="A287" s="14">
        <v>581</v>
      </c>
      <c r="B287">
        <f>IF(AND($A287&gt;='Detectors and demag'!H$3,$A287&lt;='Detectors and demag'!H$4),-B$10*($A287-B$12)*($A287-B$13)/B$14,0)</f>
        <v>0</v>
      </c>
      <c r="C287">
        <f>IF(AND($A287&gt;='Detectors and demag'!I$3,$A287&lt;='Detectors and demag'!I$4),-C$10*($A287-C$12)*($A287-C$13)/C$14,0)</f>
        <v>0.77036753280202863</v>
      </c>
      <c r="D287">
        <f>IF(AND($A287&gt;='Detectors and demag'!J$3,$A287&lt;='Detectors and demag'!J$4),-D$10*($A287-D$12)*($A287-D$13)/D$14,0)</f>
        <v>0.7681205381695615</v>
      </c>
      <c r="E287">
        <f>IF(AND($A287&gt;='Detectors and demag'!K$3,$A287&lt;='Detectors and demag'!K$4),-E$10*($A287-E$12)*($A287-E$13)/E$14,0)</f>
        <v>0</v>
      </c>
      <c r="S287">
        <v>0.69330000000000003</v>
      </c>
      <c r="T287">
        <v>0.7893</v>
      </c>
      <c r="U287">
        <v>0.2001</v>
      </c>
      <c r="V287">
        <v>581</v>
      </c>
      <c r="Y287">
        <v>0.79031534599999997</v>
      </c>
      <c r="AA287">
        <v>581</v>
      </c>
    </row>
    <row r="288" spans="1:27" x14ac:dyDescent="0.2">
      <c r="A288">
        <v>582</v>
      </c>
      <c r="B288">
        <f>IF(AND($A288&gt;='Detectors and demag'!H$3,$A288&lt;='Detectors and demag'!H$4),-B$10*($A288-B$12)*($A288-B$13)/B$14,0)</f>
        <v>0</v>
      </c>
      <c r="C288">
        <f>IF(AND($A288&gt;='Detectors and demag'!I$3,$A288&lt;='Detectors and demag'!I$4),-C$10*($A288-C$12)*($A288-C$13)/C$14,0)</f>
        <v>0.76715475444474268</v>
      </c>
      <c r="D288">
        <f>IF(AND($A288&gt;='Detectors and demag'!J$3,$A288&lt;='Detectors and demag'!J$4),-D$10*($A288-D$12)*($A288-D$13)/D$14,0)</f>
        <v>0.77043147000930556</v>
      </c>
      <c r="E288">
        <f>IF(AND($A288&gt;='Detectors and demag'!K$3,$A288&lt;='Detectors and demag'!K$4),-E$10*($A288-E$12)*($A288-E$13)/E$14,0)</f>
        <v>0</v>
      </c>
      <c r="S288">
        <v>0.68879999999999997</v>
      </c>
      <c r="T288">
        <v>0.79159999999999997</v>
      </c>
      <c r="U288">
        <v>0.20449999999999999</v>
      </c>
      <c r="V288">
        <v>582</v>
      </c>
      <c r="Y288">
        <v>0.79287392999999995</v>
      </c>
      <c r="AA288">
        <v>582</v>
      </c>
    </row>
    <row r="289" spans="1:27" x14ac:dyDescent="0.2">
      <c r="A289">
        <v>583</v>
      </c>
      <c r="B289">
        <f>IF(AND($A289&gt;='Detectors and demag'!H$3,$A289&lt;='Detectors and demag'!H$4),-B$10*($A289-B$12)*($A289-B$13)/B$14,0)</f>
        <v>0</v>
      </c>
      <c r="C289">
        <f>IF(AND($A289&gt;='Detectors and demag'!I$3,$A289&lt;='Detectors and demag'!I$4),-C$10*($A289-C$12)*($A289-C$13)/C$14,0)</f>
        <v>0.76389885154574821</v>
      </c>
      <c r="D289">
        <f>IF(AND($A289&gt;='Detectors and demag'!J$3,$A289&lt;='Detectors and demag'!J$4),-D$10*($A289-D$12)*($A289-D$13)/D$14,0)</f>
        <v>0.77271905910319372</v>
      </c>
      <c r="E289">
        <f>IF(AND($A289&gt;='Detectors and demag'!K$3,$A289&lt;='Detectors and demag'!K$4),-E$10*($A289-E$12)*($A289-E$13)/E$14,0)</f>
        <v>0</v>
      </c>
      <c r="S289">
        <v>0.68420000000000003</v>
      </c>
      <c r="T289">
        <v>0.79379999999999995</v>
      </c>
      <c r="U289">
        <v>0.20880000000000001</v>
      </c>
      <c r="V289">
        <v>583</v>
      </c>
      <c r="Y289">
        <v>0.79542998099999995</v>
      </c>
      <c r="AA289">
        <v>583</v>
      </c>
    </row>
    <row r="290" spans="1:27" x14ac:dyDescent="0.2">
      <c r="A290">
        <v>584</v>
      </c>
      <c r="B290">
        <f>IF(AND($A290&gt;='Detectors and demag'!H$3,$A290&lt;='Detectors and demag'!H$4),-B$10*($A290-B$12)*($A290-B$13)/B$14,0)</f>
        <v>0</v>
      </c>
      <c r="C290">
        <f>IF(AND($A290&gt;='Detectors and demag'!I$3,$A290&lt;='Detectors and demag'!I$4),-C$10*($A290-C$12)*($A290-C$13)/C$14,0)</f>
        <v>0.76059982410504523</v>
      </c>
      <c r="D290">
        <f>IF(AND($A290&gt;='Detectors and demag'!J$3,$A290&lt;='Detectors and demag'!J$4),-D$10*($A290-D$12)*($A290-D$13)/D$14,0)</f>
        <v>0.77498330545122585</v>
      </c>
      <c r="E290">
        <f>IF(AND($A290&gt;='Detectors and demag'!K$3,$A290&lt;='Detectors and demag'!K$4),-E$10*($A290-E$12)*($A290-E$13)/E$14,0)</f>
        <v>0</v>
      </c>
      <c r="S290">
        <v>0.67959999999999998</v>
      </c>
      <c r="T290">
        <v>0.79600000000000004</v>
      </c>
      <c r="U290">
        <v>0.2132</v>
      </c>
      <c r="V290">
        <v>584</v>
      </c>
      <c r="Y290">
        <v>0.79792498199999995</v>
      </c>
      <c r="AA290">
        <v>584</v>
      </c>
    </row>
    <row r="291" spans="1:27" x14ac:dyDescent="0.2">
      <c r="A291">
        <v>585</v>
      </c>
      <c r="B291">
        <f>IF(AND($A291&gt;='Detectors and demag'!H$3,$A291&lt;='Detectors and demag'!H$4),-B$10*($A291-B$12)*($A291-B$13)/B$14,0)</f>
        <v>0</v>
      </c>
      <c r="C291">
        <f>IF(AND($A291&gt;='Detectors and demag'!I$3,$A291&lt;='Detectors and demag'!I$4),-C$10*($A291-C$12)*($A291-C$13)/C$14,0)</f>
        <v>0.75725767212263362</v>
      </c>
      <c r="D291">
        <f>IF(AND($A291&gt;='Detectors and demag'!J$3,$A291&lt;='Detectors and demag'!J$4),-D$10*($A291-D$12)*($A291-D$13)/D$14,0)</f>
        <v>0.77722420905340195</v>
      </c>
      <c r="E291">
        <f>IF(AND($A291&gt;='Detectors and demag'!K$3,$A291&lt;='Detectors and demag'!K$4),-E$10*($A291-E$12)*($A291-E$13)/E$14,0)</f>
        <v>0</v>
      </c>
      <c r="S291">
        <v>0.67490000000000006</v>
      </c>
      <c r="T291">
        <v>0.79820000000000002</v>
      </c>
      <c r="U291">
        <v>0.2175</v>
      </c>
      <c r="V291">
        <v>585</v>
      </c>
      <c r="Y291">
        <v>0.80002582099999997</v>
      </c>
      <c r="AA291">
        <v>585</v>
      </c>
    </row>
    <row r="292" spans="1:27" x14ac:dyDescent="0.2">
      <c r="A292">
        <v>586</v>
      </c>
      <c r="B292">
        <f>IF(AND($A292&gt;='Detectors and demag'!H$3,$A292&lt;='Detectors and demag'!H$4),-B$10*($A292-B$12)*($A292-B$13)/B$14,0)</f>
        <v>0</v>
      </c>
      <c r="C292">
        <f>IF(AND($A292&gt;='Detectors and demag'!I$3,$A292&lt;='Detectors and demag'!I$4),-C$10*($A292-C$12)*($A292-C$13)/C$14,0)</f>
        <v>0.7538723955985136</v>
      </c>
      <c r="D292">
        <f>IF(AND($A292&gt;='Detectors and demag'!J$3,$A292&lt;='Detectors and demag'!J$4),-D$10*($A292-D$12)*($A292-D$13)/D$14,0)</f>
        <v>0.77944176990972203</v>
      </c>
      <c r="E292">
        <f>IF(AND($A292&gt;='Detectors and demag'!K$3,$A292&lt;='Detectors and demag'!K$4),-E$10*($A292-E$12)*($A292-E$13)/E$14,0)</f>
        <v>0</v>
      </c>
      <c r="S292">
        <v>0.67020000000000002</v>
      </c>
      <c r="T292">
        <v>0.8004</v>
      </c>
      <c r="U292">
        <v>0.2218</v>
      </c>
      <c r="V292">
        <v>586</v>
      </c>
      <c r="Y292">
        <v>0.80212480900000005</v>
      </c>
      <c r="AA292">
        <v>586</v>
      </c>
    </row>
    <row r="293" spans="1:27" x14ac:dyDescent="0.2">
      <c r="A293">
        <v>587</v>
      </c>
      <c r="B293">
        <f>IF(AND($A293&gt;='Detectors and demag'!H$3,$A293&lt;='Detectors and demag'!H$4),-B$10*($A293-B$12)*($A293-B$13)/B$14,0)</f>
        <v>0</v>
      </c>
      <c r="C293">
        <f>IF(AND($A293&gt;='Detectors and demag'!I$3,$A293&lt;='Detectors and demag'!I$4),-C$10*($A293-C$12)*($A293-C$13)/C$14,0)</f>
        <v>0.75044399453268495</v>
      </c>
      <c r="D293">
        <f>IF(AND($A293&gt;='Detectors and demag'!J$3,$A293&lt;='Detectors and demag'!J$4),-D$10*($A293-D$12)*($A293-D$13)/D$14,0)</f>
        <v>0.7816359880201863</v>
      </c>
      <c r="E293">
        <f>IF(AND($A293&gt;='Detectors and demag'!K$3,$A293&lt;='Detectors and demag'!K$4),-E$10*($A293-E$12)*($A293-E$13)/E$14,0)</f>
        <v>0</v>
      </c>
      <c r="S293">
        <v>0.66539999999999999</v>
      </c>
      <c r="T293">
        <v>0.80249999999999999</v>
      </c>
      <c r="U293">
        <v>0.2261</v>
      </c>
      <c r="V293">
        <v>587</v>
      </c>
      <c r="Y293">
        <v>0.80422212500000001</v>
      </c>
      <c r="AA293">
        <v>587</v>
      </c>
    </row>
    <row r="294" spans="1:27" x14ac:dyDescent="0.2">
      <c r="A294">
        <v>588</v>
      </c>
      <c r="B294">
        <f>IF(AND($A294&gt;='Detectors and demag'!H$3,$A294&lt;='Detectors and demag'!H$4),-B$10*($A294-B$12)*($A294-B$13)/B$14,0)</f>
        <v>0</v>
      </c>
      <c r="C294">
        <f>IF(AND($A294&gt;='Detectors and demag'!I$3,$A294&lt;='Detectors and demag'!I$4),-C$10*($A294-C$12)*($A294-C$13)/C$14,0)</f>
        <v>0.74697246892514779</v>
      </c>
      <c r="D294">
        <f>IF(AND($A294&gt;='Detectors and demag'!J$3,$A294&lt;='Detectors and demag'!J$4),-D$10*($A294-D$12)*($A294-D$13)/D$14,0)</f>
        <v>0.78380686338479444</v>
      </c>
      <c r="E294">
        <f>IF(AND($A294&gt;='Detectors and demag'!K$3,$A294&lt;='Detectors and demag'!K$4),-E$10*($A294-E$12)*($A294-E$13)/E$14,0)</f>
        <v>0</v>
      </c>
      <c r="S294">
        <v>0.66059999999999997</v>
      </c>
      <c r="T294">
        <v>0.80469999999999997</v>
      </c>
      <c r="U294">
        <v>0.2303</v>
      </c>
      <c r="V294">
        <v>588</v>
      </c>
      <c r="Y294">
        <v>0.80631797000000005</v>
      </c>
      <c r="AA294">
        <v>588</v>
      </c>
    </row>
    <row r="295" spans="1:27" x14ac:dyDescent="0.2">
      <c r="A295">
        <v>589</v>
      </c>
      <c r="B295">
        <f>IF(AND($A295&gt;='Detectors and demag'!H$3,$A295&lt;='Detectors and demag'!H$4),-B$10*($A295-B$12)*($A295-B$13)/B$14,0)</f>
        <v>0</v>
      </c>
      <c r="C295">
        <f>IF(AND($A295&gt;='Detectors and demag'!I$3,$A295&lt;='Detectors and demag'!I$4),-C$10*($A295-C$12)*($A295-C$13)/C$14,0)</f>
        <v>0.74345781877590211</v>
      </c>
      <c r="D295">
        <f>IF(AND($A295&gt;='Detectors and demag'!J$3,$A295&lt;='Detectors and demag'!J$4),-D$10*($A295-D$12)*($A295-D$13)/D$14,0)</f>
        <v>0.78595439600354644</v>
      </c>
      <c r="E295">
        <f>IF(AND($A295&gt;='Detectors and demag'!K$3,$A295&lt;='Detectors and demag'!K$4),-E$10*($A295-E$12)*($A295-E$13)/E$14,0)</f>
        <v>0</v>
      </c>
      <c r="S295">
        <v>0.65569999999999995</v>
      </c>
      <c r="T295">
        <v>0.80669999999999997</v>
      </c>
      <c r="U295">
        <v>0.2346</v>
      </c>
      <c r="V295">
        <v>589</v>
      </c>
      <c r="Y295">
        <v>0.80841252799999996</v>
      </c>
      <c r="AA295">
        <v>589</v>
      </c>
    </row>
    <row r="296" spans="1:27" x14ac:dyDescent="0.2">
      <c r="A296">
        <v>590</v>
      </c>
      <c r="B296">
        <f>IF(AND($A296&gt;='Detectors and demag'!H$3,$A296&lt;='Detectors and demag'!H$4),-B$10*($A296-B$12)*($A296-B$13)/B$14,0)</f>
        <v>0</v>
      </c>
      <c r="C296">
        <f>IF(AND($A296&gt;='Detectors and demag'!I$3,$A296&lt;='Detectors and demag'!I$4),-C$10*($A296-C$12)*($A296-C$13)/C$14,0)</f>
        <v>0.73990004408494792</v>
      </c>
      <c r="D296">
        <f>IF(AND($A296&gt;='Detectors and demag'!J$3,$A296&lt;='Detectors and demag'!J$4),-D$10*($A296-D$12)*($A296-D$13)/D$14,0)</f>
        <v>0.78807858587644253</v>
      </c>
      <c r="E296">
        <f>IF(AND($A296&gt;='Detectors and demag'!K$3,$A296&lt;='Detectors and demag'!K$4),-E$10*($A296-E$12)*($A296-E$13)/E$14,0)</f>
        <v>0</v>
      </c>
      <c r="S296">
        <v>0.65080000000000005</v>
      </c>
      <c r="T296">
        <v>0.80879999999999996</v>
      </c>
      <c r="U296">
        <v>0.2389</v>
      </c>
      <c r="V296">
        <v>590</v>
      </c>
      <c r="Y296">
        <v>0.81057553500000001</v>
      </c>
      <c r="AA296">
        <v>590</v>
      </c>
    </row>
    <row r="297" spans="1:27" x14ac:dyDescent="0.2">
      <c r="A297">
        <v>591</v>
      </c>
      <c r="B297">
        <f>IF(AND($A297&gt;='Detectors and demag'!H$3,$A297&lt;='Detectors and demag'!H$4),-B$10*($A297-B$12)*($A297-B$13)/B$14,0)</f>
        <v>0</v>
      </c>
      <c r="C297">
        <f>IF(AND($A297&gt;='Detectors and demag'!I$3,$A297&lt;='Detectors and demag'!I$4),-C$10*($A297-C$12)*($A297-C$13)/C$14,0)</f>
        <v>0</v>
      </c>
      <c r="D297">
        <f>IF(AND($A297&gt;='Detectors and demag'!J$3,$A297&lt;='Detectors and demag'!J$4),-D$10*($A297-D$12)*($A297-D$13)/D$14,0)</f>
        <v>0.7901794330034827</v>
      </c>
      <c r="E297">
        <f>IF(AND($A297&gt;='Detectors and demag'!K$3,$A297&lt;='Detectors and demag'!K$4),-E$10*($A297-E$12)*($A297-E$13)/E$14,0)</f>
        <v>0</v>
      </c>
      <c r="S297">
        <v>0.64580000000000004</v>
      </c>
      <c r="T297">
        <v>0.81079999999999997</v>
      </c>
      <c r="U297">
        <v>0.24310000000000001</v>
      </c>
      <c r="V297">
        <v>591</v>
      </c>
      <c r="Y297">
        <v>0.81274592499999998</v>
      </c>
      <c r="AA297">
        <v>591</v>
      </c>
    </row>
    <row r="298" spans="1:27" x14ac:dyDescent="0.2">
      <c r="A298">
        <v>592</v>
      </c>
      <c r="B298">
        <f>IF(AND($A298&gt;='Detectors and demag'!H$3,$A298&lt;='Detectors and demag'!H$4),-B$10*($A298-B$12)*($A298-B$13)/B$14,0)</f>
        <v>0</v>
      </c>
      <c r="C298">
        <f>IF(AND($A298&gt;='Detectors and demag'!I$3,$A298&lt;='Detectors and demag'!I$4),-C$10*($A298-C$12)*($A298-C$13)/C$14,0)</f>
        <v>0</v>
      </c>
      <c r="D298">
        <f>IF(AND($A298&gt;='Detectors and demag'!J$3,$A298&lt;='Detectors and demag'!J$4),-D$10*($A298-D$12)*($A298-D$13)/D$14,0)</f>
        <v>0.79225693738466685</v>
      </c>
      <c r="E298">
        <f>IF(AND($A298&gt;='Detectors and demag'!K$3,$A298&lt;='Detectors and demag'!K$4),-E$10*($A298-E$12)*($A298-E$13)/E$14,0)</f>
        <v>0</v>
      </c>
      <c r="S298">
        <v>0.64080000000000004</v>
      </c>
      <c r="T298">
        <v>0.81279999999999997</v>
      </c>
      <c r="U298">
        <v>0.24729999999999999</v>
      </c>
      <c r="V298">
        <v>592</v>
      </c>
      <c r="Y298">
        <v>0.81491553699999997</v>
      </c>
      <c r="AA298">
        <v>592</v>
      </c>
    </row>
    <row r="299" spans="1:27" x14ac:dyDescent="0.2">
      <c r="A299">
        <v>593</v>
      </c>
      <c r="B299">
        <f>IF(AND($A299&gt;='Detectors and demag'!H$3,$A299&lt;='Detectors and demag'!H$4),-B$10*($A299-B$12)*($A299-B$13)/B$14,0)</f>
        <v>0</v>
      </c>
      <c r="C299">
        <f>IF(AND($A299&gt;='Detectors and demag'!I$3,$A299&lt;='Detectors and demag'!I$4),-C$10*($A299-C$12)*($A299-C$13)/C$14,0)</f>
        <v>0</v>
      </c>
      <c r="D299">
        <f>IF(AND($A299&gt;='Detectors and demag'!J$3,$A299&lt;='Detectors and demag'!J$4),-D$10*($A299-D$12)*($A299-D$13)/D$14,0)</f>
        <v>0.79431109901999497</v>
      </c>
      <c r="E299">
        <f>IF(AND($A299&gt;='Detectors and demag'!K$3,$A299&lt;='Detectors and demag'!K$4),-E$10*($A299-E$12)*($A299-E$13)/E$14,0)</f>
        <v>0</v>
      </c>
      <c r="S299">
        <v>0.63570000000000004</v>
      </c>
      <c r="T299">
        <v>0.81479999999999997</v>
      </c>
      <c r="U299">
        <v>0.2515</v>
      </c>
      <c r="V299">
        <v>593</v>
      </c>
      <c r="Y299">
        <v>0.81708454699999999</v>
      </c>
      <c r="AA299">
        <v>593</v>
      </c>
    </row>
    <row r="300" spans="1:27" x14ac:dyDescent="0.2">
      <c r="A300">
        <v>594</v>
      </c>
      <c r="B300">
        <f>IF(AND($A300&gt;='Detectors and demag'!H$3,$A300&lt;='Detectors and demag'!H$4),-B$10*($A300-B$12)*($A300-B$13)/B$14,0)</f>
        <v>0</v>
      </c>
      <c r="C300">
        <f>IF(AND($A300&gt;='Detectors and demag'!I$3,$A300&lt;='Detectors and demag'!I$4),-C$10*($A300-C$12)*($A300-C$13)/C$14,0)</f>
        <v>0</v>
      </c>
      <c r="D300">
        <f>IF(AND($A300&gt;='Detectors and demag'!J$3,$A300&lt;='Detectors and demag'!J$4),-D$10*($A300-D$12)*($A300-D$13)/D$14,0)</f>
        <v>0.79634191790946707</v>
      </c>
      <c r="E300">
        <f>IF(AND($A300&gt;='Detectors and demag'!K$3,$A300&lt;='Detectors and demag'!K$4),-E$10*($A300-E$12)*($A300-E$13)/E$14,0)</f>
        <v>0</v>
      </c>
      <c r="S300">
        <v>0.63060000000000005</v>
      </c>
      <c r="T300">
        <v>0.81679999999999997</v>
      </c>
      <c r="U300">
        <v>0.25569999999999998</v>
      </c>
      <c r="V300">
        <v>594</v>
      </c>
      <c r="Y300">
        <v>0.81925308399999996</v>
      </c>
      <c r="AA300">
        <v>594</v>
      </c>
    </row>
    <row r="301" spans="1:27" x14ac:dyDescent="0.2">
      <c r="A301">
        <v>595</v>
      </c>
      <c r="B301">
        <f>IF(AND($A301&gt;='Detectors and demag'!H$3,$A301&lt;='Detectors and demag'!H$4),-B$10*($A301-B$12)*($A301-B$13)/B$14,0)</f>
        <v>0</v>
      </c>
      <c r="C301">
        <f>IF(AND($A301&gt;='Detectors and demag'!I$3,$A301&lt;='Detectors and demag'!I$4),-C$10*($A301-C$12)*($A301-C$13)/C$14,0)</f>
        <v>0</v>
      </c>
      <c r="D301">
        <f>IF(AND($A301&gt;='Detectors and demag'!J$3,$A301&lt;='Detectors and demag'!J$4),-D$10*($A301-D$12)*($A301-D$13)/D$14,0)</f>
        <v>0.79834939405308325</v>
      </c>
      <c r="E301">
        <f>IF(AND($A301&gt;='Detectors and demag'!K$3,$A301&lt;='Detectors and demag'!K$4),-E$10*($A301-E$12)*($A301-E$13)/E$14,0)</f>
        <v>0</v>
      </c>
      <c r="S301">
        <v>0.62539999999999996</v>
      </c>
      <c r="T301">
        <v>0.81869999999999998</v>
      </c>
      <c r="U301">
        <v>0.25990000000000002</v>
      </c>
      <c r="V301">
        <v>595</v>
      </c>
      <c r="Y301">
        <v>0.82126352499999999</v>
      </c>
      <c r="AA301">
        <v>595</v>
      </c>
    </row>
    <row r="302" spans="1:27" x14ac:dyDescent="0.2">
      <c r="A302">
        <v>596</v>
      </c>
      <c r="B302">
        <f>IF(AND($A302&gt;='Detectors and demag'!H$3,$A302&lt;='Detectors and demag'!H$4),-B$10*($A302-B$12)*($A302-B$13)/B$14,0)</f>
        <v>0</v>
      </c>
      <c r="C302">
        <f>IF(AND($A302&gt;='Detectors and demag'!I$3,$A302&lt;='Detectors and demag'!I$4),-C$10*($A302-C$12)*($A302-C$13)/C$14,0)</f>
        <v>0</v>
      </c>
      <c r="D302">
        <f>IF(AND($A302&gt;='Detectors and demag'!J$3,$A302&lt;='Detectors and demag'!J$4),-D$10*($A302-D$12)*($A302-D$13)/D$14,0)</f>
        <v>0.8003335274508433</v>
      </c>
      <c r="E302">
        <f>IF(AND($A302&gt;='Detectors and demag'!K$3,$A302&lt;='Detectors and demag'!K$4),-E$10*($A302-E$12)*($A302-E$13)/E$14,0)</f>
        <v>0</v>
      </c>
      <c r="S302">
        <v>0.62009999999999998</v>
      </c>
      <c r="T302">
        <v>0.8206</v>
      </c>
      <c r="U302">
        <v>0.26400000000000001</v>
      </c>
      <c r="V302">
        <v>596</v>
      </c>
      <c r="Y302">
        <v>0.82314577499999997</v>
      </c>
      <c r="AA302">
        <v>596</v>
      </c>
    </row>
    <row r="303" spans="1:27" x14ac:dyDescent="0.2">
      <c r="A303">
        <v>597</v>
      </c>
      <c r="B303">
        <f>IF(AND($A303&gt;='Detectors and demag'!H$3,$A303&lt;='Detectors and demag'!H$4),-B$10*($A303-B$12)*($A303-B$13)/B$14,0)</f>
        <v>0</v>
      </c>
      <c r="C303">
        <f>IF(AND($A303&gt;='Detectors and demag'!I$3,$A303&lt;='Detectors and demag'!I$4),-C$10*($A303-C$12)*($A303-C$13)/C$14,0)</f>
        <v>0</v>
      </c>
      <c r="D303">
        <f>IF(AND($A303&gt;='Detectors and demag'!J$3,$A303&lt;='Detectors and demag'!J$4),-D$10*($A303-D$12)*($A303-D$13)/D$14,0)</f>
        <v>0.80229431810274743</v>
      </c>
      <c r="E303">
        <f>IF(AND($A303&gt;='Detectors and demag'!K$3,$A303&lt;='Detectors and demag'!K$4),-E$10*($A303-E$12)*($A303-E$13)/E$14,0)</f>
        <v>0</v>
      </c>
      <c r="S303">
        <v>0.61480000000000001</v>
      </c>
      <c r="T303">
        <v>0.82240000000000002</v>
      </c>
      <c r="U303">
        <v>0.26819999999999999</v>
      </c>
      <c r="V303">
        <v>597</v>
      </c>
      <c r="Y303">
        <v>0.825028023</v>
      </c>
      <c r="AA303">
        <v>597</v>
      </c>
    </row>
    <row r="304" spans="1:27" x14ac:dyDescent="0.2">
      <c r="A304">
        <v>598</v>
      </c>
      <c r="B304">
        <f>IF(AND($A304&gt;='Detectors and demag'!H$3,$A304&lt;='Detectors and demag'!H$4),-B$10*($A304-B$12)*($A304-B$13)/B$14,0)</f>
        <v>0</v>
      </c>
      <c r="C304">
        <f>IF(AND($A304&gt;='Detectors and demag'!I$3,$A304&lt;='Detectors and demag'!I$4),-C$10*($A304-C$12)*($A304-C$13)/C$14,0)</f>
        <v>0</v>
      </c>
      <c r="D304">
        <f>IF(AND($A304&gt;='Detectors and demag'!J$3,$A304&lt;='Detectors and demag'!J$4),-D$10*($A304-D$12)*($A304-D$13)/D$14,0)</f>
        <v>0.80423176600879565</v>
      </c>
      <c r="E304">
        <f>IF(AND($A304&gt;='Detectors and demag'!K$3,$A304&lt;='Detectors and demag'!K$4),-E$10*($A304-E$12)*($A304-E$13)/E$14,0)</f>
        <v>0</v>
      </c>
      <c r="S304">
        <v>0.60950000000000004</v>
      </c>
      <c r="T304">
        <v>0.82420000000000004</v>
      </c>
      <c r="U304">
        <v>0.27229999999999999</v>
      </c>
      <c r="V304">
        <v>598</v>
      </c>
      <c r="Y304">
        <v>0.82691038699999997</v>
      </c>
      <c r="AA304">
        <v>598</v>
      </c>
    </row>
    <row r="305" spans="1:27" x14ac:dyDescent="0.2">
      <c r="A305">
        <v>599</v>
      </c>
      <c r="B305">
        <f>IF(AND($A305&gt;='Detectors and demag'!H$3,$A305&lt;='Detectors and demag'!H$4),-B$10*($A305-B$12)*($A305-B$13)/B$14,0)</f>
        <v>0</v>
      </c>
      <c r="C305">
        <f>IF(AND($A305&gt;='Detectors and demag'!I$3,$A305&lt;='Detectors and demag'!I$4),-C$10*($A305-C$12)*($A305-C$13)/C$14,0)</f>
        <v>0</v>
      </c>
      <c r="D305">
        <f>IF(AND($A305&gt;='Detectors and demag'!J$3,$A305&lt;='Detectors and demag'!J$4),-D$10*($A305-D$12)*($A305-D$13)/D$14,0)</f>
        <v>0.80614587116898784</v>
      </c>
      <c r="E305">
        <f>IF(AND($A305&gt;='Detectors and demag'!K$3,$A305&lt;='Detectors and demag'!K$4),-E$10*($A305-E$12)*($A305-E$13)/E$14,0)</f>
        <v>0</v>
      </c>
      <c r="S305">
        <v>0.60409999999999997</v>
      </c>
      <c r="T305">
        <v>0.82599999999999996</v>
      </c>
      <c r="U305">
        <v>0.27639999999999998</v>
      </c>
      <c r="V305">
        <v>599</v>
      </c>
      <c r="Y305">
        <v>0.82879301800000005</v>
      </c>
      <c r="AA305">
        <v>599</v>
      </c>
    </row>
    <row r="306" spans="1:27" x14ac:dyDescent="0.2">
      <c r="A306">
        <v>600</v>
      </c>
      <c r="B306">
        <f>IF(AND($A306&gt;='Detectors and demag'!H$3,$A306&lt;='Detectors and demag'!H$4),-B$10*($A306-B$12)*($A306-B$13)/B$14,0)</f>
        <v>0</v>
      </c>
      <c r="C306">
        <f>IF(AND($A306&gt;='Detectors and demag'!I$3,$A306&lt;='Detectors and demag'!I$4),-C$10*($A306-C$12)*($A306-C$13)/C$14,0)</f>
        <v>0</v>
      </c>
      <c r="D306">
        <f>IF(AND($A306&gt;='Detectors and demag'!J$3,$A306&lt;='Detectors and demag'!J$4),-D$10*($A306-D$12)*($A306-D$13)/D$14,0)</f>
        <v>0.80803663358332378</v>
      </c>
      <c r="E306">
        <f>IF(AND($A306&gt;='Detectors and demag'!K$3,$A306&lt;='Detectors and demag'!K$4),-E$10*($A306-E$12)*($A306-E$13)/E$14,0)</f>
        <v>0</v>
      </c>
      <c r="S306">
        <v>0.59860000000000002</v>
      </c>
      <c r="T306">
        <v>0.82779999999999998</v>
      </c>
      <c r="U306">
        <v>0.28050000000000003</v>
      </c>
      <c r="V306">
        <v>600</v>
      </c>
      <c r="Y306">
        <v>0.83064558099999997</v>
      </c>
      <c r="AA306">
        <v>600</v>
      </c>
    </row>
    <row r="307" spans="1:27" x14ac:dyDescent="0.2">
      <c r="A307">
        <v>601</v>
      </c>
      <c r="B307">
        <f>IF(AND($A307&gt;='Detectors and demag'!H$3,$A307&lt;='Detectors and demag'!H$4),-B$10*($A307-B$12)*($A307-B$13)/B$14,0)</f>
        <v>0</v>
      </c>
      <c r="C307">
        <f>IF(AND($A307&gt;='Detectors and demag'!I$3,$A307&lt;='Detectors and demag'!I$4),-C$10*($A307-C$12)*($A307-C$13)/C$14,0)</f>
        <v>0</v>
      </c>
      <c r="D307">
        <f>IF(AND($A307&gt;='Detectors and demag'!J$3,$A307&lt;='Detectors and demag'!J$4),-D$10*($A307-D$12)*($A307-D$13)/D$14,0)</f>
        <v>0.80990405325180392</v>
      </c>
      <c r="E307">
        <f>IF(AND($A307&gt;='Detectors and demag'!K$3,$A307&lt;='Detectors and demag'!K$4),-E$10*($A307-E$12)*($A307-E$13)/E$14,0)</f>
        <v>0</v>
      </c>
      <c r="S307">
        <v>0.59309999999999996</v>
      </c>
      <c r="T307">
        <v>0.8296</v>
      </c>
      <c r="U307">
        <v>0.28460000000000002</v>
      </c>
      <c r="V307">
        <v>601</v>
      </c>
      <c r="Y307">
        <v>0.832405065</v>
      </c>
      <c r="AA307">
        <v>601</v>
      </c>
    </row>
    <row r="308" spans="1:27" x14ac:dyDescent="0.2">
      <c r="A308">
        <v>602</v>
      </c>
      <c r="B308">
        <f>IF(AND($A308&gt;='Detectors and demag'!H$3,$A308&lt;='Detectors and demag'!H$4),-B$10*($A308-B$12)*($A308-B$13)/B$14,0)</f>
        <v>0</v>
      </c>
      <c r="C308">
        <f>IF(AND($A308&gt;='Detectors and demag'!I$3,$A308&lt;='Detectors and demag'!I$4),-C$10*($A308-C$12)*($A308-C$13)/C$14,0)</f>
        <v>0</v>
      </c>
      <c r="D308">
        <f>IF(AND($A308&gt;='Detectors and demag'!J$3,$A308&lt;='Detectors and demag'!J$4),-D$10*($A308-D$12)*($A308-D$13)/D$14,0)</f>
        <v>0.81174813017442804</v>
      </c>
      <c r="E308">
        <f>IF(AND($A308&gt;='Detectors and demag'!K$3,$A308&lt;='Detectors and demag'!K$4),-E$10*($A308-E$12)*($A308-E$13)/E$14,0)</f>
        <v>0</v>
      </c>
      <c r="S308">
        <v>0.58760000000000001</v>
      </c>
      <c r="T308">
        <v>0.83130000000000004</v>
      </c>
      <c r="U308">
        <v>0.28870000000000001</v>
      </c>
      <c r="V308">
        <v>602</v>
      </c>
      <c r="Y308">
        <v>0.83416517300000004</v>
      </c>
      <c r="AA308">
        <v>602</v>
      </c>
    </row>
    <row r="309" spans="1:27" x14ac:dyDescent="0.2">
      <c r="A309">
        <v>603</v>
      </c>
      <c r="B309">
        <f>IF(AND($A309&gt;='Detectors and demag'!H$3,$A309&lt;='Detectors and demag'!H$4),-B$10*($A309-B$12)*($A309-B$13)/B$14,0)</f>
        <v>0</v>
      </c>
      <c r="C309">
        <f>IF(AND($A309&gt;='Detectors and demag'!I$3,$A309&lt;='Detectors and demag'!I$4),-C$10*($A309-C$12)*($A309-C$13)/C$14,0)</f>
        <v>0</v>
      </c>
      <c r="D309">
        <f>IF(AND($A309&gt;='Detectors and demag'!J$3,$A309&lt;='Detectors and demag'!J$4),-D$10*($A309-D$12)*($A309-D$13)/D$14,0)</f>
        <v>0.81356886435119624</v>
      </c>
      <c r="E309">
        <f>IF(AND($A309&gt;='Detectors and demag'!K$3,$A309&lt;='Detectors and demag'!K$4),-E$10*($A309-E$12)*($A309-E$13)/E$14,0)</f>
        <v>0</v>
      </c>
      <c r="S309">
        <v>0.58199999999999996</v>
      </c>
      <c r="T309">
        <v>0.83299999999999996</v>
      </c>
      <c r="U309">
        <v>0.2928</v>
      </c>
      <c r="V309">
        <v>603</v>
      </c>
      <c r="Y309">
        <v>0.83592599599999995</v>
      </c>
      <c r="AA309">
        <v>603</v>
      </c>
    </row>
    <row r="310" spans="1:27" x14ac:dyDescent="0.2">
      <c r="A310">
        <v>604</v>
      </c>
      <c r="B310">
        <f>IF(AND($A310&gt;='Detectors and demag'!H$3,$A310&lt;='Detectors and demag'!H$4),-B$10*($A310-B$12)*($A310-B$13)/B$14,0)</f>
        <v>0</v>
      </c>
      <c r="C310">
        <f>IF(AND($A310&gt;='Detectors and demag'!I$3,$A310&lt;='Detectors and demag'!I$4),-C$10*($A310-C$12)*($A310-C$13)/C$14,0)</f>
        <v>0</v>
      </c>
      <c r="D310">
        <f>IF(AND($A310&gt;='Detectors and demag'!J$3,$A310&lt;='Detectors and demag'!J$4),-D$10*($A310-D$12)*($A310-D$13)/D$14,0)</f>
        <v>0.8153662557821082</v>
      </c>
      <c r="E310">
        <f>IF(AND($A310&gt;='Detectors and demag'!K$3,$A310&lt;='Detectors and demag'!K$4),-E$10*($A310-E$12)*($A310-E$13)/E$14,0)</f>
        <v>0</v>
      </c>
      <c r="S310">
        <v>0.57630000000000003</v>
      </c>
      <c r="T310">
        <v>0.83460000000000001</v>
      </c>
      <c r="U310">
        <v>0.29680000000000001</v>
      </c>
      <c r="V310">
        <v>604</v>
      </c>
      <c r="Y310">
        <v>0.83768762200000002</v>
      </c>
      <c r="AA310">
        <v>604</v>
      </c>
    </row>
    <row r="311" spans="1:27" x14ac:dyDescent="0.2">
      <c r="A311">
        <v>605</v>
      </c>
      <c r="B311">
        <f>IF(AND($A311&gt;='Detectors and demag'!H$3,$A311&lt;='Detectors and demag'!H$4),-B$10*($A311-B$12)*($A311-B$13)/B$14,0)</f>
        <v>0</v>
      </c>
      <c r="C311">
        <f>IF(AND($A311&gt;='Detectors and demag'!I$3,$A311&lt;='Detectors and demag'!I$4),-C$10*($A311-C$12)*($A311-C$13)/C$14,0)</f>
        <v>0</v>
      </c>
      <c r="D311">
        <f>IF(AND($A311&gt;='Detectors and demag'!J$3,$A311&lt;='Detectors and demag'!J$4),-D$10*($A311-D$12)*($A311-D$13)/D$14,0)</f>
        <v>0.81714030446716435</v>
      </c>
      <c r="E311">
        <f>IF(AND($A311&gt;='Detectors and demag'!K$3,$A311&lt;='Detectors and demag'!K$4),-E$10*($A311-E$12)*($A311-E$13)/E$14,0)</f>
        <v>0</v>
      </c>
      <c r="S311">
        <v>0.5706</v>
      </c>
      <c r="T311">
        <v>0.83630000000000004</v>
      </c>
      <c r="U311">
        <v>0.3009</v>
      </c>
      <c r="V311">
        <v>605</v>
      </c>
      <c r="Y311">
        <v>0.83927796799999999</v>
      </c>
      <c r="AA311">
        <v>605</v>
      </c>
    </row>
    <row r="312" spans="1:27" x14ac:dyDescent="0.2">
      <c r="A312">
        <v>606</v>
      </c>
      <c r="B312">
        <f>IF(AND($A312&gt;='Detectors and demag'!H$3,$A312&lt;='Detectors and demag'!H$4),-B$10*($A312-B$12)*($A312-B$13)/B$14,0)</f>
        <v>0</v>
      </c>
      <c r="C312">
        <f>IF(AND($A312&gt;='Detectors and demag'!I$3,$A312&lt;='Detectors and demag'!I$4),-C$10*($A312-C$12)*($A312-C$13)/C$14,0)</f>
        <v>0</v>
      </c>
      <c r="D312">
        <f>IF(AND($A312&gt;='Detectors and demag'!J$3,$A312&lt;='Detectors and demag'!J$4),-D$10*($A312-D$12)*($A312-D$13)/D$14,0)</f>
        <v>0.81889101040636447</v>
      </c>
      <c r="E312">
        <f>IF(AND($A312&gt;='Detectors and demag'!K$3,$A312&lt;='Detectors and demag'!K$4),-E$10*($A312-E$12)*($A312-E$13)/E$14,0)</f>
        <v>0</v>
      </c>
      <c r="S312">
        <v>0.56489999999999996</v>
      </c>
      <c r="T312">
        <v>0.83789999999999998</v>
      </c>
      <c r="U312">
        <v>0.3049</v>
      </c>
      <c r="V312">
        <v>606</v>
      </c>
      <c r="Y312">
        <v>0.84066667799999995</v>
      </c>
      <c r="AA312">
        <v>606</v>
      </c>
    </row>
    <row r="313" spans="1:27" x14ac:dyDescent="0.2">
      <c r="A313">
        <v>607</v>
      </c>
      <c r="B313">
        <f>IF(AND($A313&gt;='Detectors and demag'!H$3,$A313&lt;='Detectors and demag'!H$4),-B$10*($A313-B$12)*($A313-B$13)/B$14,0)</f>
        <v>0</v>
      </c>
      <c r="C313">
        <f>IF(AND($A313&gt;='Detectors and demag'!I$3,$A313&lt;='Detectors and demag'!I$4),-C$10*($A313-C$12)*($A313-C$13)/C$14,0)</f>
        <v>0</v>
      </c>
      <c r="D313">
        <f>IF(AND($A313&gt;='Detectors and demag'!J$3,$A313&lt;='Detectors and demag'!J$4),-D$10*($A313-D$12)*($A313-D$13)/D$14,0)</f>
        <v>0.82061837359970857</v>
      </c>
      <c r="E313">
        <f>IF(AND($A313&gt;='Detectors and demag'!K$3,$A313&lt;='Detectors and demag'!K$4),-E$10*($A313-E$12)*($A313-E$13)/E$14,0)</f>
        <v>0</v>
      </c>
      <c r="S313">
        <v>0.55910000000000004</v>
      </c>
      <c r="T313">
        <v>0.83950000000000002</v>
      </c>
      <c r="U313">
        <v>0.30890000000000001</v>
      </c>
      <c r="V313">
        <v>607</v>
      </c>
      <c r="Y313">
        <v>0.84205649500000002</v>
      </c>
      <c r="AA313">
        <v>607</v>
      </c>
    </row>
    <row r="314" spans="1:27" x14ac:dyDescent="0.2">
      <c r="A314">
        <v>608</v>
      </c>
      <c r="B314">
        <f>IF(AND($A314&gt;='Detectors and demag'!H$3,$A314&lt;='Detectors and demag'!H$4),-B$10*($A314-B$12)*($A314-B$13)/B$14,0)</f>
        <v>0</v>
      </c>
      <c r="C314">
        <f>IF(AND($A314&gt;='Detectors and demag'!I$3,$A314&lt;='Detectors and demag'!I$4),-C$10*($A314-C$12)*($A314-C$13)/C$14,0)</f>
        <v>0</v>
      </c>
      <c r="D314">
        <f>IF(AND($A314&gt;='Detectors and demag'!J$3,$A314&lt;='Detectors and demag'!J$4),-D$10*($A314-D$12)*($A314-D$13)/D$14,0)</f>
        <v>0.82232239404719665</v>
      </c>
      <c r="E314">
        <f>IF(AND($A314&gt;='Detectors and demag'!K$3,$A314&lt;='Detectors and demag'!K$4),-E$10*($A314-E$12)*($A314-E$13)/E$14,0)</f>
        <v>0</v>
      </c>
      <c r="S314">
        <v>0.55320000000000003</v>
      </c>
      <c r="T314">
        <v>0.84099999999999997</v>
      </c>
      <c r="U314">
        <v>0.31290000000000001</v>
      </c>
      <c r="V314">
        <v>608</v>
      </c>
      <c r="Y314">
        <v>0.84344749100000005</v>
      </c>
      <c r="AA314">
        <v>608</v>
      </c>
    </row>
    <row r="315" spans="1:27" x14ac:dyDescent="0.2">
      <c r="A315">
        <v>609</v>
      </c>
      <c r="B315">
        <f>IF(AND($A315&gt;='Detectors and demag'!H$3,$A315&lt;='Detectors and demag'!H$4),-B$10*($A315-B$12)*($A315-B$13)/B$14,0)</f>
        <v>0</v>
      </c>
      <c r="C315">
        <f>IF(AND($A315&gt;='Detectors and demag'!I$3,$A315&lt;='Detectors and demag'!I$4),-C$10*($A315-C$12)*($A315-C$13)/C$14,0)</f>
        <v>0</v>
      </c>
      <c r="D315">
        <f>IF(AND($A315&gt;='Detectors and demag'!J$3,$A315&lt;='Detectors and demag'!J$4),-D$10*($A315-D$12)*($A315-D$13)/D$14,0)</f>
        <v>0.8240030717488287</v>
      </c>
      <c r="E315">
        <f>IF(AND($A315&gt;='Detectors and demag'!K$3,$A315&lt;='Detectors and demag'!K$4),-E$10*($A315-E$12)*($A315-E$13)/E$14,0)</f>
        <v>0</v>
      </c>
      <c r="S315">
        <v>0.54730000000000001</v>
      </c>
      <c r="T315">
        <v>0.84250000000000003</v>
      </c>
      <c r="U315">
        <v>0.31690000000000002</v>
      </c>
      <c r="V315">
        <v>609</v>
      </c>
      <c r="Y315">
        <v>0.84483974100000003</v>
      </c>
      <c r="AA315">
        <v>609</v>
      </c>
    </row>
    <row r="316" spans="1:27" x14ac:dyDescent="0.2">
      <c r="A316">
        <v>610</v>
      </c>
      <c r="B316">
        <f>IF(AND($A316&gt;='Detectors and demag'!H$3,$A316&lt;='Detectors and demag'!H$4),-B$10*($A316-B$12)*($A316-B$13)/B$14,0)</f>
        <v>0</v>
      </c>
      <c r="C316">
        <f>IF(AND($A316&gt;='Detectors and demag'!I$3,$A316&lt;='Detectors and demag'!I$4),-C$10*($A316-C$12)*($A316-C$13)/C$14,0)</f>
        <v>0</v>
      </c>
      <c r="D316">
        <f>IF(AND($A316&gt;='Detectors and demag'!J$3,$A316&lt;='Detectors and demag'!J$4),-D$10*($A316-D$12)*($A316-D$13)/D$14,0)</f>
        <v>0.82566040670460483</v>
      </c>
      <c r="E316">
        <f>IF(AND($A316&gt;='Detectors and demag'!K$3,$A316&lt;='Detectors and demag'!K$4),-E$10*($A316-E$12)*($A316-E$13)/E$14,0)</f>
        <v>0</v>
      </c>
      <c r="S316">
        <v>0.5413</v>
      </c>
      <c r="T316">
        <v>0.84399999999999997</v>
      </c>
      <c r="U316">
        <v>0.32079999999999997</v>
      </c>
      <c r="V316">
        <v>610</v>
      </c>
      <c r="Y316">
        <v>0.84624638699999999</v>
      </c>
      <c r="AA316">
        <v>610</v>
      </c>
    </row>
    <row r="317" spans="1:27" x14ac:dyDescent="0.2">
      <c r="A317">
        <v>611</v>
      </c>
      <c r="B317">
        <f>IF(AND($A317&gt;='Detectors and demag'!H$3,$A317&lt;='Detectors and demag'!H$4),-B$10*($A317-B$12)*($A317-B$13)/B$14,0)</f>
        <v>0</v>
      </c>
      <c r="C317">
        <f>IF(AND($A317&gt;='Detectors and demag'!I$3,$A317&lt;='Detectors and demag'!I$4),-C$10*($A317-C$12)*($A317-C$13)/C$14,0)</f>
        <v>0</v>
      </c>
      <c r="D317">
        <f>IF(AND($A317&gt;='Detectors and demag'!J$3,$A317&lt;='Detectors and demag'!J$4),-D$10*($A317-D$12)*($A317-D$13)/D$14,0)</f>
        <v>0.82729439891452494</v>
      </c>
      <c r="E317">
        <f>IF(AND($A317&gt;='Detectors and demag'!K$3,$A317&lt;='Detectors and demag'!K$4),-E$10*($A317-E$12)*($A317-E$13)/E$14,0)</f>
        <v>0</v>
      </c>
      <c r="S317">
        <v>0.5353</v>
      </c>
      <c r="T317">
        <v>0.84550000000000003</v>
      </c>
      <c r="U317">
        <v>0.32479999999999998</v>
      </c>
      <c r="V317">
        <v>611</v>
      </c>
      <c r="Y317">
        <v>0.84779596800000001</v>
      </c>
      <c r="AA317">
        <v>611</v>
      </c>
    </row>
    <row r="318" spans="1:27" x14ac:dyDescent="0.2">
      <c r="A318">
        <v>612</v>
      </c>
      <c r="B318">
        <f>IF(AND($A318&gt;='Detectors and demag'!H$3,$A318&lt;='Detectors and demag'!H$4),-B$10*($A318-B$12)*($A318-B$13)/B$14,0)</f>
        <v>0</v>
      </c>
      <c r="C318">
        <f>IF(AND($A318&gt;='Detectors and demag'!I$3,$A318&lt;='Detectors and demag'!I$4),-C$10*($A318-C$12)*($A318-C$13)/C$14,0)</f>
        <v>0</v>
      </c>
      <c r="D318">
        <f>IF(AND($A318&gt;='Detectors and demag'!J$3,$A318&lt;='Detectors and demag'!J$4),-D$10*($A318-D$12)*($A318-D$13)/D$14,0)</f>
        <v>0.82890504837858903</v>
      </c>
      <c r="E318">
        <f>IF(AND($A318&gt;='Detectors and demag'!K$3,$A318&lt;='Detectors and demag'!K$4),-E$10*($A318-E$12)*($A318-E$13)/E$14,0)</f>
        <v>0</v>
      </c>
      <c r="S318">
        <v>0.5292</v>
      </c>
      <c r="T318">
        <v>0.84689999999999999</v>
      </c>
      <c r="U318">
        <v>0.32869999999999999</v>
      </c>
      <c r="V318">
        <v>612</v>
      </c>
      <c r="Y318">
        <v>0.84934865999999998</v>
      </c>
      <c r="AA318">
        <v>612</v>
      </c>
    </row>
    <row r="319" spans="1:27" x14ac:dyDescent="0.2">
      <c r="A319">
        <v>613</v>
      </c>
      <c r="B319">
        <f>IF(AND($A319&gt;='Detectors and demag'!H$3,$A319&lt;='Detectors and demag'!H$4),-B$10*($A319-B$12)*($A319-B$13)/B$14,0)</f>
        <v>0</v>
      </c>
      <c r="C319">
        <f>IF(AND($A319&gt;='Detectors and demag'!I$3,$A319&lt;='Detectors and demag'!I$4),-C$10*($A319-C$12)*($A319-C$13)/C$14,0)</f>
        <v>0</v>
      </c>
      <c r="D319">
        <f>IF(AND($A319&gt;='Detectors and demag'!J$3,$A319&lt;='Detectors and demag'!J$4),-D$10*($A319-D$12)*($A319-D$13)/D$14,0)</f>
        <v>0.8304923550967972</v>
      </c>
      <c r="E319">
        <f>IF(AND($A319&gt;='Detectors and demag'!K$3,$A319&lt;='Detectors and demag'!K$4),-E$10*($A319-E$12)*($A319-E$13)/E$14,0)</f>
        <v>0</v>
      </c>
      <c r="S319">
        <v>0.52310000000000001</v>
      </c>
      <c r="T319">
        <v>0.84830000000000005</v>
      </c>
      <c r="U319">
        <v>0.33260000000000001</v>
      </c>
      <c r="V319">
        <v>613</v>
      </c>
      <c r="Y319">
        <v>0.85090285499999996</v>
      </c>
      <c r="AA319">
        <v>613</v>
      </c>
    </row>
    <row r="320" spans="1:27" x14ac:dyDescent="0.2">
      <c r="A320">
        <v>614</v>
      </c>
      <c r="B320">
        <f>IF(AND($A320&gt;='Detectors and demag'!H$3,$A320&lt;='Detectors and demag'!H$4),-B$10*($A320-B$12)*($A320-B$13)/B$14,0)</f>
        <v>0</v>
      </c>
      <c r="C320">
        <f>IF(AND($A320&gt;='Detectors and demag'!I$3,$A320&lt;='Detectors and demag'!I$4),-C$10*($A320-C$12)*($A320-C$13)/C$14,0)</f>
        <v>0</v>
      </c>
      <c r="D320">
        <f>IF(AND($A320&gt;='Detectors and demag'!J$3,$A320&lt;='Detectors and demag'!J$4),-D$10*($A320-D$12)*($A320-D$13)/D$14,0)</f>
        <v>0.83205631906914923</v>
      </c>
      <c r="E320">
        <f>IF(AND($A320&gt;='Detectors and demag'!K$3,$A320&lt;='Detectors and demag'!K$4),-E$10*($A320-E$12)*($A320-E$13)/E$14,0)</f>
        <v>0</v>
      </c>
      <c r="S320">
        <v>0.51690000000000003</v>
      </c>
      <c r="T320">
        <v>0.84970000000000001</v>
      </c>
      <c r="U320">
        <v>0.33660000000000001</v>
      </c>
      <c r="V320">
        <v>614</v>
      </c>
      <c r="Y320">
        <v>0.85245856399999997</v>
      </c>
      <c r="AA320">
        <v>614</v>
      </c>
    </row>
    <row r="321" spans="1:27" x14ac:dyDescent="0.2">
      <c r="A321">
        <v>615</v>
      </c>
      <c r="B321">
        <f>IF(AND($A321&gt;='Detectors and demag'!H$3,$A321&lt;='Detectors and demag'!H$4),-B$10*($A321-B$12)*($A321-B$13)/B$14,0)</f>
        <v>0</v>
      </c>
      <c r="C321">
        <f>IF(AND($A321&gt;='Detectors and demag'!I$3,$A321&lt;='Detectors and demag'!I$4),-C$10*($A321-C$12)*($A321-C$13)/C$14,0)</f>
        <v>0</v>
      </c>
      <c r="D321">
        <f>IF(AND($A321&gt;='Detectors and demag'!J$3,$A321&lt;='Detectors and demag'!J$4),-D$10*($A321-D$12)*($A321-D$13)/D$14,0)</f>
        <v>0.83359694029564524</v>
      </c>
      <c r="E321">
        <f>IF(AND($A321&gt;='Detectors and demag'!K$3,$A321&lt;='Detectors and demag'!K$4),-E$10*($A321-E$12)*($A321-E$13)/E$14,0)</f>
        <v>0</v>
      </c>
      <c r="S321">
        <v>0.51070000000000004</v>
      </c>
      <c r="T321">
        <v>0.85109999999999997</v>
      </c>
      <c r="U321">
        <v>0.34039999999999998</v>
      </c>
      <c r="V321">
        <v>615</v>
      </c>
      <c r="Y321">
        <v>0.85401586200000001</v>
      </c>
      <c r="AA321">
        <v>615</v>
      </c>
    </row>
    <row r="322" spans="1:27" x14ac:dyDescent="0.2">
      <c r="A322">
        <v>616</v>
      </c>
      <c r="B322">
        <f>IF(AND($A322&gt;='Detectors and demag'!H$3,$A322&lt;='Detectors and demag'!H$4),-B$10*($A322-B$12)*($A322-B$13)/B$14,0)</f>
        <v>0</v>
      </c>
      <c r="C322">
        <f>IF(AND($A322&gt;='Detectors and demag'!I$3,$A322&lt;='Detectors and demag'!I$4),-C$10*($A322-C$12)*($A322-C$13)/C$14,0)</f>
        <v>0</v>
      </c>
      <c r="D322">
        <f>IF(AND($A322&gt;='Detectors and demag'!J$3,$A322&lt;='Detectors and demag'!J$4),-D$10*($A322-D$12)*($A322-D$13)/D$14,0)</f>
        <v>0.83511421877628544</v>
      </c>
      <c r="E322">
        <f>IF(AND($A322&gt;='Detectors and demag'!K$3,$A322&lt;='Detectors and demag'!K$4),-E$10*($A322-E$12)*($A322-E$13)/E$14,0)</f>
        <v>0</v>
      </c>
      <c r="S322">
        <v>0.50439999999999996</v>
      </c>
      <c r="T322">
        <v>0.85240000000000005</v>
      </c>
      <c r="U322">
        <v>0.34429999999999999</v>
      </c>
      <c r="V322">
        <v>616</v>
      </c>
      <c r="Y322">
        <v>0.85557479400000003</v>
      </c>
      <c r="AA322">
        <v>616</v>
      </c>
    </row>
    <row r="323" spans="1:27" x14ac:dyDescent="0.2">
      <c r="A323">
        <v>617</v>
      </c>
      <c r="B323">
        <f>IF(AND($A323&gt;='Detectors and demag'!H$3,$A323&lt;='Detectors and demag'!H$4),-B$10*($A323-B$12)*($A323-B$13)/B$14,0)</f>
        <v>0</v>
      </c>
      <c r="C323">
        <f>IF(AND($A323&gt;='Detectors and demag'!I$3,$A323&lt;='Detectors and demag'!I$4),-C$10*($A323-C$12)*($A323-C$13)/C$14,0)</f>
        <v>0</v>
      </c>
      <c r="D323">
        <f>IF(AND($A323&gt;='Detectors and demag'!J$3,$A323&lt;='Detectors and demag'!J$4),-D$10*($A323-D$12)*($A323-D$13)/D$14,0)</f>
        <v>0.83660815451106951</v>
      </c>
      <c r="E323">
        <f>IF(AND($A323&gt;='Detectors and demag'!K$3,$A323&lt;='Detectors and demag'!K$4),-E$10*($A323-E$12)*($A323-E$13)/E$14,0)</f>
        <v>0</v>
      </c>
      <c r="S323">
        <v>0.49809999999999999</v>
      </c>
      <c r="T323">
        <v>0.85370000000000001</v>
      </c>
      <c r="U323">
        <v>0.34820000000000001</v>
      </c>
      <c r="V323">
        <v>617</v>
      </c>
      <c r="Y323">
        <v>0.85687879499999997</v>
      </c>
      <c r="AA323">
        <v>617</v>
      </c>
    </row>
    <row r="324" spans="1:27" x14ac:dyDescent="0.2">
      <c r="A324">
        <v>618</v>
      </c>
      <c r="B324">
        <f>IF(AND($A324&gt;='Detectors and demag'!H$3,$A324&lt;='Detectors and demag'!H$4),-B$10*($A324-B$12)*($A324-B$13)/B$14,0)</f>
        <v>0</v>
      </c>
      <c r="C324">
        <f>IF(AND($A324&gt;='Detectors and demag'!I$3,$A324&lt;='Detectors and demag'!I$4),-C$10*($A324-C$12)*($A324-C$13)/C$14,0)</f>
        <v>0</v>
      </c>
      <c r="D324">
        <f>IF(AND($A324&gt;='Detectors and demag'!J$3,$A324&lt;='Detectors and demag'!J$4),-D$10*($A324-D$12)*($A324-D$13)/D$14,0)</f>
        <v>0.83807874749999756</v>
      </c>
      <c r="E324">
        <f>IF(AND($A324&gt;='Detectors and demag'!K$3,$A324&lt;='Detectors and demag'!K$4),-E$10*($A324-E$12)*($A324-E$13)/E$14,0)</f>
        <v>0</v>
      </c>
      <c r="S324">
        <v>0.49170000000000003</v>
      </c>
      <c r="T324">
        <v>0.85499999999999998</v>
      </c>
      <c r="U324">
        <v>0.35199999999999998</v>
      </c>
      <c r="V324">
        <v>618</v>
      </c>
      <c r="Y324">
        <v>0.85801190900000002</v>
      </c>
      <c r="AA324">
        <v>618</v>
      </c>
    </row>
    <row r="325" spans="1:27" x14ac:dyDescent="0.2">
      <c r="A325">
        <v>619</v>
      </c>
      <c r="B325">
        <f>IF(AND($A325&gt;='Detectors and demag'!H$3,$A325&lt;='Detectors and demag'!H$4),-B$10*($A325-B$12)*($A325-B$13)/B$14,0)</f>
        <v>0</v>
      </c>
      <c r="C325">
        <f>IF(AND($A325&gt;='Detectors and demag'!I$3,$A325&lt;='Detectors and demag'!I$4),-C$10*($A325-C$12)*($A325-C$13)/C$14,0)</f>
        <v>0</v>
      </c>
      <c r="D325">
        <f>IF(AND($A325&gt;='Detectors and demag'!J$3,$A325&lt;='Detectors and demag'!J$4),-D$10*($A325-D$12)*($A325-D$13)/D$14,0)</f>
        <v>0.83952599774306957</v>
      </c>
      <c r="E325">
        <f>IF(AND($A325&gt;='Detectors and demag'!K$3,$A325&lt;='Detectors and demag'!K$4),-E$10*($A325-E$12)*($A325-E$13)/E$14,0)</f>
        <v>0</v>
      </c>
      <c r="S325">
        <v>0.48530000000000001</v>
      </c>
      <c r="T325">
        <v>0.85619999999999996</v>
      </c>
      <c r="U325">
        <v>0.35589999999999999</v>
      </c>
      <c r="V325">
        <v>619</v>
      </c>
      <c r="Y325">
        <v>0.85914676000000001</v>
      </c>
      <c r="AA325">
        <v>619</v>
      </c>
    </row>
    <row r="326" spans="1:27" x14ac:dyDescent="0.2">
      <c r="A326">
        <v>620</v>
      </c>
      <c r="B326">
        <f>IF(AND($A326&gt;='Detectors and demag'!H$3,$A326&lt;='Detectors and demag'!H$4),-B$10*($A326-B$12)*($A326-B$13)/B$14,0)</f>
        <v>0</v>
      </c>
      <c r="C326">
        <f>IF(AND($A326&gt;='Detectors and demag'!I$3,$A326&lt;='Detectors and demag'!I$4),-C$10*($A326-C$12)*($A326-C$13)/C$14,0)</f>
        <v>0</v>
      </c>
      <c r="D326">
        <f>IF(AND($A326&gt;='Detectors and demag'!J$3,$A326&lt;='Detectors and demag'!J$4),-D$10*($A326-D$12)*($A326-D$13)/D$14,0)</f>
        <v>0.84094990524028568</v>
      </c>
      <c r="E326">
        <f>IF(AND($A326&gt;='Detectors and demag'!K$3,$A326&lt;='Detectors and demag'!K$4),-E$10*($A326-E$12)*($A326-E$13)/E$14,0)</f>
        <v>0</v>
      </c>
      <c r="S326">
        <v>0.4788</v>
      </c>
      <c r="T326">
        <v>0.85740000000000005</v>
      </c>
      <c r="U326">
        <v>0.35970000000000002</v>
      </c>
      <c r="V326">
        <v>620</v>
      </c>
      <c r="Y326">
        <v>0.86028337300000002</v>
      </c>
      <c r="AA326">
        <v>620</v>
      </c>
    </row>
    <row r="327" spans="1:27" x14ac:dyDescent="0.2">
      <c r="A327">
        <v>621</v>
      </c>
      <c r="B327">
        <f>IF(AND($A327&gt;='Detectors and demag'!H$3,$A327&lt;='Detectors and demag'!H$4),-B$10*($A327-B$12)*($A327-B$13)/B$14,0)</f>
        <v>0</v>
      </c>
      <c r="C327">
        <f>IF(AND($A327&gt;='Detectors and demag'!I$3,$A327&lt;='Detectors and demag'!I$4),-C$10*($A327-C$12)*($A327-C$13)/C$14,0)</f>
        <v>0</v>
      </c>
      <c r="D327">
        <f>IF(AND($A327&gt;='Detectors and demag'!J$3,$A327&lt;='Detectors and demag'!J$4),-D$10*($A327-D$12)*($A327-D$13)/D$14,0)</f>
        <v>0.84235046999164576</v>
      </c>
      <c r="E327">
        <f>IF(AND($A327&gt;='Detectors and demag'!K$3,$A327&lt;='Detectors and demag'!K$4),-E$10*($A327-E$12)*($A327-E$13)/E$14,0)</f>
        <v>0</v>
      </c>
      <c r="S327">
        <v>0.4723</v>
      </c>
      <c r="T327">
        <v>0.85860000000000003</v>
      </c>
      <c r="U327">
        <v>0.36349999999999999</v>
      </c>
      <c r="V327">
        <v>621</v>
      </c>
      <c r="Y327">
        <v>0.86142196199999999</v>
      </c>
      <c r="AA327">
        <v>621</v>
      </c>
    </row>
    <row r="328" spans="1:27" x14ac:dyDescent="0.2">
      <c r="A328">
        <v>622</v>
      </c>
      <c r="B328">
        <f>IF(AND($A328&gt;='Detectors and demag'!H$3,$A328&lt;='Detectors and demag'!H$4),-B$10*($A328-B$12)*($A328-B$13)/B$14,0)</f>
        <v>0</v>
      </c>
      <c r="C328">
        <f>IF(AND($A328&gt;='Detectors and demag'!I$3,$A328&lt;='Detectors and demag'!I$4),-C$10*($A328-C$12)*($A328-C$13)/C$14,0)</f>
        <v>0</v>
      </c>
      <c r="D328">
        <f>IF(AND($A328&gt;='Detectors and demag'!J$3,$A328&lt;='Detectors and demag'!J$4),-D$10*($A328-D$12)*($A328-D$13)/D$14,0)</f>
        <v>0.84372769199714981</v>
      </c>
      <c r="E328">
        <f>IF(AND($A328&gt;='Detectors and demag'!K$3,$A328&lt;='Detectors and demag'!K$4),-E$10*($A328-E$12)*($A328-E$13)/E$14,0)</f>
        <v>0</v>
      </c>
      <c r="S328">
        <v>0.4657</v>
      </c>
      <c r="T328">
        <v>0.85980000000000001</v>
      </c>
      <c r="U328">
        <v>0.36730000000000002</v>
      </c>
      <c r="V328">
        <v>622</v>
      </c>
      <c r="Y328">
        <v>0.86256296899999996</v>
      </c>
      <c r="AA328">
        <v>622</v>
      </c>
    </row>
    <row r="329" spans="1:27" x14ac:dyDescent="0.2">
      <c r="A329">
        <v>623</v>
      </c>
      <c r="B329">
        <f>IF(AND($A329&gt;='Detectors and demag'!H$3,$A329&lt;='Detectors and demag'!H$4),-B$10*($A329-B$12)*($A329-B$13)/B$14,0)</f>
        <v>0</v>
      </c>
      <c r="C329">
        <f>IF(AND($A329&gt;='Detectors and demag'!I$3,$A329&lt;='Detectors and demag'!I$4),-C$10*($A329-C$12)*($A329-C$13)/C$14,0)</f>
        <v>0</v>
      </c>
      <c r="D329">
        <f>IF(AND($A329&gt;='Detectors and demag'!J$3,$A329&lt;='Detectors and demag'!J$4),-D$10*($A329-D$12)*($A329-D$13)/D$14,0)</f>
        <v>0.84508157125679795</v>
      </c>
      <c r="E329">
        <f>IF(AND($A329&gt;='Detectors and demag'!K$3,$A329&lt;='Detectors and demag'!K$4),-E$10*($A329-E$12)*($A329-E$13)/E$14,0)</f>
        <v>0</v>
      </c>
      <c r="S329">
        <v>0.45900000000000002</v>
      </c>
      <c r="T329">
        <v>0.8609</v>
      </c>
      <c r="U329">
        <v>0.37109999999999999</v>
      </c>
      <c r="V329">
        <v>623</v>
      </c>
      <c r="Y329">
        <v>0.86370671600000004</v>
      </c>
      <c r="AA329">
        <v>623</v>
      </c>
    </row>
    <row r="330" spans="1:27" x14ac:dyDescent="0.2">
      <c r="A330">
        <v>624</v>
      </c>
      <c r="B330">
        <f>IF(AND($A330&gt;='Detectors and demag'!H$3,$A330&lt;='Detectors and demag'!H$4),-B$10*($A330-B$12)*($A330-B$13)/B$14,0)</f>
        <v>0</v>
      </c>
      <c r="C330">
        <f>IF(AND($A330&gt;='Detectors and demag'!I$3,$A330&lt;='Detectors and demag'!I$4),-C$10*($A330-C$12)*($A330-C$13)/C$14,0)</f>
        <v>0</v>
      </c>
      <c r="D330">
        <f>IF(AND($A330&gt;='Detectors and demag'!J$3,$A330&lt;='Detectors and demag'!J$4),-D$10*($A330-D$12)*($A330-D$13)/D$14,0)</f>
        <v>0.84641210777059006</v>
      </c>
      <c r="E330">
        <f>IF(AND($A330&gt;='Detectors and demag'!K$3,$A330&lt;='Detectors and demag'!K$4),-E$10*($A330-E$12)*($A330-E$13)/E$14,0)</f>
        <v>0</v>
      </c>
      <c r="S330">
        <v>0.45229999999999998</v>
      </c>
      <c r="T330">
        <v>0.86199999999999999</v>
      </c>
      <c r="U330">
        <v>0.37490000000000001</v>
      </c>
      <c r="V330">
        <v>624</v>
      </c>
      <c r="Y330">
        <v>0.86480568899999999</v>
      </c>
      <c r="AA330">
        <v>624</v>
      </c>
    </row>
    <row r="331" spans="1:27" x14ac:dyDescent="0.2">
      <c r="A331">
        <v>625</v>
      </c>
      <c r="B331">
        <f>IF(AND($A331&gt;='Detectors and demag'!H$3,$A331&lt;='Detectors and demag'!H$4),-B$10*($A331-B$12)*($A331-B$13)/B$14,0)</f>
        <v>0</v>
      </c>
      <c r="C331">
        <f>IF(AND($A331&gt;='Detectors and demag'!I$3,$A331&lt;='Detectors and demag'!I$4),-C$10*($A331-C$12)*($A331-C$13)/C$14,0)</f>
        <v>0</v>
      </c>
      <c r="D331">
        <f>IF(AND($A331&gt;='Detectors and demag'!J$3,$A331&lt;='Detectors and demag'!J$4),-D$10*($A331-D$12)*($A331-D$13)/D$14,0)</f>
        <v>0.84771930153852604</v>
      </c>
      <c r="E331">
        <f>IF(AND($A331&gt;='Detectors and demag'!K$3,$A331&lt;='Detectors and demag'!K$4),-E$10*($A331-E$12)*($A331-E$13)/E$14,0)</f>
        <v>0</v>
      </c>
      <c r="S331">
        <v>0.4456</v>
      </c>
      <c r="T331">
        <v>0.86309999999999998</v>
      </c>
      <c r="U331">
        <v>0.37859999999999999</v>
      </c>
      <c r="V331">
        <v>625</v>
      </c>
      <c r="Y331">
        <v>0.86587872799999999</v>
      </c>
      <c r="AA331">
        <v>625</v>
      </c>
    </row>
    <row r="332" spans="1:27" x14ac:dyDescent="0.2">
      <c r="A332">
        <v>626</v>
      </c>
      <c r="B332">
        <f>IF(AND($A332&gt;='Detectors and demag'!H$3,$A332&lt;='Detectors and demag'!H$4),-B$10*($A332-B$12)*($A332-B$13)/B$14,0)</f>
        <v>0</v>
      </c>
      <c r="C332">
        <f>IF(AND($A332&gt;='Detectors and demag'!I$3,$A332&lt;='Detectors and demag'!I$4),-C$10*($A332-C$12)*($A332-C$13)/C$14,0)</f>
        <v>0</v>
      </c>
      <c r="D332">
        <f>IF(AND($A332&gt;='Detectors and demag'!J$3,$A332&lt;='Detectors and demag'!J$4),-D$10*($A332-D$12)*($A332-D$13)/D$14,0)</f>
        <v>0.84900315256060621</v>
      </c>
      <c r="E332">
        <f>IF(AND($A332&gt;='Detectors and demag'!K$3,$A332&lt;='Detectors and demag'!K$4),-E$10*($A332-E$12)*($A332-E$13)/E$14,0)</f>
        <v>0</v>
      </c>
      <c r="S332">
        <v>0.43880000000000002</v>
      </c>
      <c r="T332">
        <v>0.86409999999999998</v>
      </c>
      <c r="U332">
        <v>0.38240000000000002</v>
      </c>
      <c r="V332">
        <v>626</v>
      </c>
      <c r="Y332">
        <v>0.86695361100000001</v>
      </c>
      <c r="AA332">
        <v>626</v>
      </c>
    </row>
    <row r="333" spans="1:27" x14ac:dyDescent="0.2">
      <c r="A333">
        <v>627</v>
      </c>
      <c r="B333">
        <f>IF(AND($A333&gt;='Detectors and demag'!H$3,$A333&lt;='Detectors and demag'!H$4),-B$10*($A333-B$12)*($A333-B$13)/B$14,0)</f>
        <v>0</v>
      </c>
      <c r="C333">
        <f>IF(AND($A333&gt;='Detectors and demag'!I$3,$A333&lt;='Detectors and demag'!I$4),-C$10*($A333-C$12)*($A333-C$13)/C$14,0)</f>
        <v>0</v>
      </c>
      <c r="D333">
        <f>IF(AND($A333&gt;='Detectors and demag'!J$3,$A333&lt;='Detectors and demag'!J$4),-D$10*($A333-D$12)*($A333-D$13)/D$14,0)</f>
        <v>0.85026366083683036</v>
      </c>
      <c r="E333">
        <f>IF(AND($A333&gt;='Detectors and demag'!K$3,$A333&lt;='Detectors and demag'!K$4),-E$10*($A333-E$12)*($A333-E$13)/E$14,0)</f>
        <v>0</v>
      </c>
      <c r="S333">
        <v>0.432</v>
      </c>
      <c r="T333">
        <v>0.86509999999999998</v>
      </c>
      <c r="U333">
        <v>0.3861</v>
      </c>
      <c r="V333">
        <v>627</v>
      </c>
      <c r="Y333">
        <v>0.86803036</v>
      </c>
      <c r="AA333">
        <v>627</v>
      </c>
    </row>
    <row r="334" spans="1:27" x14ac:dyDescent="0.2">
      <c r="A334">
        <v>628</v>
      </c>
      <c r="B334">
        <f>IF(AND($A334&gt;='Detectors and demag'!H$3,$A334&lt;='Detectors and demag'!H$4),-B$10*($A334-B$12)*($A334-B$13)/B$14,0)</f>
        <v>0</v>
      </c>
      <c r="C334">
        <f>IF(AND($A334&gt;='Detectors and demag'!I$3,$A334&lt;='Detectors and demag'!I$4),-C$10*($A334-C$12)*($A334-C$13)/C$14,0)</f>
        <v>0</v>
      </c>
      <c r="D334">
        <f>IF(AND($A334&gt;='Detectors and demag'!J$3,$A334&lt;='Detectors and demag'!J$4),-D$10*($A334-D$12)*($A334-D$13)/D$14,0)</f>
        <v>0.85150082636719848</v>
      </c>
      <c r="E334">
        <f>IF(AND($A334&gt;='Detectors and demag'!K$3,$A334&lt;='Detectors and demag'!K$4),-E$10*($A334-E$12)*($A334-E$13)/E$14,0)</f>
        <v>0</v>
      </c>
      <c r="S334">
        <v>0.42509999999999998</v>
      </c>
      <c r="T334">
        <v>0.86609999999999998</v>
      </c>
      <c r="U334">
        <v>0.38979999999999998</v>
      </c>
      <c r="V334">
        <v>628</v>
      </c>
      <c r="Y334">
        <v>0.86910893</v>
      </c>
      <c r="AA334">
        <v>628</v>
      </c>
    </row>
    <row r="335" spans="1:27" x14ac:dyDescent="0.2">
      <c r="A335">
        <v>629</v>
      </c>
      <c r="B335">
        <f>IF(AND($A335&gt;='Detectors and demag'!H$3,$A335&lt;='Detectors and demag'!H$4),-B$10*($A335-B$12)*($A335-B$13)/B$14,0)</f>
        <v>0</v>
      </c>
      <c r="C335">
        <f>IF(AND($A335&gt;='Detectors and demag'!I$3,$A335&lt;='Detectors and demag'!I$4),-C$10*($A335-C$12)*($A335-C$13)/C$14,0)</f>
        <v>0</v>
      </c>
      <c r="D335">
        <f>IF(AND($A335&gt;='Detectors and demag'!J$3,$A335&lt;='Detectors and demag'!J$4),-D$10*($A335-D$12)*($A335-D$13)/D$14,0)</f>
        <v>0.85271464915171047</v>
      </c>
      <c r="E335">
        <f>IF(AND($A335&gt;='Detectors and demag'!K$3,$A335&lt;='Detectors and demag'!K$4),-E$10*($A335-E$12)*($A335-E$13)/E$14,0)</f>
        <v>0</v>
      </c>
      <c r="S335">
        <v>0.41810000000000003</v>
      </c>
      <c r="T335">
        <v>0.86709999999999998</v>
      </c>
      <c r="U335">
        <v>0.39350000000000002</v>
      </c>
      <c r="V335">
        <v>629</v>
      </c>
      <c r="Y335">
        <v>0.87018934599999997</v>
      </c>
      <c r="AA335">
        <v>629</v>
      </c>
    </row>
    <row r="336" spans="1:27" x14ac:dyDescent="0.2">
      <c r="A336">
        <v>630</v>
      </c>
      <c r="B336">
        <f>IF(AND($A336&gt;='Detectors and demag'!H$3,$A336&lt;='Detectors and demag'!H$4),-B$10*($A336-B$12)*($A336-B$13)/B$14,0)</f>
        <v>0</v>
      </c>
      <c r="C336">
        <f>IF(AND($A336&gt;='Detectors and demag'!I$3,$A336&lt;='Detectors and demag'!I$4),-C$10*($A336-C$12)*($A336-C$13)/C$14,0)</f>
        <v>0</v>
      </c>
      <c r="D336">
        <f>IF(AND($A336&gt;='Detectors and demag'!J$3,$A336&lt;='Detectors and demag'!J$4),-D$10*($A336-D$12)*($A336-D$13)/D$14,0)</f>
        <v>0.85390512919036654</v>
      </c>
      <c r="E336">
        <f>IF(AND($A336&gt;='Detectors and demag'!K$3,$A336&lt;='Detectors and demag'!K$4),-E$10*($A336-E$12)*($A336-E$13)/E$14,0)</f>
        <v>0</v>
      </c>
      <c r="S336">
        <v>0.41110000000000002</v>
      </c>
      <c r="T336">
        <v>0.86799999999999999</v>
      </c>
      <c r="U336">
        <v>0.3972</v>
      </c>
      <c r="V336">
        <v>630</v>
      </c>
      <c r="Y336">
        <v>0.87109358400000003</v>
      </c>
      <c r="AA336">
        <v>630</v>
      </c>
    </row>
    <row r="337" spans="1:27" x14ac:dyDescent="0.2">
      <c r="A337">
        <v>631</v>
      </c>
      <c r="B337">
        <f>IF(AND($A337&gt;='Detectors and demag'!H$3,$A337&lt;='Detectors and demag'!H$4),-B$10*($A337-B$12)*($A337-B$13)/B$14,0)</f>
        <v>0</v>
      </c>
      <c r="C337">
        <f>IF(AND($A337&gt;='Detectors and demag'!I$3,$A337&lt;='Detectors and demag'!I$4),-C$10*($A337-C$12)*($A337-C$13)/C$14,0)</f>
        <v>0</v>
      </c>
      <c r="D337">
        <f>IF(AND($A337&gt;='Detectors and demag'!J$3,$A337&lt;='Detectors and demag'!J$4),-D$10*($A337-D$12)*($A337-D$13)/D$14,0)</f>
        <v>0.85507226648316659</v>
      </c>
      <c r="E337">
        <f>IF(AND($A337&gt;='Detectors and demag'!K$3,$A337&lt;='Detectors and demag'!K$4),-E$10*($A337-E$12)*($A337-E$13)/E$14,0)</f>
        <v>0</v>
      </c>
      <c r="S337">
        <v>0.40400000000000003</v>
      </c>
      <c r="T337">
        <v>0.86890000000000001</v>
      </c>
      <c r="U337">
        <v>0.40089999999999998</v>
      </c>
      <c r="V337">
        <v>631</v>
      </c>
      <c r="Y337">
        <v>0.87190842800000001</v>
      </c>
      <c r="AA337">
        <v>631</v>
      </c>
    </row>
    <row r="338" spans="1:27" x14ac:dyDescent="0.2">
      <c r="A338">
        <v>632</v>
      </c>
      <c r="B338">
        <f>IF(AND($A338&gt;='Detectors and demag'!H$3,$A338&lt;='Detectors and demag'!H$4),-B$10*($A338-B$12)*($A338-B$13)/B$14,0)</f>
        <v>0</v>
      </c>
      <c r="C338">
        <f>IF(AND($A338&gt;='Detectors and demag'!I$3,$A338&lt;='Detectors and demag'!I$4),-C$10*($A338-C$12)*($A338-C$13)/C$14,0)</f>
        <v>0</v>
      </c>
      <c r="D338">
        <f>IF(AND($A338&gt;='Detectors and demag'!J$3,$A338&lt;='Detectors and demag'!J$4),-D$10*($A338-D$12)*($A338-D$13)/D$14,0)</f>
        <v>0.85621606103011072</v>
      </c>
      <c r="E338">
        <f>IF(AND($A338&gt;='Detectors and demag'!K$3,$A338&lt;='Detectors and demag'!K$4),-E$10*($A338-E$12)*($A338-E$13)/E$14,0)</f>
        <v>0</v>
      </c>
      <c r="S338">
        <v>0.39689999999999998</v>
      </c>
      <c r="T338">
        <v>0.86980000000000002</v>
      </c>
      <c r="U338">
        <v>0.40450000000000003</v>
      </c>
      <c r="V338">
        <v>632</v>
      </c>
      <c r="Y338">
        <v>0.87272505600000005</v>
      </c>
      <c r="AA338">
        <v>632</v>
      </c>
    </row>
    <row r="339" spans="1:27" x14ac:dyDescent="0.2">
      <c r="A339">
        <v>633</v>
      </c>
      <c r="B339">
        <f>IF(AND($A339&gt;='Detectors and demag'!H$3,$A339&lt;='Detectors and demag'!H$4),-B$10*($A339-B$12)*($A339-B$13)/B$14,0)</f>
        <v>0</v>
      </c>
      <c r="C339">
        <f>IF(AND($A339&gt;='Detectors and demag'!I$3,$A339&lt;='Detectors and demag'!I$4),-C$10*($A339-C$12)*($A339-C$13)/C$14,0)</f>
        <v>0</v>
      </c>
      <c r="D339">
        <f>IF(AND($A339&gt;='Detectors and demag'!J$3,$A339&lt;='Detectors and demag'!J$4),-D$10*($A339-D$12)*($A339-D$13)/D$14,0)</f>
        <v>0.85733651283119872</v>
      </c>
      <c r="E339">
        <f>IF(AND($A339&gt;='Detectors and demag'!K$3,$A339&lt;='Detectors and demag'!K$4),-E$10*($A339-E$12)*($A339-E$13)/E$14,0)</f>
        <v>0</v>
      </c>
      <c r="S339">
        <v>0.38979999999999998</v>
      </c>
      <c r="T339">
        <v>0.87060000000000004</v>
      </c>
      <c r="U339">
        <v>0.40820000000000001</v>
      </c>
      <c r="V339">
        <v>633</v>
      </c>
      <c r="Y339">
        <v>0.87354345499999997</v>
      </c>
      <c r="AA339">
        <v>633</v>
      </c>
    </row>
    <row r="340" spans="1:27" x14ac:dyDescent="0.2">
      <c r="A340">
        <v>634</v>
      </c>
      <c r="B340">
        <f>IF(AND($A340&gt;='Detectors and demag'!H$3,$A340&lt;='Detectors and demag'!H$4),-B$10*($A340-B$12)*($A340-B$13)/B$14,0)</f>
        <v>0</v>
      </c>
      <c r="C340">
        <f>IF(AND($A340&gt;='Detectors and demag'!I$3,$A340&lt;='Detectors and demag'!I$4),-C$10*($A340-C$12)*($A340-C$13)/C$14,0)</f>
        <v>0</v>
      </c>
      <c r="D340">
        <f>IF(AND($A340&gt;='Detectors and demag'!J$3,$A340&lt;='Detectors and demag'!J$4),-D$10*($A340-D$12)*($A340-D$13)/D$14,0)</f>
        <v>0.8584336218864308</v>
      </c>
      <c r="E340">
        <f>IF(AND($A340&gt;='Detectors and demag'!K$3,$A340&lt;='Detectors and demag'!K$4),-E$10*($A340-E$12)*($A340-E$13)/E$14,0)</f>
        <v>0</v>
      </c>
      <c r="S340">
        <v>0.3826</v>
      </c>
      <c r="T340">
        <v>0.87139999999999995</v>
      </c>
      <c r="U340">
        <v>0.4118</v>
      </c>
      <c r="V340">
        <v>634</v>
      </c>
      <c r="Y340">
        <v>0.87436364799999999</v>
      </c>
      <c r="AA340">
        <v>634</v>
      </c>
    </row>
    <row r="341" spans="1:27" x14ac:dyDescent="0.2">
      <c r="A341">
        <v>635</v>
      </c>
      <c r="B341">
        <f>IF(AND($A341&gt;='Detectors and demag'!H$3,$A341&lt;='Detectors and demag'!H$4),-B$10*($A341-B$12)*($A341-B$13)/B$14,0)</f>
        <v>0</v>
      </c>
      <c r="C341">
        <f>IF(AND($A341&gt;='Detectors and demag'!I$3,$A341&lt;='Detectors and demag'!I$4),-C$10*($A341-C$12)*($A341-C$13)/C$14,0)</f>
        <v>0</v>
      </c>
      <c r="D341">
        <f>IF(AND($A341&gt;='Detectors and demag'!J$3,$A341&lt;='Detectors and demag'!J$4),-D$10*($A341-D$12)*($A341-D$13)/D$14,0)</f>
        <v>0.85950738819580685</v>
      </c>
      <c r="E341">
        <f>IF(AND($A341&gt;='Detectors and demag'!K$3,$A341&lt;='Detectors and demag'!K$4),-E$10*($A341-E$12)*($A341-E$13)/E$14,0)</f>
        <v>0</v>
      </c>
      <c r="S341">
        <v>0.37530000000000002</v>
      </c>
      <c r="T341">
        <v>0.87219999999999998</v>
      </c>
      <c r="U341">
        <v>0.41539999999999999</v>
      </c>
      <c r="V341">
        <v>635</v>
      </c>
      <c r="Y341">
        <v>0.87518556999999997</v>
      </c>
      <c r="AA341">
        <v>635</v>
      </c>
    </row>
    <row r="342" spans="1:27" x14ac:dyDescent="0.2">
      <c r="A342">
        <v>636</v>
      </c>
      <c r="B342">
        <f>IF(AND($A342&gt;='Detectors and demag'!H$3,$A342&lt;='Detectors and demag'!H$4),-B$10*($A342-B$12)*($A342-B$13)/B$14,0)</f>
        <v>0</v>
      </c>
      <c r="C342">
        <f>IF(AND($A342&gt;='Detectors and demag'!I$3,$A342&lt;='Detectors and demag'!I$4),-C$10*($A342-C$12)*($A342-C$13)/C$14,0)</f>
        <v>0</v>
      </c>
      <c r="D342">
        <f>IF(AND($A342&gt;='Detectors and demag'!J$3,$A342&lt;='Detectors and demag'!J$4),-D$10*($A342-D$12)*($A342-D$13)/D$14,0)</f>
        <v>0.86055781175932688</v>
      </c>
      <c r="E342">
        <f>IF(AND($A342&gt;='Detectors and demag'!K$3,$A342&lt;='Detectors and demag'!K$4),-E$10*($A342-E$12)*($A342-E$13)/E$14,0)</f>
        <v>0</v>
      </c>
      <c r="S342">
        <v>0.36799999999999999</v>
      </c>
      <c r="T342">
        <v>0.873</v>
      </c>
      <c r="U342">
        <v>0.41899999999999998</v>
      </c>
      <c r="V342">
        <v>636</v>
      </c>
      <c r="Y342">
        <v>0.87592110599999995</v>
      </c>
      <c r="AA342">
        <v>636</v>
      </c>
    </row>
    <row r="343" spans="1:27" x14ac:dyDescent="0.2">
      <c r="A343">
        <v>637</v>
      </c>
      <c r="B343">
        <f>IF(AND($A343&gt;='Detectors and demag'!H$3,$A343&lt;='Detectors and demag'!H$4),-B$10*($A343-B$12)*($A343-B$13)/B$14,0)</f>
        <v>0</v>
      </c>
      <c r="C343">
        <f>IF(AND($A343&gt;='Detectors and demag'!I$3,$A343&lt;='Detectors and demag'!I$4),-C$10*($A343-C$12)*($A343-C$13)/C$14,0)</f>
        <v>0</v>
      </c>
      <c r="D343">
        <f>IF(AND($A343&gt;='Detectors and demag'!J$3,$A343&lt;='Detectors and demag'!J$4),-D$10*($A343-D$12)*($A343-D$13)/D$14,0)</f>
        <v>0.861584892576991</v>
      </c>
      <c r="E343">
        <f>IF(AND($A343&gt;='Detectors and demag'!K$3,$A343&lt;='Detectors and demag'!K$4),-E$10*($A343-E$12)*($A343-E$13)/E$14,0)</f>
        <v>0</v>
      </c>
      <c r="S343">
        <v>0.36059999999999998</v>
      </c>
      <c r="T343">
        <v>0.87370000000000003</v>
      </c>
      <c r="U343">
        <v>0.42259999999999998</v>
      </c>
      <c r="V343">
        <v>637</v>
      </c>
      <c r="Y343">
        <v>0.87643120799999996</v>
      </c>
      <c r="AA343">
        <v>637</v>
      </c>
    </row>
    <row r="344" spans="1:27" x14ac:dyDescent="0.2">
      <c r="A344">
        <v>638</v>
      </c>
      <c r="B344">
        <f>IF(AND($A344&gt;='Detectors and demag'!H$3,$A344&lt;='Detectors and demag'!H$4),-B$10*($A344-B$12)*($A344-B$13)/B$14,0)</f>
        <v>0</v>
      </c>
      <c r="C344">
        <f>IF(AND($A344&gt;='Detectors and demag'!I$3,$A344&lt;='Detectors and demag'!I$4),-C$10*($A344-C$12)*($A344-C$13)/C$14,0)</f>
        <v>0</v>
      </c>
      <c r="D344">
        <f>IF(AND($A344&gt;='Detectors and demag'!J$3,$A344&lt;='Detectors and demag'!J$4),-D$10*($A344-D$12)*($A344-D$13)/D$14,0)</f>
        <v>0.86258863064879909</v>
      </c>
      <c r="E344">
        <f>IF(AND($A344&gt;='Detectors and demag'!K$3,$A344&lt;='Detectors and demag'!K$4),-E$10*($A344-E$12)*($A344-E$13)/E$14,0)</f>
        <v>0</v>
      </c>
      <c r="S344">
        <v>0.35320000000000001</v>
      </c>
      <c r="T344">
        <v>0.87439999999999996</v>
      </c>
      <c r="U344">
        <v>0.42620000000000002</v>
      </c>
      <c r="V344">
        <v>638</v>
      </c>
      <c r="Y344">
        <v>0.87694297799999998</v>
      </c>
      <c r="AA344">
        <v>638</v>
      </c>
    </row>
    <row r="345" spans="1:27" x14ac:dyDescent="0.2">
      <c r="A345">
        <v>639</v>
      </c>
      <c r="B345">
        <f>IF(AND($A345&gt;='Detectors and demag'!H$3,$A345&lt;='Detectors and demag'!H$4),-B$10*($A345-B$12)*($A345-B$13)/B$14,0)</f>
        <v>0</v>
      </c>
      <c r="C345">
        <f>IF(AND($A345&gt;='Detectors and demag'!I$3,$A345&lt;='Detectors and demag'!I$4),-C$10*($A345-C$12)*($A345-C$13)/C$14,0)</f>
        <v>0</v>
      </c>
      <c r="D345">
        <f>IF(AND($A345&gt;='Detectors and demag'!J$3,$A345&lt;='Detectors and demag'!J$4),-D$10*($A345-D$12)*($A345-D$13)/D$14,0)</f>
        <v>0.86356902597475105</v>
      </c>
      <c r="E345">
        <f>IF(AND($A345&gt;='Detectors and demag'!K$3,$A345&lt;='Detectors and demag'!K$4),-E$10*($A345-E$12)*($A345-E$13)/E$14,0)</f>
        <v>0</v>
      </c>
      <c r="S345">
        <v>0.34570000000000001</v>
      </c>
      <c r="T345">
        <v>0.87509999999999999</v>
      </c>
      <c r="U345">
        <v>0.42970000000000003</v>
      </c>
      <c r="V345">
        <v>639</v>
      </c>
      <c r="Y345">
        <v>0.87745636800000004</v>
      </c>
      <c r="AA345">
        <v>639</v>
      </c>
    </row>
    <row r="346" spans="1:27" x14ac:dyDescent="0.2">
      <c r="A346">
        <v>640</v>
      </c>
      <c r="B346">
        <f>IF(AND($A346&gt;='Detectors and demag'!H$3,$A346&lt;='Detectors and demag'!H$4),-B$10*($A346-B$12)*($A346-B$13)/B$14,0)</f>
        <v>0</v>
      </c>
      <c r="C346">
        <f>IF(AND($A346&gt;='Detectors and demag'!I$3,$A346&lt;='Detectors and demag'!I$4),-C$10*($A346-C$12)*($A346-C$13)/C$14,0)</f>
        <v>0</v>
      </c>
      <c r="D346">
        <f>IF(AND($A346&gt;='Detectors and demag'!J$3,$A346&lt;='Detectors and demag'!J$4),-D$10*($A346-D$12)*($A346-D$13)/D$14,0)</f>
        <v>0.86452607855484709</v>
      </c>
      <c r="E346">
        <f>IF(AND($A346&gt;='Detectors and demag'!K$3,$A346&lt;='Detectors and demag'!K$4),-E$10*($A346-E$12)*($A346-E$13)/E$14,0)</f>
        <v>0</v>
      </c>
      <c r="S346">
        <v>0.3382</v>
      </c>
      <c r="T346">
        <v>0.87570000000000003</v>
      </c>
      <c r="U346">
        <v>0.43330000000000002</v>
      </c>
      <c r="V346">
        <v>640</v>
      </c>
      <c r="Y346">
        <v>0.87797134300000002</v>
      </c>
      <c r="AA346">
        <v>640</v>
      </c>
    </row>
    <row r="347" spans="1:27" x14ac:dyDescent="0.2">
      <c r="A347">
        <v>641</v>
      </c>
      <c r="B347">
        <f>IF(AND($A347&gt;='Detectors and demag'!H$3,$A347&lt;='Detectors and demag'!H$4),-B$10*($A347-B$12)*($A347-B$13)/B$14,0)</f>
        <v>0</v>
      </c>
      <c r="C347">
        <f>IF(AND($A347&gt;='Detectors and demag'!I$3,$A347&lt;='Detectors and demag'!I$4),-C$10*($A347-C$12)*($A347-C$13)/C$14,0)</f>
        <v>0</v>
      </c>
      <c r="D347">
        <f>IF(AND($A347&gt;='Detectors and demag'!J$3,$A347&lt;='Detectors and demag'!J$4),-D$10*($A347-D$12)*($A347-D$13)/D$14,0)</f>
        <v>0.86545978838908721</v>
      </c>
      <c r="E347">
        <f>IF(AND($A347&gt;='Detectors and demag'!K$3,$A347&lt;='Detectors and demag'!K$4),-E$10*($A347-E$12)*($A347-E$13)/E$14,0)</f>
        <v>0</v>
      </c>
      <c r="S347">
        <v>0.3306</v>
      </c>
      <c r="T347">
        <v>0.87639999999999996</v>
      </c>
      <c r="U347">
        <v>0.43680000000000002</v>
      </c>
      <c r="V347">
        <v>641</v>
      </c>
      <c r="Y347">
        <v>0.87848788899999997</v>
      </c>
      <c r="AA347">
        <v>641</v>
      </c>
    </row>
    <row r="348" spans="1:27" x14ac:dyDescent="0.2">
      <c r="A348">
        <v>642</v>
      </c>
      <c r="B348">
        <f>IF(AND($A348&gt;='Detectors and demag'!H$3,$A348&lt;='Detectors and demag'!H$4),-B$10*($A348-B$12)*($A348-B$13)/B$14,0)</f>
        <v>0</v>
      </c>
      <c r="C348">
        <f>IF(AND($A348&gt;='Detectors and demag'!I$3,$A348&lt;='Detectors and demag'!I$4),-C$10*($A348-C$12)*($A348-C$13)/C$14,0)</f>
        <v>0</v>
      </c>
      <c r="D348">
        <f>IF(AND($A348&gt;='Detectors and demag'!J$3,$A348&lt;='Detectors and demag'!J$4),-D$10*($A348-D$12)*($A348-D$13)/D$14,0)</f>
        <v>0.8663701554774712</v>
      </c>
      <c r="E348">
        <f>IF(AND($A348&gt;='Detectors and demag'!K$3,$A348&lt;='Detectors and demag'!K$4),-E$10*($A348-E$12)*($A348-E$13)/E$14,0)</f>
        <v>0</v>
      </c>
      <c r="S348">
        <v>0.32300000000000001</v>
      </c>
      <c r="T348">
        <v>0.877</v>
      </c>
      <c r="U348">
        <v>0.44030000000000002</v>
      </c>
      <c r="V348">
        <v>642</v>
      </c>
      <c r="Y348">
        <v>0.87891547199999998</v>
      </c>
      <c r="AA348">
        <v>642</v>
      </c>
    </row>
    <row r="349" spans="1:27" x14ac:dyDescent="0.2">
      <c r="A349">
        <v>643</v>
      </c>
      <c r="B349">
        <f>IF(AND($A349&gt;='Detectors and demag'!H$3,$A349&lt;='Detectors and demag'!H$4),-B$10*($A349-B$12)*($A349-B$13)/B$14,0)</f>
        <v>0</v>
      </c>
      <c r="C349">
        <f>IF(AND($A349&gt;='Detectors and demag'!I$3,$A349&lt;='Detectors and demag'!I$4),-C$10*($A349-C$12)*($A349-C$13)/C$14,0)</f>
        <v>0</v>
      </c>
      <c r="D349">
        <f>IF(AND($A349&gt;='Detectors and demag'!J$3,$A349&lt;='Detectors and demag'!J$4),-D$10*($A349-D$12)*($A349-D$13)/D$14,0)</f>
        <v>0.86725717981999939</v>
      </c>
      <c r="E349">
        <f>IF(AND($A349&gt;='Detectors and demag'!K$3,$A349&lt;='Detectors and demag'!K$4),-E$10*($A349-E$12)*($A349-E$13)/E$14,0)</f>
        <v>0</v>
      </c>
      <c r="S349">
        <v>0.31530000000000002</v>
      </c>
      <c r="T349">
        <v>0.87749999999999995</v>
      </c>
      <c r="U349">
        <v>0.44379999999999997</v>
      </c>
      <c r="V349">
        <v>643</v>
      </c>
      <c r="Y349">
        <v>0.87917559000000001</v>
      </c>
      <c r="AA349">
        <v>643</v>
      </c>
    </row>
    <row r="350" spans="1:27" x14ac:dyDescent="0.2">
      <c r="A350">
        <v>644</v>
      </c>
      <c r="B350">
        <f>IF(AND($A350&gt;='Detectors and demag'!H$3,$A350&lt;='Detectors and demag'!H$4),-B$10*($A350-B$12)*($A350-B$13)/B$14,0)</f>
        <v>0</v>
      </c>
      <c r="C350">
        <f>IF(AND($A350&gt;='Detectors and demag'!I$3,$A350&lt;='Detectors and demag'!I$4),-C$10*($A350-C$12)*($A350-C$13)/C$14,0)</f>
        <v>0</v>
      </c>
      <c r="D350">
        <f>IF(AND($A350&gt;='Detectors and demag'!J$3,$A350&lt;='Detectors and demag'!J$4),-D$10*($A350-D$12)*($A350-D$13)/D$14,0)</f>
        <v>0.86812086141667122</v>
      </c>
      <c r="E350">
        <f>IF(AND($A350&gt;='Detectors and demag'!K$3,$A350&lt;='Detectors and demag'!K$4),-E$10*($A350-E$12)*($A350-E$13)/E$14,0)</f>
        <v>0</v>
      </c>
      <c r="S350">
        <v>0.30759999999999998</v>
      </c>
      <c r="T350">
        <v>0.87809999999999999</v>
      </c>
      <c r="U350">
        <v>0.44729999999999998</v>
      </c>
      <c r="V350">
        <v>644</v>
      </c>
      <c r="Y350">
        <v>0.87943712299999999</v>
      </c>
      <c r="AA350">
        <v>644</v>
      </c>
    </row>
    <row r="351" spans="1:27" x14ac:dyDescent="0.2">
      <c r="A351">
        <v>645</v>
      </c>
      <c r="B351">
        <f>IF(AND($A351&gt;='Detectors and demag'!H$3,$A351&lt;='Detectors and demag'!H$4),-B$10*($A351-B$12)*($A351-B$13)/B$14,0)</f>
        <v>0</v>
      </c>
      <c r="C351">
        <f>IF(AND($A351&gt;='Detectors and demag'!I$3,$A351&lt;='Detectors and demag'!I$4),-C$10*($A351-C$12)*($A351-C$13)/C$14,0)</f>
        <v>0</v>
      </c>
      <c r="D351">
        <f>IF(AND($A351&gt;='Detectors and demag'!J$3,$A351&lt;='Detectors and demag'!J$4),-D$10*($A351-D$12)*($A351-D$13)/D$14,0)</f>
        <v>0.86896120026748747</v>
      </c>
      <c r="E351">
        <f>IF(AND($A351&gt;='Detectors and demag'!K$3,$A351&lt;='Detectors and demag'!K$4),-E$10*($A351-E$12)*($A351-E$13)/E$14,0)</f>
        <v>0</v>
      </c>
      <c r="S351">
        <v>0.29980000000000001</v>
      </c>
      <c r="T351">
        <v>0.87860000000000005</v>
      </c>
      <c r="U351">
        <v>0.45079999999999998</v>
      </c>
      <c r="V351">
        <v>645</v>
      </c>
      <c r="Y351">
        <v>0.87970007100000003</v>
      </c>
      <c r="AA351">
        <v>645</v>
      </c>
    </row>
    <row r="352" spans="1:27" x14ac:dyDescent="0.2">
      <c r="A352">
        <v>646</v>
      </c>
      <c r="B352">
        <f>IF(AND($A352&gt;='Detectors and demag'!H$3,$A352&lt;='Detectors and demag'!H$4),-B$10*($A352-B$12)*($A352-B$13)/B$14,0)</f>
        <v>0</v>
      </c>
      <c r="C352">
        <f>IF(AND($A352&gt;='Detectors and demag'!I$3,$A352&lt;='Detectors and demag'!I$4),-C$10*($A352-C$12)*($A352-C$13)/C$14,0)</f>
        <v>0</v>
      </c>
      <c r="D352">
        <f>IF(AND($A352&gt;='Detectors and demag'!J$3,$A352&lt;='Detectors and demag'!J$4),-D$10*($A352-D$12)*($A352-D$13)/D$14,0)</f>
        <v>0.86977819637244735</v>
      </c>
      <c r="E352">
        <f>IF(AND($A352&gt;='Detectors and demag'!K$3,$A352&lt;='Detectors and demag'!K$4),-E$10*($A352-E$12)*($A352-E$13)/E$14,0)</f>
        <v>0</v>
      </c>
      <c r="S352">
        <v>0.29199999999999998</v>
      </c>
      <c r="T352">
        <v>0.879</v>
      </c>
      <c r="U352">
        <v>0.45419999999999999</v>
      </c>
      <c r="V352">
        <v>646</v>
      </c>
      <c r="Y352">
        <v>0.87996434899999998</v>
      </c>
      <c r="AA352">
        <v>646</v>
      </c>
    </row>
    <row r="353" spans="1:27" x14ac:dyDescent="0.2">
      <c r="A353">
        <v>647</v>
      </c>
      <c r="B353">
        <f>IF(AND($A353&gt;='Detectors and demag'!H$3,$A353&lt;='Detectors and demag'!H$4),-B$10*($A353-B$12)*($A353-B$13)/B$14,0)</f>
        <v>0</v>
      </c>
      <c r="C353">
        <f>IF(AND($A353&gt;='Detectors and demag'!I$3,$A353&lt;='Detectors and demag'!I$4),-C$10*($A353-C$12)*($A353-C$13)/C$14,0)</f>
        <v>0</v>
      </c>
      <c r="D353">
        <f>IF(AND($A353&gt;='Detectors and demag'!J$3,$A353&lt;='Detectors and demag'!J$4),-D$10*($A353-D$12)*($A353-D$13)/D$14,0)</f>
        <v>0.87057184973155144</v>
      </c>
      <c r="E353">
        <f>IF(AND($A353&gt;='Detectors and demag'!K$3,$A353&lt;='Detectors and demag'!K$4),-E$10*($A353-E$12)*($A353-E$13)/E$14,0)</f>
        <v>0</v>
      </c>
      <c r="S353">
        <v>0.28410000000000002</v>
      </c>
      <c r="T353">
        <v>0.87949999999999995</v>
      </c>
      <c r="U353">
        <v>0.4577</v>
      </c>
      <c r="V353">
        <v>647</v>
      </c>
      <c r="Y353">
        <v>0.88022993999999999</v>
      </c>
      <c r="AA353">
        <v>647</v>
      </c>
    </row>
    <row r="354" spans="1:27" x14ac:dyDescent="0.2">
      <c r="A354">
        <v>648</v>
      </c>
      <c r="B354">
        <f>IF(AND($A354&gt;='Detectors and demag'!H$3,$A354&lt;='Detectors and demag'!H$4),-B$10*($A354-B$12)*($A354-B$13)/B$14,0)</f>
        <v>0</v>
      </c>
      <c r="C354">
        <f>IF(AND($A354&gt;='Detectors and demag'!I$3,$A354&lt;='Detectors and demag'!I$4),-C$10*($A354-C$12)*($A354-C$13)/C$14,0)</f>
        <v>0</v>
      </c>
      <c r="D354">
        <f>IF(AND($A354&gt;='Detectors and demag'!J$3,$A354&lt;='Detectors and demag'!J$4),-D$10*($A354-D$12)*($A354-D$13)/D$14,0)</f>
        <v>0.8713421603447995</v>
      </c>
      <c r="E354">
        <f>IF(AND($A354&gt;='Detectors and demag'!K$3,$A354&lt;='Detectors and demag'!K$4),-E$10*($A354-E$12)*($A354-E$13)/E$14,0)</f>
        <v>0</v>
      </c>
      <c r="S354">
        <v>0.27610000000000001</v>
      </c>
      <c r="T354">
        <v>0.87990000000000002</v>
      </c>
      <c r="U354">
        <v>0.46110000000000001</v>
      </c>
      <c r="V354">
        <v>648</v>
      </c>
      <c r="Y354">
        <v>0.88063956399999999</v>
      </c>
      <c r="AA354">
        <v>648</v>
      </c>
    </row>
    <row r="355" spans="1:27" x14ac:dyDescent="0.2">
      <c r="A355">
        <v>649</v>
      </c>
      <c r="B355">
        <f>IF(AND($A355&gt;='Detectors and demag'!H$3,$A355&lt;='Detectors and demag'!H$4),-B$10*($A355-B$12)*($A355-B$13)/B$14,0)</f>
        <v>0</v>
      </c>
      <c r="C355">
        <f>IF(AND($A355&gt;='Detectors and demag'!I$3,$A355&lt;='Detectors and demag'!I$4),-C$10*($A355-C$12)*($A355-C$13)/C$14,0)</f>
        <v>0</v>
      </c>
      <c r="D355">
        <f>IF(AND($A355&gt;='Detectors and demag'!J$3,$A355&lt;='Detectors and demag'!J$4),-D$10*($A355-D$12)*($A355-D$13)/D$14,0)</f>
        <v>0.87208912821219164</v>
      </c>
      <c r="E355">
        <f>IF(AND($A355&gt;='Detectors and demag'!K$3,$A355&lt;='Detectors and demag'!K$4),-E$10*($A355-E$12)*($A355-E$13)/E$14,0)</f>
        <v>0</v>
      </c>
      <c r="S355">
        <v>0.26819999999999999</v>
      </c>
      <c r="T355">
        <v>0.88029999999999997</v>
      </c>
      <c r="U355">
        <v>0.46450000000000002</v>
      </c>
      <c r="V355">
        <v>649</v>
      </c>
      <c r="Y355">
        <v>0.88112371300000003</v>
      </c>
      <c r="AA355">
        <v>649</v>
      </c>
    </row>
    <row r="356" spans="1:27" x14ac:dyDescent="0.2">
      <c r="A356">
        <v>650</v>
      </c>
      <c r="B356">
        <f>IF(AND($A356&gt;='Detectors and demag'!H$3,$A356&lt;='Detectors and demag'!H$4),-B$10*($A356-B$12)*($A356-B$13)/B$14,0)</f>
        <v>0</v>
      </c>
      <c r="C356">
        <f>IF(AND($A356&gt;='Detectors and demag'!I$3,$A356&lt;='Detectors and demag'!I$4),-C$10*($A356-C$12)*($A356-C$13)/C$14,0)</f>
        <v>0</v>
      </c>
      <c r="D356">
        <f>IF(AND($A356&gt;='Detectors and demag'!J$3,$A356&lt;='Detectors and demag'!J$4),-D$10*($A356-D$12)*($A356-D$13)/D$14,0)</f>
        <v>0.87281275333372754</v>
      </c>
      <c r="E356">
        <f>IF(AND($A356&gt;='Detectors and demag'!K$3,$A356&lt;='Detectors and demag'!K$4),-E$10*($A356-E$12)*($A356-E$13)/E$14,0)</f>
        <v>0</v>
      </c>
      <c r="S356">
        <v>0.2601</v>
      </c>
      <c r="T356">
        <v>0.88070000000000004</v>
      </c>
      <c r="U356">
        <v>0.46789999999999998</v>
      </c>
      <c r="V356">
        <v>650</v>
      </c>
      <c r="Y356">
        <v>0.88160904100000004</v>
      </c>
      <c r="AA356">
        <v>650</v>
      </c>
    </row>
    <row r="357" spans="1:27" x14ac:dyDescent="0.2">
      <c r="A357">
        <v>651</v>
      </c>
      <c r="B357">
        <f>IF(AND($A357&gt;='Detectors and demag'!H$3,$A357&lt;='Detectors and demag'!H$4),-B$10*($A357-B$12)*($A357-B$13)/B$14,0)</f>
        <v>0</v>
      </c>
      <c r="C357">
        <f>IF(AND($A357&gt;='Detectors and demag'!I$3,$A357&lt;='Detectors and demag'!I$4),-C$10*($A357-C$12)*($A357-C$13)/C$14,0)</f>
        <v>0</v>
      </c>
      <c r="D357">
        <f>IF(AND($A357&gt;='Detectors and demag'!J$3,$A357&lt;='Detectors and demag'!J$4),-D$10*($A357-D$12)*($A357-D$13)/D$14,0)</f>
        <v>0.87351303570940775</v>
      </c>
      <c r="E357">
        <f>IF(AND($A357&gt;='Detectors and demag'!K$3,$A357&lt;='Detectors and demag'!K$4),-E$10*($A357-E$12)*($A357-E$13)/E$14,0)</f>
        <v>0</v>
      </c>
      <c r="S357">
        <v>0.252</v>
      </c>
      <c r="T357">
        <v>0.88100000000000001</v>
      </c>
      <c r="U357">
        <v>0.4713</v>
      </c>
      <c r="V357">
        <v>651</v>
      </c>
      <c r="Y357">
        <v>0.88209553100000004</v>
      </c>
      <c r="AA357">
        <v>651</v>
      </c>
    </row>
    <row r="358" spans="1:27" x14ac:dyDescent="0.2">
      <c r="A358">
        <v>652</v>
      </c>
      <c r="B358">
        <f>IF(AND($A358&gt;='Detectors and demag'!H$3,$A358&lt;='Detectors and demag'!H$4),-B$10*($A358-B$12)*($A358-B$13)/B$14,0)</f>
        <v>0</v>
      </c>
      <c r="C358">
        <f>IF(AND($A358&gt;='Detectors and demag'!I$3,$A358&lt;='Detectors and demag'!I$4),-C$10*($A358-C$12)*($A358-C$13)/C$14,0)</f>
        <v>0</v>
      </c>
      <c r="D358">
        <f>IF(AND($A358&gt;='Detectors and demag'!J$3,$A358&lt;='Detectors and demag'!J$4),-D$10*($A358-D$12)*($A358-D$13)/D$14,0)</f>
        <v>0.87418997533923171</v>
      </c>
      <c r="E358">
        <f>IF(AND($A358&gt;='Detectors and demag'!K$3,$A358&lt;='Detectors and demag'!K$4),-E$10*($A358-E$12)*($A358-E$13)/E$14,0)</f>
        <v>0</v>
      </c>
      <c r="S358">
        <v>0.24390000000000001</v>
      </c>
      <c r="T358">
        <v>0.88129999999999997</v>
      </c>
      <c r="U358">
        <v>0.47470000000000001</v>
      </c>
      <c r="V358">
        <v>652</v>
      </c>
      <c r="Y358">
        <v>0.88258311499999997</v>
      </c>
      <c r="AA358">
        <v>652</v>
      </c>
    </row>
    <row r="359" spans="1:27" x14ac:dyDescent="0.2">
      <c r="A359">
        <v>653</v>
      </c>
      <c r="B359">
        <f>IF(AND($A359&gt;='Detectors and demag'!H$3,$A359&lt;='Detectors and demag'!H$4),-B$10*($A359-B$12)*($A359-B$13)/B$14,0)</f>
        <v>0</v>
      </c>
      <c r="C359">
        <f>IF(AND($A359&gt;='Detectors and demag'!I$3,$A359&lt;='Detectors and demag'!I$4),-C$10*($A359-C$12)*($A359-C$13)/C$14,0)</f>
        <v>0</v>
      </c>
      <c r="D359">
        <f>IF(AND($A359&gt;='Detectors and demag'!J$3,$A359&lt;='Detectors and demag'!J$4),-D$10*($A359-D$12)*($A359-D$13)/D$14,0)</f>
        <v>0.87484357222319975</v>
      </c>
      <c r="E359">
        <f>IF(AND($A359&gt;='Detectors and demag'!K$3,$A359&lt;='Detectors and demag'!K$4),-E$10*($A359-E$12)*($A359-E$13)/E$14,0)</f>
        <v>0</v>
      </c>
      <c r="S359">
        <v>0.23569999999999999</v>
      </c>
      <c r="T359">
        <v>0.88160000000000005</v>
      </c>
      <c r="U359">
        <v>0.47810000000000002</v>
      </c>
      <c r="V359">
        <v>653</v>
      </c>
      <c r="Y359">
        <v>0.88307175900000001</v>
      </c>
      <c r="AA359">
        <v>653</v>
      </c>
    </row>
    <row r="360" spans="1:27" x14ac:dyDescent="0.2">
      <c r="A360">
        <v>654</v>
      </c>
      <c r="B360">
        <f>IF(AND($A360&gt;='Detectors and demag'!H$3,$A360&lt;='Detectors and demag'!H$4),-B$10*($A360-B$12)*($A360-B$13)/B$14,0)</f>
        <v>0</v>
      </c>
      <c r="C360">
        <f>IF(AND($A360&gt;='Detectors and demag'!I$3,$A360&lt;='Detectors and demag'!I$4),-C$10*($A360-C$12)*($A360-C$13)/C$14,0)</f>
        <v>0</v>
      </c>
      <c r="D360">
        <f>IF(AND($A360&gt;='Detectors and demag'!J$3,$A360&lt;='Detectors and demag'!J$4),-D$10*($A360-D$12)*($A360-D$13)/D$14,0)</f>
        <v>0.87547382636131177</v>
      </c>
      <c r="E360">
        <f>IF(AND($A360&gt;='Detectors and demag'!K$3,$A360&lt;='Detectors and demag'!K$4),-E$10*($A360-E$12)*($A360-E$13)/E$14,0)</f>
        <v>0</v>
      </c>
      <c r="S360">
        <v>0.22739999999999999</v>
      </c>
      <c r="T360">
        <v>0.88190000000000002</v>
      </c>
      <c r="U360">
        <v>0.48139999999999999</v>
      </c>
      <c r="V360">
        <v>654</v>
      </c>
      <c r="Y360">
        <v>0.88322975800000003</v>
      </c>
      <c r="AA360">
        <v>654</v>
      </c>
    </row>
    <row r="361" spans="1:27" x14ac:dyDescent="0.2">
      <c r="A361">
        <v>655</v>
      </c>
      <c r="B361">
        <f>IF(AND($A361&gt;='Detectors and demag'!H$3,$A361&lt;='Detectors and demag'!H$4),-B$10*($A361-B$12)*($A361-B$13)/B$14,0)</f>
        <v>0</v>
      </c>
      <c r="C361">
        <f>IF(AND($A361&gt;='Detectors and demag'!I$3,$A361&lt;='Detectors and demag'!I$4),-C$10*($A361-C$12)*($A361-C$13)/C$14,0)</f>
        <v>0</v>
      </c>
      <c r="D361">
        <f>IF(AND($A361&gt;='Detectors and demag'!J$3,$A361&lt;='Detectors and demag'!J$4),-D$10*($A361-D$12)*($A361-D$13)/D$14,0)</f>
        <v>0.87608073775356787</v>
      </c>
      <c r="E361">
        <f>IF(AND($A361&gt;='Detectors and demag'!K$3,$A361&lt;='Detectors and demag'!K$4),-E$10*($A361-E$12)*($A361-E$13)/E$14,0)</f>
        <v>0</v>
      </c>
      <c r="S361">
        <v>0.21909999999999999</v>
      </c>
      <c r="T361">
        <v>0.8821</v>
      </c>
      <c r="U361">
        <v>0.48470000000000002</v>
      </c>
      <c r="V361">
        <v>655</v>
      </c>
      <c r="Y361">
        <v>0.88333858499999995</v>
      </c>
      <c r="AA361">
        <v>655</v>
      </c>
    </row>
    <row r="362" spans="1:27" x14ac:dyDescent="0.2">
      <c r="A362">
        <v>656</v>
      </c>
      <c r="B362">
        <f>IF(AND($A362&gt;='Detectors and demag'!H$3,$A362&lt;='Detectors and demag'!H$4),-B$10*($A362-B$12)*($A362-B$13)/B$14,0)</f>
        <v>0</v>
      </c>
      <c r="C362">
        <f>IF(AND($A362&gt;='Detectors and demag'!I$3,$A362&lt;='Detectors and demag'!I$4),-C$10*($A362-C$12)*($A362-C$13)/C$14,0)</f>
        <v>0</v>
      </c>
      <c r="D362">
        <f>IF(AND($A362&gt;='Detectors and demag'!J$3,$A362&lt;='Detectors and demag'!J$4),-D$10*($A362-D$12)*($A362-D$13)/D$14,0)</f>
        <v>0.87666430639996795</v>
      </c>
      <c r="E362">
        <f>IF(AND($A362&gt;='Detectors and demag'!K$3,$A362&lt;='Detectors and demag'!K$4),-E$10*($A362-E$12)*($A362-E$13)/E$14,0)</f>
        <v>0</v>
      </c>
      <c r="S362">
        <v>0.21079999999999999</v>
      </c>
      <c r="T362">
        <v>0.88229999999999997</v>
      </c>
      <c r="U362">
        <v>0.48809999999999998</v>
      </c>
      <c r="V362">
        <v>656</v>
      </c>
      <c r="Y362">
        <v>0.88344828900000005</v>
      </c>
      <c r="AA362">
        <v>656</v>
      </c>
    </row>
    <row r="363" spans="1:27" x14ac:dyDescent="0.2">
      <c r="A363">
        <v>657</v>
      </c>
      <c r="B363">
        <f>IF(AND($A363&gt;='Detectors and demag'!H$3,$A363&lt;='Detectors and demag'!H$4),-B$10*($A363-B$12)*($A363-B$13)/B$14,0)</f>
        <v>0</v>
      </c>
      <c r="C363">
        <f>IF(AND($A363&gt;='Detectors and demag'!I$3,$A363&lt;='Detectors and demag'!I$4),-C$10*($A363-C$12)*($A363-C$13)/C$14,0)</f>
        <v>0</v>
      </c>
      <c r="D363">
        <f>IF(AND($A363&gt;='Detectors and demag'!J$3,$A363&lt;='Detectors and demag'!J$4),-D$10*($A363-D$12)*($A363-D$13)/D$14,0)</f>
        <v>0.87722453230051201</v>
      </c>
      <c r="E363">
        <f>IF(AND($A363&gt;='Detectors and demag'!K$3,$A363&lt;='Detectors and demag'!K$4),-E$10*($A363-E$12)*($A363-E$13)/E$14,0)</f>
        <v>0</v>
      </c>
      <c r="S363">
        <v>0.2024</v>
      </c>
      <c r="T363">
        <v>0.88249999999999995</v>
      </c>
      <c r="U363">
        <v>0.4914</v>
      </c>
      <c r="V363">
        <v>657</v>
      </c>
      <c r="Y363">
        <v>0.88355878300000001</v>
      </c>
      <c r="AA363">
        <v>657</v>
      </c>
    </row>
    <row r="364" spans="1:27" x14ac:dyDescent="0.2">
      <c r="A364">
        <v>658</v>
      </c>
      <c r="B364">
        <f>IF(AND($A364&gt;='Detectors and demag'!H$3,$A364&lt;='Detectors and demag'!H$4),-B$10*($A364-B$12)*($A364-B$13)/B$14,0)</f>
        <v>0</v>
      </c>
      <c r="C364">
        <f>IF(AND($A364&gt;='Detectors and demag'!I$3,$A364&lt;='Detectors and demag'!I$4),-C$10*($A364-C$12)*($A364-C$13)/C$14,0)</f>
        <v>0</v>
      </c>
      <c r="D364">
        <f>IF(AND($A364&gt;='Detectors and demag'!J$3,$A364&lt;='Detectors and demag'!J$4),-D$10*($A364-D$12)*($A364-D$13)/D$14,0)</f>
        <v>0.87776141545519992</v>
      </c>
      <c r="E364">
        <f>IF(AND($A364&gt;='Detectors and demag'!K$3,$A364&lt;='Detectors and demag'!K$4),-E$10*($A364-E$12)*($A364-E$13)/E$14,0)</f>
        <v>0</v>
      </c>
      <c r="S364">
        <v>0.19389999999999999</v>
      </c>
      <c r="T364">
        <v>0.88260000000000005</v>
      </c>
      <c r="U364">
        <v>0.49469999999999997</v>
      </c>
      <c r="V364">
        <v>658</v>
      </c>
      <c r="Y364">
        <v>0.88367004800000004</v>
      </c>
      <c r="AA364">
        <v>658</v>
      </c>
    </row>
    <row r="365" spans="1:27" x14ac:dyDescent="0.2">
      <c r="A365">
        <v>659</v>
      </c>
      <c r="B365">
        <f>IF(AND($A365&gt;='Detectors and demag'!H$3,$A365&lt;='Detectors and demag'!H$4),-B$10*($A365-B$12)*($A365-B$13)/B$14,0)</f>
        <v>0</v>
      </c>
      <c r="C365">
        <f>IF(AND($A365&gt;='Detectors and demag'!I$3,$A365&lt;='Detectors and demag'!I$4),-C$10*($A365-C$12)*($A365-C$13)/C$14,0)</f>
        <v>0</v>
      </c>
      <c r="D365">
        <f>IF(AND($A365&gt;='Detectors and demag'!J$3,$A365&lt;='Detectors and demag'!J$4),-D$10*($A365-D$12)*($A365-D$13)/D$14,0)</f>
        <v>0.87827495586403193</v>
      </c>
      <c r="E365">
        <f>IF(AND($A365&gt;='Detectors and demag'!K$3,$A365&lt;='Detectors and demag'!K$4),-E$10*($A365-E$12)*($A365-E$13)/E$14,0)</f>
        <v>0</v>
      </c>
      <c r="S365">
        <v>0.18540000000000001</v>
      </c>
      <c r="T365">
        <v>0.88270000000000004</v>
      </c>
      <c r="U365">
        <v>0.49790000000000001</v>
      </c>
      <c r="V365">
        <v>659</v>
      </c>
      <c r="Y365">
        <v>0.88366922000000003</v>
      </c>
      <c r="AA365">
        <v>659</v>
      </c>
    </row>
    <row r="366" spans="1:27" x14ac:dyDescent="0.2">
      <c r="A366">
        <v>660</v>
      </c>
      <c r="B366">
        <f>IF(AND($A366&gt;='Detectors and demag'!H$3,$A366&lt;='Detectors and demag'!H$4),-B$10*($A366-B$12)*($A366-B$13)/B$14,0)</f>
        <v>0</v>
      </c>
      <c r="C366">
        <f>IF(AND($A366&gt;='Detectors and demag'!I$3,$A366&lt;='Detectors and demag'!I$4),-C$10*($A366-C$12)*($A366-C$13)/C$14,0)</f>
        <v>0</v>
      </c>
      <c r="D366">
        <f>IF(AND($A366&gt;='Detectors and demag'!J$3,$A366&lt;='Detectors and demag'!J$4),-D$10*($A366-D$12)*($A366-D$13)/D$14,0)</f>
        <v>0.87876515352700801</v>
      </c>
      <c r="E366">
        <f>IF(AND($A366&gt;='Detectors and demag'!K$3,$A366&lt;='Detectors and demag'!K$4),-E$10*($A366-E$12)*($A366-E$13)/E$14,0)</f>
        <v>0</v>
      </c>
      <c r="S366">
        <v>0.17680000000000001</v>
      </c>
      <c r="T366">
        <v>0.88280000000000003</v>
      </c>
      <c r="U366">
        <v>0.50119999999999998</v>
      </c>
      <c r="V366">
        <v>660</v>
      </c>
      <c r="Y366">
        <v>0.88351550999999995</v>
      </c>
      <c r="AA366">
        <v>660</v>
      </c>
    </row>
    <row r="367" spans="1:27" x14ac:dyDescent="0.2">
      <c r="A367">
        <v>661</v>
      </c>
      <c r="B367">
        <f>IF(AND($A367&gt;='Detectors and demag'!H$3,$A367&lt;='Detectors and demag'!H$4),-B$10*($A367-B$12)*($A367-B$13)/B$14,0)</f>
        <v>0</v>
      </c>
      <c r="C367">
        <f>IF(AND($A367&gt;='Detectors and demag'!I$3,$A367&lt;='Detectors and demag'!I$4),-C$10*($A367-C$12)*($A367-C$13)/C$14,0)</f>
        <v>0</v>
      </c>
      <c r="D367">
        <f>IF(AND($A367&gt;='Detectors and demag'!J$3,$A367&lt;='Detectors and demag'!J$4),-D$10*($A367-D$12)*($A367-D$13)/D$14,0)</f>
        <v>0.87923200844412797</v>
      </c>
      <c r="E367">
        <f>IF(AND($A367&gt;='Detectors and demag'!K$3,$A367&lt;='Detectors and demag'!K$4),-E$10*($A367-E$12)*($A367-E$13)/E$14,0)</f>
        <v>0</v>
      </c>
      <c r="S367">
        <v>0.16819999999999999</v>
      </c>
      <c r="T367">
        <v>0.88290000000000002</v>
      </c>
      <c r="U367">
        <v>0.50439999999999996</v>
      </c>
      <c r="V367">
        <v>661</v>
      </c>
      <c r="Y367">
        <v>0.88336237900000003</v>
      </c>
      <c r="AA367">
        <v>661</v>
      </c>
    </row>
    <row r="368" spans="1:27" x14ac:dyDescent="0.2">
      <c r="A368">
        <v>662</v>
      </c>
      <c r="B368">
        <f>IF(AND($A368&gt;='Detectors and demag'!H$3,$A368&lt;='Detectors and demag'!H$4),-B$10*($A368-B$12)*($A368-B$13)/B$14,0)</f>
        <v>0</v>
      </c>
      <c r="C368">
        <f>IF(AND($A368&gt;='Detectors and demag'!I$3,$A368&lt;='Detectors and demag'!I$4),-C$10*($A368-C$12)*($A368-C$13)/C$14,0)</f>
        <v>0</v>
      </c>
      <c r="D368">
        <f>IF(AND($A368&gt;='Detectors and demag'!J$3,$A368&lt;='Detectors and demag'!J$4),-D$10*($A368-D$12)*($A368-D$13)/D$14,0)</f>
        <v>0.879675520615392</v>
      </c>
      <c r="E368">
        <f>IF(AND($A368&gt;='Detectors and demag'!K$3,$A368&lt;='Detectors and demag'!K$4),-E$10*($A368-E$12)*($A368-E$13)/E$14,0)</f>
        <v>0</v>
      </c>
      <c r="S368">
        <v>0.15959999999999999</v>
      </c>
      <c r="T368">
        <v>0.88290000000000002</v>
      </c>
      <c r="U368">
        <v>0.50770000000000004</v>
      </c>
      <c r="V368">
        <v>662</v>
      </c>
      <c r="Y368">
        <v>0.88320977499999997</v>
      </c>
      <c r="AA368">
        <v>662</v>
      </c>
    </row>
    <row r="369" spans="1:27" x14ac:dyDescent="0.2">
      <c r="A369">
        <v>663</v>
      </c>
      <c r="B369">
        <f>IF(AND($A369&gt;='Detectors and demag'!H$3,$A369&lt;='Detectors and demag'!H$4),-B$10*($A369-B$12)*($A369-B$13)/B$14,0)</f>
        <v>0</v>
      </c>
      <c r="C369">
        <f>IF(AND($A369&gt;='Detectors and demag'!I$3,$A369&lt;='Detectors and demag'!I$4),-C$10*($A369-C$12)*($A369-C$13)/C$14,0)</f>
        <v>0</v>
      </c>
      <c r="D369">
        <f>IF(AND($A369&gt;='Detectors and demag'!J$3,$A369&lt;='Detectors and demag'!J$4),-D$10*($A369-D$12)*($A369-D$13)/D$14,0)</f>
        <v>0.88009569004080002</v>
      </c>
      <c r="E369">
        <f>IF(AND($A369&gt;='Detectors and demag'!K$3,$A369&lt;='Detectors and demag'!K$4),-E$10*($A369-E$12)*($A369-E$13)/E$14,0)</f>
        <v>0</v>
      </c>
      <c r="S369">
        <v>0.15079999999999999</v>
      </c>
      <c r="T369">
        <v>0.88290000000000002</v>
      </c>
      <c r="U369">
        <v>0.51090000000000002</v>
      </c>
      <c r="V369">
        <v>663</v>
      </c>
      <c r="Y369">
        <v>0.88305762499999996</v>
      </c>
      <c r="AA369">
        <v>663</v>
      </c>
    </row>
    <row r="370" spans="1:27" x14ac:dyDescent="0.2">
      <c r="A370">
        <v>664</v>
      </c>
      <c r="B370">
        <f>IF(AND($A370&gt;='Detectors and demag'!H$3,$A370&lt;='Detectors and demag'!H$4),-B$10*($A370-B$12)*($A370-B$13)/B$14,0)</f>
        <v>0</v>
      </c>
      <c r="C370">
        <f>IF(AND($A370&gt;='Detectors and demag'!I$3,$A370&lt;='Detectors and demag'!I$4),-C$10*($A370-C$12)*($A370-C$13)/C$14,0)</f>
        <v>0</v>
      </c>
      <c r="D370">
        <f>IF(AND($A370&gt;='Detectors and demag'!J$3,$A370&lt;='Detectors and demag'!J$4),-D$10*($A370-D$12)*($A370-D$13)/D$14,0)</f>
        <v>0.88049251672035211</v>
      </c>
      <c r="E370">
        <f>IF(AND($A370&gt;='Detectors and demag'!K$3,$A370&lt;='Detectors and demag'!K$4),-E$10*($A370-E$12)*($A370-E$13)/E$14,0)</f>
        <v>0</v>
      </c>
      <c r="S370">
        <v>0.1421</v>
      </c>
      <c r="T370">
        <v>0.88290000000000002</v>
      </c>
      <c r="U370">
        <v>0.5141</v>
      </c>
      <c r="V370">
        <v>664</v>
      </c>
      <c r="Y370">
        <v>0.88290587600000003</v>
      </c>
      <c r="AA370">
        <v>664</v>
      </c>
    </row>
    <row r="371" spans="1:27" x14ac:dyDescent="0.2">
      <c r="A371">
        <v>665</v>
      </c>
      <c r="B371">
        <f>IF(AND($A371&gt;='Detectors and demag'!H$3,$A371&lt;='Detectors and demag'!H$4),-B$10*($A371-B$12)*($A371-B$13)/B$14,0)</f>
        <v>0</v>
      </c>
      <c r="C371">
        <f>IF(AND($A371&gt;='Detectors and demag'!I$3,$A371&lt;='Detectors and demag'!I$4),-C$10*($A371-C$12)*($A371-C$13)/C$14,0)</f>
        <v>0</v>
      </c>
      <c r="D371">
        <f>IF(AND($A371&gt;='Detectors and demag'!J$3,$A371&lt;='Detectors and demag'!J$4),-D$10*($A371-D$12)*($A371-D$13)/D$14,0)</f>
        <v>0.88086600065404796</v>
      </c>
      <c r="E371">
        <f>IF(AND($A371&gt;='Detectors and demag'!K$3,$A371&lt;='Detectors and demag'!K$4),-E$10*($A371-E$12)*($A371-E$13)/E$14,0)</f>
        <v>0</v>
      </c>
      <c r="S371">
        <v>0.1333</v>
      </c>
      <c r="T371">
        <v>0.88280000000000003</v>
      </c>
      <c r="U371">
        <v>0.51729999999999998</v>
      </c>
      <c r="V371">
        <v>665</v>
      </c>
      <c r="Y371">
        <v>0.88272386800000002</v>
      </c>
      <c r="AA371">
        <v>665</v>
      </c>
    </row>
    <row r="372" spans="1:27" x14ac:dyDescent="0.2">
      <c r="A372">
        <v>666</v>
      </c>
      <c r="B372">
        <f>IF(AND($A372&gt;='Detectors and demag'!H$3,$A372&lt;='Detectors and demag'!H$4),-B$10*($A372-B$12)*($A372-B$13)/B$14,0)</f>
        <v>0</v>
      </c>
      <c r="C372">
        <f>IF(AND($A372&gt;='Detectors and demag'!I$3,$A372&lt;='Detectors and demag'!I$4),-C$10*($A372-C$12)*($A372-C$13)/C$14,0)</f>
        <v>0</v>
      </c>
      <c r="D372">
        <f>IF(AND($A372&gt;='Detectors and demag'!J$3,$A372&lt;='Detectors and demag'!J$4),-D$10*($A372-D$12)*($A372-D$13)/D$14,0)</f>
        <v>0.88121614184188801</v>
      </c>
      <c r="E372">
        <f>IF(AND($A372&gt;='Detectors and demag'!K$3,$A372&lt;='Detectors and demag'!K$4),-E$10*($A372-E$12)*($A372-E$13)/E$14,0)</f>
        <v>0</v>
      </c>
      <c r="S372">
        <v>0.1244</v>
      </c>
      <c r="T372">
        <v>0.88270000000000004</v>
      </c>
      <c r="U372">
        <v>0.52049999999999996</v>
      </c>
      <c r="V372">
        <v>666</v>
      </c>
      <c r="Y372">
        <v>0.88246524599999998</v>
      </c>
      <c r="AA372">
        <v>666</v>
      </c>
    </row>
    <row r="373" spans="1:27" x14ac:dyDescent="0.2">
      <c r="A373">
        <v>667</v>
      </c>
      <c r="B373">
        <f>IF(AND($A373&gt;='Detectors and demag'!H$3,$A373&lt;='Detectors and demag'!H$4),-B$10*($A373-B$12)*($A373-B$13)/B$14,0)</f>
        <v>0</v>
      </c>
      <c r="C373">
        <f>IF(AND($A373&gt;='Detectors and demag'!I$3,$A373&lt;='Detectors and demag'!I$4),-C$10*($A373-C$12)*($A373-C$13)/C$14,0)</f>
        <v>0</v>
      </c>
      <c r="D373">
        <f>IF(AND($A373&gt;='Detectors and demag'!J$3,$A373&lt;='Detectors and demag'!J$4),-D$10*($A373-D$12)*($A373-D$13)/D$14,0)</f>
        <v>0.88154294028387215</v>
      </c>
      <c r="E373">
        <f>IF(AND($A373&gt;='Detectors and demag'!K$3,$A373&lt;='Detectors and demag'!K$4),-E$10*($A373-E$12)*($A373-E$13)/E$14,0)</f>
        <v>0</v>
      </c>
      <c r="S373">
        <v>0.11550000000000001</v>
      </c>
      <c r="T373">
        <v>0.88260000000000005</v>
      </c>
      <c r="U373">
        <v>0.52359999999999995</v>
      </c>
      <c r="V373">
        <v>667</v>
      </c>
      <c r="Y373">
        <v>0.88220685099999996</v>
      </c>
      <c r="AA373">
        <v>667</v>
      </c>
    </row>
    <row r="374" spans="1:27" x14ac:dyDescent="0.2">
      <c r="A374">
        <v>668</v>
      </c>
      <c r="B374">
        <f>IF(AND($A374&gt;='Detectors and demag'!H$3,$A374&lt;='Detectors and demag'!H$4),-B$10*($A374-B$12)*($A374-B$13)/B$14,0)</f>
        <v>0</v>
      </c>
      <c r="C374">
        <f>IF(AND($A374&gt;='Detectors and demag'!I$3,$A374&lt;='Detectors and demag'!I$4),-C$10*($A374-C$12)*($A374-C$13)/C$14,0)</f>
        <v>0</v>
      </c>
      <c r="D374">
        <f>IF(AND($A374&gt;='Detectors and demag'!J$3,$A374&lt;='Detectors and demag'!J$4),-D$10*($A374-D$12)*($A374-D$13)/D$14,0)</f>
        <v>0.88184639598000025</v>
      </c>
      <c r="E374">
        <f>IF(AND($A374&gt;='Detectors and demag'!K$3,$A374&lt;='Detectors and demag'!K$4),-E$10*($A374-E$12)*($A374-E$13)/E$14,0)</f>
        <v>0</v>
      </c>
      <c r="S374">
        <v>0.1065</v>
      </c>
      <c r="T374">
        <v>0.88249999999999995</v>
      </c>
      <c r="U374">
        <v>0.52680000000000005</v>
      </c>
      <c r="V374">
        <v>668</v>
      </c>
      <c r="Y374">
        <v>0.88194863000000001</v>
      </c>
      <c r="AA374">
        <v>668</v>
      </c>
    </row>
    <row r="375" spans="1:27" x14ac:dyDescent="0.2">
      <c r="A375">
        <v>669</v>
      </c>
      <c r="B375">
        <f>IF(AND($A375&gt;='Detectors and demag'!H$3,$A375&lt;='Detectors and demag'!H$4),-B$10*($A375-B$12)*($A375-B$13)/B$14,0)</f>
        <v>0</v>
      </c>
      <c r="C375">
        <f>IF(AND($A375&gt;='Detectors and demag'!I$3,$A375&lt;='Detectors and demag'!I$4),-C$10*($A375-C$12)*($A375-C$13)/C$14,0)</f>
        <v>0</v>
      </c>
      <c r="D375">
        <f>IF(AND($A375&gt;='Detectors and demag'!J$3,$A375&lt;='Detectors and demag'!J$4),-D$10*($A375-D$12)*($A375-D$13)/D$14,0)</f>
        <v>0.88212650893027222</v>
      </c>
      <c r="E375">
        <f>IF(AND($A375&gt;='Detectors and demag'!K$3,$A375&lt;='Detectors and demag'!K$4),-E$10*($A375-E$12)*($A375-E$13)/E$14,0)</f>
        <v>0</v>
      </c>
      <c r="S375">
        <v>9.7500000000000003E-2</v>
      </c>
      <c r="T375">
        <v>0.88229999999999997</v>
      </c>
      <c r="U375">
        <v>0.52990000000000004</v>
      </c>
      <c r="V375">
        <v>669</v>
      </c>
      <c r="Y375">
        <v>0.881690529</v>
      </c>
      <c r="AA375">
        <v>669</v>
      </c>
    </row>
    <row r="376" spans="1:27" x14ac:dyDescent="0.2">
      <c r="A376">
        <v>670</v>
      </c>
      <c r="B376">
        <f>IF(AND($A376&gt;='Detectors and demag'!H$3,$A376&lt;='Detectors and demag'!H$4),-B$10*($A376-B$12)*($A376-B$13)/B$14,0)</f>
        <v>0</v>
      </c>
      <c r="C376">
        <f>IF(AND($A376&gt;='Detectors and demag'!I$3,$A376&lt;='Detectors and demag'!I$4),-C$10*($A376-C$12)*($A376-C$13)/C$14,0)</f>
        <v>0</v>
      </c>
      <c r="D376">
        <f>IF(AND($A376&gt;='Detectors and demag'!J$3,$A376&lt;='Detectors and demag'!J$4),-D$10*($A376-D$12)*($A376-D$13)/D$14,0)</f>
        <v>0.88238327913468817</v>
      </c>
      <c r="E376">
        <f>IF(AND($A376&gt;='Detectors and demag'!K$3,$A376&lt;='Detectors and demag'!K$4),-E$10*($A376-E$12)*($A376-E$13)/E$14,0)</f>
        <v>0</v>
      </c>
      <c r="S376">
        <v>8.8400000000000006E-2</v>
      </c>
      <c r="T376">
        <v>0.8821</v>
      </c>
      <c r="U376">
        <v>0.53310000000000002</v>
      </c>
      <c r="V376">
        <v>670</v>
      </c>
      <c r="Y376">
        <v>0.88143247800000002</v>
      </c>
      <c r="AA376">
        <v>670</v>
      </c>
    </row>
    <row r="377" spans="1:27" x14ac:dyDescent="0.2">
      <c r="A377">
        <v>671</v>
      </c>
      <c r="B377">
        <f>IF(AND($A377&gt;='Detectors and demag'!H$3,$A377&lt;='Detectors and demag'!H$4),-B$10*($A377-B$12)*($A377-B$13)/B$14,0)</f>
        <v>0</v>
      </c>
      <c r="C377">
        <f>IF(AND($A377&gt;='Detectors and demag'!I$3,$A377&lt;='Detectors and demag'!I$4),-C$10*($A377-C$12)*($A377-C$13)/C$14,0)</f>
        <v>0</v>
      </c>
      <c r="D377">
        <f>IF(AND($A377&gt;='Detectors and demag'!J$3,$A377&lt;='Detectors and demag'!J$4),-D$10*($A377-D$12)*($A377-D$13)/D$14,0)</f>
        <v>0.8826167065932482</v>
      </c>
      <c r="E377">
        <f>IF(AND($A377&gt;='Detectors and demag'!K$3,$A377&lt;='Detectors and demag'!K$4),-E$10*($A377-E$12)*($A377-E$13)/E$14,0)</f>
        <v>0</v>
      </c>
      <c r="S377">
        <v>7.9200000000000007E-2</v>
      </c>
      <c r="T377">
        <v>0.88190000000000002</v>
      </c>
      <c r="U377">
        <v>0.53620000000000001</v>
      </c>
      <c r="V377">
        <v>671</v>
      </c>
      <c r="Y377">
        <v>0.88115113099999998</v>
      </c>
      <c r="AA377">
        <v>671</v>
      </c>
    </row>
    <row r="378" spans="1:27" x14ac:dyDescent="0.2">
      <c r="A378">
        <v>672</v>
      </c>
      <c r="B378">
        <f>IF(AND($A378&gt;='Detectors and demag'!H$3,$A378&lt;='Detectors and demag'!H$4),-B$10*($A378-B$12)*($A378-B$13)/B$14,0)</f>
        <v>0</v>
      </c>
      <c r="C378">
        <f>IF(AND($A378&gt;='Detectors and demag'!I$3,$A378&lt;='Detectors and demag'!I$4),-C$10*($A378-C$12)*($A378-C$13)/C$14,0)</f>
        <v>0</v>
      </c>
      <c r="D378">
        <f>IF(AND($A378&gt;='Detectors and demag'!J$3,$A378&lt;='Detectors and demag'!J$4),-D$10*($A378-D$12)*($A378-D$13)/D$14,0)</f>
        <v>0.88282679130595221</v>
      </c>
      <c r="E378">
        <f>IF(AND($A378&gt;='Detectors and demag'!K$3,$A378&lt;='Detectors and demag'!K$4),-E$10*($A378-E$12)*($A378-E$13)/E$14,0)</f>
        <v>0</v>
      </c>
      <c r="S378">
        <v>7.0099999999999996E-2</v>
      </c>
      <c r="T378">
        <v>0.88160000000000005</v>
      </c>
      <c r="U378">
        <v>0.5393</v>
      </c>
      <c r="V378">
        <v>672</v>
      </c>
      <c r="Y378">
        <v>0.88078474399999995</v>
      </c>
      <c r="AA378">
        <v>672</v>
      </c>
    </row>
    <row r="379" spans="1:27" x14ac:dyDescent="0.2">
      <c r="A379">
        <v>673</v>
      </c>
      <c r="B379">
        <f>IF(AND($A379&gt;='Detectors and demag'!H$3,$A379&lt;='Detectors and demag'!H$4),-B$10*($A379-B$12)*($A379-B$13)/B$14,0)</f>
        <v>0</v>
      </c>
      <c r="C379">
        <f>IF(AND($A379&gt;='Detectors and demag'!I$3,$A379&lt;='Detectors and demag'!I$4),-C$10*($A379-C$12)*($A379-C$13)/C$14,0)</f>
        <v>0</v>
      </c>
      <c r="D379">
        <f>IF(AND($A379&gt;='Detectors and demag'!J$3,$A379&lt;='Detectors and demag'!J$4),-D$10*($A379-D$12)*($A379-D$13)/D$14,0)</f>
        <v>0.88301353327280019</v>
      </c>
      <c r="E379">
        <f>IF(AND($A379&gt;='Detectors and demag'!K$3,$A379&lt;='Detectors and demag'!K$4),-E$10*($A379-E$12)*($A379-E$13)/E$14,0)</f>
        <v>0</v>
      </c>
      <c r="S379">
        <v>6.08E-2</v>
      </c>
      <c r="T379">
        <v>0.88129999999999997</v>
      </c>
      <c r="U379">
        <v>0.5423</v>
      </c>
      <c r="V379">
        <v>673</v>
      </c>
      <c r="Y379">
        <v>0.88041823299999999</v>
      </c>
      <c r="AA379">
        <v>673</v>
      </c>
    </row>
    <row r="380" spans="1:27" x14ac:dyDescent="0.2">
      <c r="A380">
        <v>674</v>
      </c>
      <c r="B380">
        <f>IF(AND($A380&gt;='Detectors and demag'!H$3,$A380&lt;='Detectors and demag'!H$4),-B$10*($A380-B$12)*($A380-B$13)/B$14,0)</f>
        <v>0</v>
      </c>
      <c r="C380">
        <f>IF(AND($A380&gt;='Detectors and demag'!I$3,$A380&lt;='Detectors and demag'!I$4),-C$10*($A380-C$12)*($A380-C$13)/C$14,0)</f>
        <v>0</v>
      </c>
      <c r="D380">
        <f>IF(AND($A380&gt;='Detectors and demag'!J$3,$A380&lt;='Detectors and demag'!J$4),-D$10*($A380-D$12)*($A380-D$13)/D$14,0)</f>
        <v>0.88317693249379225</v>
      </c>
      <c r="E380">
        <f>IF(AND($A380&gt;='Detectors and demag'!K$3,$A380&lt;='Detectors and demag'!K$4),-E$10*($A380-E$12)*($A380-E$13)/E$14,0)</f>
        <v>0</v>
      </c>
      <c r="S380">
        <v>5.1499999999999997E-2</v>
      </c>
      <c r="T380">
        <v>0.88100000000000001</v>
      </c>
      <c r="U380">
        <v>0.5454</v>
      </c>
      <c r="V380">
        <v>674</v>
      </c>
      <c r="Y380">
        <v>0.88005154500000005</v>
      </c>
      <c r="AA380">
        <v>674</v>
      </c>
    </row>
    <row r="381" spans="1:27" x14ac:dyDescent="0.2">
      <c r="A381">
        <v>675</v>
      </c>
      <c r="B381">
        <f>IF(AND($A381&gt;='Detectors and demag'!H$3,$A381&lt;='Detectors and demag'!H$4),-B$10*($A381-B$12)*($A381-B$13)/B$14,0)</f>
        <v>0</v>
      </c>
      <c r="C381">
        <f>IF(AND($A381&gt;='Detectors and demag'!I$3,$A381&lt;='Detectors and demag'!I$4),-C$10*($A381-C$12)*($A381-C$13)/C$14,0)</f>
        <v>0</v>
      </c>
      <c r="D381">
        <f>IF(AND($A381&gt;='Detectors and demag'!J$3,$A381&lt;='Detectors and demag'!J$4),-D$10*($A381-D$12)*($A381-D$13)/D$14,0)</f>
        <v>0.88331698896892819</v>
      </c>
      <c r="E381">
        <f>IF(AND($A381&gt;='Detectors and demag'!K$3,$A381&lt;='Detectors and demag'!K$4),-E$10*($A381-E$12)*($A381-E$13)/E$14,0)</f>
        <v>0</v>
      </c>
      <c r="S381">
        <v>4.2200000000000001E-2</v>
      </c>
      <c r="T381">
        <v>0.88070000000000004</v>
      </c>
      <c r="U381">
        <v>0.54849999999999999</v>
      </c>
      <c r="V381">
        <v>675</v>
      </c>
      <c r="Y381">
        <v>0.87968332199999999</v>
      </c>
      <c r="AA381">
        <v>675</v>
      </c>
    </row>
    <row r="382" spans="1:27" x14ac:dyDescent="0.2">
      <c r="A382">
        <v>676</v>
      </c>
      <c r="B382">
        <f>IF(AND($A382&gt;='Detectors and demag'!H$3,$A382&lt;='Detectors and demag'!H$4),-B$10*($A382-B$12)*($A382-B$13)/B$14,0)</f>
        <v>0</v>
      </c>
      <c r="C382">
        <f>IF(AND($A382&gt;='Detectors and demag'!I$3,$A382&lt;='Detectors and demag'!I$4),-C$10*($A382-C$12)*($A382-C$13)/C$14,0)</f>
        <v>0</v>
      </c>
      <c r="D382">
        <f>IF(AND($A382&gt;='Detectors and demag'!J$3,$A382&lt;='Detectors and demag'!J$4),-D$10*($A382-D$12)*($A382-D$13)/D$14,0)</f>
        <v>0.8834337026982082</v>
      </c>
      <c r="E382">
        <f>IF(AND($A382&gt;='Detectors and demag'!K$3,$A382&lt;='Detectors and demag'!K$4),-E$10*($A382-E$12)*($A382-E$13)/E$14,0)</f>
        <v>0</v>
      </c>
      <c r="S382">
        <v>3.2800000000000003E-2</v>
      </c>
      <c r="T382">
        <v>0.88029999999999997</v>
      </c>
      <c r="U382">
        <v>0.55149999999999999</v>
      </c>
      <c r="V382">
        <v>676</v>
      </c>
      <c r="Y382">
        <v>0.87931446099999999</v>
      </c>
      <c r="AA382">
        <v>676</v>
      </c>
    </row>
    <row r="383" spans="1:27" x14ac:dyDescent="0.2">
      <c r="A383">
        <v>677</v>
      </c>
      <c r="B383">
        <f>IF(AND($A383&gt;='Detectors and demag'!H$3,$A383&lt;='Detectors and demag'!H$4),-B$10*($A383-B$12)*($A383-B$13)/B$14,0)</f>
        <v>0</v>
      </c>
      <c r="C383">
        <f>IF(AND($A383&gt;='Detectors and demag'!I$3,$A383&lt;='Detectors and demag'!I$4),-C$10*($A383-C$12)*($A383-C$13)/C$14,0)</f>
        <v>0</v>
      </c>
      <c r="D383">
        <f>IF(AND($A383&gt;='Detectors and demag'!J$3,$A383&lt;='Detectors and demag'!J$4),-D$10*($A383-D$12)*($A383-D$13)/D$14,0)</f>
        <v>0.88352707368163219</v>
      </c>
      <c r="E383">
        <f>IF(AND($A383&gt;='Detectors and demag'!K$3,$A383&lt;='Detectors and demag'!K$4),-E$10*($A383-E$12)*($A383-E$13)/E$14,0)</f>
        <v>0</v>
      </c>
      <c r="S383">
        <v>2.3400000000000001E-2</v>
      </c>
      <c r="T383">
        <v>0.87990000000000002</v>
      </c>
      <c r="U383">
        <v>0.55449999999999999</v>
      </c>
      <c r="V383">
        <v>677</v>
      </c>
      <c r="Y383">
        <v>0.87883689700000001</v>
      </c>
      <c r="AA383">
        <v>677</v>
      </c>
    </row>
    <row r="384" spans="1:27" x14ac:dyDescent="0.2">
      <c r="A384">
        <v>678</v>
      </c>
      <c r="B384">
        <f>IF(AND($A384&gt;='Detectors and demag'!H$3,$A384&lt;='Detectors and demag'!H$4),-B$10*($A384-B$12)*($A384-B$13)/B$14,0)</f>
        <v>0</v>
      </c>
      <c r="C384">
        <f>IF(AND($A384&gt;='Detectors and demag'!I$3,$A384&lt;='Detectors and demag'!I$4),-C$10*($A384-C$12)*($A384-C$13)/C$14,0)</f>
        <v>0</v>
      </c>
      <c r="D384">
        <f>IF(AND($A384&gt;='Detectors and demag'!J$3,$A384&lt;='Detectors and demag'!J$4),-D$10*($A384-D$12)*($A384-D$13)/D$14,0)</f>
        <v>0.88359710191920027</v>
      </c>
      <c r="E384">
        <f>IF(AND($A384&gt;='Detectors and demag'!K$3,$A384&lt;='Detectors and demag'!K$4),-E$10*($A384-E$12)*($A384-E$13)/E$14,0)</f>
        <v>0</v>
      </c>
      <c r="S384">
        <v>1.3899999999999999E-2</v>
      </c>
      <c r="T384">
        <v>0.87949999999999995</v>
      </c>
      <c r="U384">
        <v>0.5575</v>
      </c>
      <c r="V384">
        <v>678</v>
      </c>
      <c r="Y384">
        <v>0.87835243900000004</v>
      </c>
      <c r="AA384">
        <v>678</v>
      </c>
    </row>
    <row r="385" spans="1:27" x14ac:dyDescent="0.2">
      <c r="A385">
        <v>679</v>
      </c>
      <c r="B385">
        <f>IF(AND($A385&gt;='Detectors and demag'!H$3,$A385&lt;='Detectors and demag'!H$4),-B$10*($A385-B$12)*($A385-B$13)/B$14,0)</f>
        <v>0</v>
      </c>
      <c r="C385">
        <f>IF(AND($A385&gt;='Detectors and demag'!I$3,$A385&lt;='Detectors and demag'!I$4),-C$10*($A385-C$12)*($A385-C$13)/C$14,0)</f>
        <v>0</v>
      </c>
      <c r="D385">
        <f>IF(AND($A385&gt;='Detectors and demag'!J$3,$A385&lt;='Detectors and demag'!J$4),-D$10*($A385-D$12)*($A385-D$13)/D$14,0)</f>
        <v>0.88364378741091221</v>
      </c>
      <c r="E385">
        <f>IF(AND($A385&gt;='Detectors and demag'!K$3,$A385&lt;='Detectors and demag'!K$4),-E$10*($A385-E$12)*($A385-E$13)/E$14,0)</f>
        <v>0</v>
      </c>
      <c r="S385">
        <v>4.3E-3</v>
      </c>
      <c r="T385">
        <v>0.87909999999999999</v>
      </c>
      <c r="U385">
        <v>0.5605</v>
      </c>
      <c r="V385">
        <v>679</v>
      </c>
      <c r="Y385">
        <v>0.87786752899999998</v>
      </c>
      <c r="AA385">
        <v>679</v>
      </c>
    </row>
    <row r="386" spans="1:27" x14ac:dyDescent="0.2">
      <c r="A386">
        <v>680</v>
      </c>
      <c r="B386">
        <f>IF(AND($A386&gt;='Detectors and demag'!H$3,$A386&lt;='Detectors and demag'!H$4),-B$10*($A386-B$12)*($A386-B$13)/B$14,0)</f>
        <v>0</v>
      </c>
      <c r="C386">
        <f>IF(AND($A386&gt;='Detectors and demag'!I$3,$A386&lt;='Detectors and demag'!I$4),-C$10*($A386-C$12)*($A386-C$13)/C$14,0)</f>
        <v>0</v>
      </c>
      <c r="D386">
        <f>IF(AND($A386&gt;='Detectors and demag'!J$3,$A386&lt;='Detectors and demag'!J$4),-D$10*($A386-D$12)*($A386-D$13)/D$14,0)</f>
        <v>0.88366713015676823</v>
      </c>
      <c r="E386">
        <f>IF(AND($A386&gt;='Detectors and demag'!K$3,$A386&lt;='Detectors and demag'!K$4),-E$10*($A386-E$12)*($A386-E$13)/E$14,0)</f>
        <v>0</v>
      </c>
      <c r="T386">
        <v>0.87860000000000005</v>
      </c>
      <c r="U386">
        <v>0.5635</v>
      </c>
      <c r="V386">
        <v>680</v>
      </c>
      <c r="Y386">
        <v>0.87738209599999994</v>
      </c>
      <c r="AA386">
        <v>680</v>
      </c>
    </row>
    <row r="387" spans="1:27" x14ac:dyDescent="0.2">
      <c r="A387">
        <v>681</v>
      </c>
      <c r="B387">
        <f>IF(AND($A387&gt;='Detectors and demag'!H$3,$A387&lt;='Detectors and demag'!H$4),-B$10*($A387-B$12)*($A387-B$13)/B$14,0)</f>
        <v>0</v>
      </c>
      <c r="C387">
        <f>IF(AND($A387&gt;='Detectors and demag'!I$3,$A387&lt;='Detectors and demag'!I$4),-C$10*($A387-C$12)*($A387-C$13)/C$14,0)</f>
        <v>0</v>
      </c>
      <c r="D387">
        <f>IF(AND($A387&gt;='Detectors and demag'!J$3,$A387&lt;='Detectors and demag'!J$4),-D$10*($A387-D$12)*($A387-D$13)/D$14,0)</f>
        <v>0.88366713015676823</v>
      </c>
      <c r="E387">
        <f>IF(AND($A387&gt;='Detectors and demag'!K$3,$A387&lt;='Detectors and demag'!K$4),-E$10*($A387-E$12)*($A387-E$13)/E$14,0)</f>
        <v>0</v>
      </c>
      <c r="T387">
        <v>0.87809999999999999</v>
      </c>
      <c r="U387">
        <v>0.5665</v>
      </c>
      <c r="V387">
        <v>681</v>
      </c>
      <c r="Y387">
        <v>0.87689612400000005</v>
      </c>
      <c r="AA387">
        <v>681</v>
      </c>
    </row>
    <row r="388" spans="1:27" x14ac:dyDescent="0.2">
      <c r="A388">
        <v>682</v>
      </c>
      <c r="B388">
        <f>IF(AND($A388&gt;='Detectors and demag'!H$3,$A388&lt;='Detectors and demag'!H$4),-B$10*($A388-B$12)*($A388-B$13)/B$14,0)</f>
        <v>0</v>
      </c>
      <c r="C388">
        <f>IF(AND($A388&gt;='Detectors and demag'!I$3,$A388&lt;='Detectors and demag'!I$4),-C$10*($A388-C$12)*($A388-C$13)/C$14,0)</f>
        <v>0</v>
      </c>
      <c r="D388">
        <f>IF(AND($A388&gt;='Detectors and demag'!J$3,$A388&lt;='Detectors and demag'!J$4),-D$10*($A388-D$12)*($A388-D$13)/D$14,0)</f>
        <v>0.88364378741091221</v>
      </c>
      <c r="E388">
        <f>IF(AND($A388&gt;='Detectors and demag'!K$3,$A388&lt;='Detectors and demag'!K$4),-E$10*($A388-E$12)*($A388-E$13)/E$14,0)</f>
        <v>0</v>
      </c>
      <c r="T388">
        <v>0.87749999999999995</v>
      </c>
      <c r="U388">
        <v>0.56940000000000002</v>
      </c>
      <c r="V388">
        <v>682</v>
      </c>
      <c r="Y388">
        <v>0.87640954400000004</v>
      </c>
      <c r="AA388">
        <v>682</v>
      </c>
    </row>
    <row r="389" spans="1:27" x14ac:dyDescent="0.2">
      <c r="A389">
        <v>683</v>
      </c>
      <c r="B389">
        <f>IF(AND($A389&gt;='Detectors and demag'!H$3,$A389&lt;='Detectors and demag'!H$4),-B$10*($A389-B$12)*($A389-B$13)/B$14,0)</f>
        <v>0</v>
      </c>
      <c r="C389">
        <f>IF(AND($A389&gt;='Detectors and demag'!I$3,$A389&lt;='Detectors and demag'!I$4),-C$10*($A389-C$12)*($A389-C$13)/C$14,0)</f>
        <v>0</v>
      </c>
      <c r="D389">
        <f>IF(AND($A389&gt;='Detectors and demag'!J$3,$A389&lt;='Detectors and demag'!J$4),-D$10*($A389-D$12)*($A389-D$13)/D$14,0)</f>
        <v>0.88359710191920027</v>
      </c>
      <c r="E389">
        <f>IF(AND($A389&gt;='Detectors and demag'!K$3,$A389&lt;='Detectors and demag'!K$4),-E$10*($A389-E$12)*($A389-E$13)/E$14,0)</f>
        <v>0</v>
      </c>
      <c r="T389">
        <v>0.877</v>
      </c>
      <c r="U389">
        <v>0.57240000000000002</v>
      </c>
      <c r="V389">
        <v>683</v>
      </c>
      <c r="Y389">
        <v>0.87592230299999996</v>
      </c>
      <c r="AA389">
        <v>683</v>
      </c>
    </row>
    <row r="390" spans="1:27" x14ac:dyDescent="0.2">
      <c r="A390">
        <v>684</v>
      </c>
      <c r="B390">
        <f>IF(AND($A390&gt;='Detectors and demag'!H$3,$A390&lt;='Detectors and demag'!H$4),-B$10*($A390-B$12)*($A390-B$13)/B$14,0)</f>
        <v>0</v>
      </c>
      <c r="C390">
        <f>IF(AND($A390&gt;='Detectors and demag'!I$3,$A390&lt;='Detectors and demag'!I$4),-C$10*($A390-C$12)*($A390-C$13)/C$14,0)</f>
        <v>0</v>
      </c>
      <c r="D390">
        <f>IF(AND($A390&gt;='Detectors and demag'!J$3,$A390&lt;='Detectors and demag'!J$4),-D$10*($A390-D$12)*($A390-D$13)/D$14,0)</f>
        <v>0.88352707368163219</v>
      </c>
      <c r="E390">
        <f>IF(AND($A390&gt;='Detectors and demag'!K$3,$A390&lt;='Detectors and demag'!K$4),-E$10*($A390-E$12)*($A390-E$13)/E$14,0)</f>
        <v>0</v>
      </c>
      <c r="T390">
        <v>0.87639999999999996</v>
      </c>
      <c r="U390">
        <v>0.57530000000000003</v>
      </c>
      <c r="V390">
        <v>684</v>
      </c>
      <c r="Y390">
        <v>0.87510993699999995</v>
      </c>
      <c r="AA390">
        <v>684</v>
      </c>
    </row>
    <row r="391" spans="1:27" x14ac:dyDescent="0.2">
      <c r="A391">
        <v>685</v>
      </c>
      <c r="B391">
        <f>IF(AND($A391&gt;='Detectors and demag'!H$3,$A391&lt;='Detectors and demag'!H$4),-B$10*($A391-B$12)*($A391-B$13)/B$14,0)</f>
        <v>0</v>
      </c>
      <c r="C391">
        <f>IF(AND($A391&gt;='Detectors and demag'!I$3,$A391&lt;='Detectors and demag'!I$4),-C$10*($A391-C$12)*($A391-C$13)/C$14,0)</f>
        <v>0</v>
      </c>
      <c r="D391">
        <f>IF(AND($A391&gt;='Detectors and demag'!J$3,$A391&lt;='Detectors and demag'!J$4),-D$10*($A391-D$12)*($A391-D$13)/D$14,0)</f>
        <v>0.8834337026982082</v>
      </c>
      <c r="E391">
        <f>IF(AND($A391&gt;='Detectors and demag'!K$3,$A391&lt;='Detectors and demag'!K$4),-E$10*($A391-E$12)*($A391-E$13)/E$14,0)</f>
        <v>0</v>
      </c>
      <c r="T391">
        <v>0.87580000000000002</v>
      </c>
      <c r="U391">
        <v>0.57820000000000005</v>
      </c>
      <c r="V391">
        <v>685</v>
      </c>
      <c r="Y391">
        <v>0.87423194599999998</v>
      </c>
      <c r="AA391">
        <v>685</v>
      </c>
    </row>
    <row r="392" spans="1:27" x14ac:dyDescent="0.2">
      <c r="A392">
        <v>686</v>
      </c>
      <c r="B392">
        <f>IF(AND($A392&gt;='Detectors and demag'!H$3,$A392&lt;='Detectors and demag'!H$4),-B$10*($A392-B$12)*($A392-B$13)/B$14,0)</f>
        <v>0</v>
      </c>
      <c r="C392">
        <f>IF(AND($A392&gt;='Detectors and demag'!I$3,$A392&lt;='Detectors and demag'!I$4),-C$10*($A392-C$12)*($A392-C$13)/C$14,0)</f>
        <v>0</v>
      </c>
      <c r="D392">
        <f>IF(AND($A392&gt;='Detectors and demag'!J$3,$A392&lt;='Detectors and demag'!J$4),-D$10*($A392-D$12)*($A392-D$13)/D$14,0)</f>
        <v>0.88331698896892819</v>
      </c>
      <c r="E392">
        <f>IF(AND($A392&gt;='Detectors and demag'!K$3,$A392&lt;='Detectors and demag'!K$4),-E$10*($A392-E$12)*($A392-E$13)/E$14,0)</f>
        <v>0</v>
      </c>
      <c r="T392">
        <v>0.87509999999999999</v>
      </c>
      <c r="U392">
        <v>0.58109999999999995</v>
      </c>
      <c r="V392">
        <v>686</v>
      </c>
      <c r="Y392">
        <v>0.87335311299999996</v>
      </c>
      <c r="AA392">
        <v>686</v>
      </c>
    </row>
    <row r="393" spans="1:27" x14ac:dyDescent="0.2">
      <c r="A393">
        <v>687</v>
      </c>
      <c r="B393">
        <f>IF(AND($A393&gt;='Detectors and demag'!H$3,$A393&lt;='Detectors and demag'!H$4),-B$10*($A393-B$12)*($A393-B$13)/B$14,0)</f>
        <v>0</v>
      </c>
      <c r="C393">
        <f>IF(AND($A393&gt;='Detectors and demag'!I$3,$A393&lt;='Detectors and demag'!I$4),-C$10*($A393-C$12)*($A393-C$13)/C$14,0)</f>
        <v>0</v>
      </c>
      <c r="D393">
        <f>IF(AND($A393&gt;='Detectors and demag'!J$3,$A393&lt;='Detectors and demag'!J$4),-D$10*($A393-D$12)*($A393-D$13)/D$14,0)</f>
        <v>0.88317693249379225</v>
      </c>
      <c r="E393">
        <f>IF(AND($A393&gt;='Detectors and demag'!K$3,$A393&lt;='Detectors and demag'!K$4),-E$10*($A393-E$12)*($A393-E$13)/E$14,0)</f>
        <v>0</v>
      </c>
      <c r="T393">
        <v>0.87450000000000006</v>
      </c>
      <c r="U393">
        <v>0.58399999999999996</v>
      </c>
      <c r="V393">
        <v>687</v>
      </c>
      <c r="Y393">
        <v>0.87247338900000004</v>
      </c>
      <c r="AA393">
        <v>687</v>
      </c>
    </row>
    <row r="394" spans="1:27" x14ac:dyDescent="0.2">
      <c r="A394">
        <v>688</v>
      </c>
      <c r="B394">
        <f>IF(AND($A394&gt;='Detectors and demag'!H$3,$A394&lt;='Detectors and demag'!H$4),-B$10*($A394-B$12)*($A394-B$13)/B$14,0)</f>
        <v>0</v>
      </c>
      <c r="C394">
        <f>IF(AND($A394&gt;='Detectors and demag'!I$3,$A394&lt;='Detectors and demag'!I$4),-C$10*($A394-C$12)*($A394-C$13)/C$14,0)</f>
        <v>0</v>
      </c>
      <c r="D394">
        <f>IF(AND($A394&gt;='Detectors and demag'!J$3,$A394&lt;='Detectors and demag'!J$4),-D$10*($A394-D$12)*($A394-D$13)/D$14,0)</f>
        <v>0.88301353327280019</v>
      </c>
      <c r="E394">
        <f>IF(AND($A394&gt;='Detectors and demag'!K$3,$A394&lt;='Detectors and demag'!K$4),-E$10*($A394-E$12)*($A394-E$13)/E$14,0)</f>
        <v>0</v>
      </c>
      <c r="T394">
        <v>0.87370000000000003</v>
      </c>
      <c r="U394">
        <v>0.58689999999999998</v>
      </c>
      <c r="V394">
        <v>688</v>
      </c>
      <c r="Y394">
        <v>0.87159270499999997</v>
      </c>
      <c r="AA394">
        <v>688</v>
      </c>
    </row>
    <row r="395" spans="1:27" x14ac:dyDescent="0.2">
      <c r="A395">
        <v>689</v>
      </c>
      <c r="B395">
        <f>IF(AND($A395&gt;='Detectors and demag'!H$3,$A395&lt;='Detectors and demag'!H$4),-B$10*($A395-B$12)*($A395-B$13)/B$14,0)</f>
        <v>0</v>
      </c>
      <c r="C395">
        <f>IF(AND($A395&gt;='Detectors and demag'!I$3,$A395&lt;='Detectors and demag'!I$4),-C$10*($A395-C$12)*($A395-C$13)/C$14,0)</f>
        <v>0</v>
      </c>
      <c r="D395">
        <f>IF(AND($A395&gt;='Detectors and demag'!J$3,$A395&lt;='Detectors and demag'!J$4),-D$10*($A395-D$12)*($A395-D$13)/D$14,0)</f>
        <v>0.88282679130595221</v>
      </c>
      <c r="E395">
        <f>IF(AND($A395&gt;='Detectors and demag'!K$3,$A395&lt;='Detectors and demag'!K$4),-E$10*($A395-E$12)*($A395-E$13)/E$14,0)</f>
        <v>0</v>
      </c>
      <c r="T395">
        <v>0.873</v>
      </c>
      <c r="U395">
        <v>0.5897</v>
      </c>
      <c r="V395">
        <v>689</v>
      </c>
      <c r="Y395">
        <v>0.87071103000000005</v>
      </c>
      <c r="AA395">
        <v>689</v>
      </c>
    </row>
    <row r="396" spans="1:27" x14ac:dyDescent="0.2">
      <c r="A396">
        <v>690</v>
      </c>
      <c r="B396">
        <f>IF(AND($A396&gt;='Detectors and demag'!H$3,$A396&lt;='Detectors and demag'!H$4),-B$10*($A396-B$12)*($A396-B$13)/B$14,0)</f>
        <v>0</v>
      </c>
      <c r="C396">
        <f>IF(AND($A396&gt;='Detectors and demag'!I$3,$A396&lt;='Detectors and demag'!I$4),-C$10*($A396-C$12)*($A396-C$13)/C$14,0)</f>
        <v>0</v>
      </c>
      <c r="D396">
        <f>IF(AND($A396&gt;='Detectors and demag'!J$3,$A396&lt;='Detectors and demag'!J$4),-D$10*($A396-D$12)*($A396-D$13)/D$14,0)</f>
        <v>0.8826167065932482</v>
      </c>
      <c r="E396">
        <f>IF(AND($A396&gt;='Detectors and demag'!K$3,$A396&lt;='Detectors and demag'!K$4),-E$10*($A396-E$12)*($A396-E$13)/E$14,0)</f>
        <v>0</v>
      </c>
      <c r="T396">
        <v>0.87229999999999996</v>
      </c>
      <c r="U396">
        <v>0.59260000000000002</v>
      </c>
      <c r="V396">
        <v>690</v>
      </c>
      <c r="Y396">
        <v>0.86982831500000002</v>
      </c>
      <c r="AA396">
        <v>690</v>
      </c>
    </row>
    <row r="397" spans="1:27" x14ac:dyDescent="0.2">
      <c r="A397">
        <v>691</v>
      </c>
      <c r="B397">
        <f>IF(AND($A397&gt;='Detectors and demag'!H$3,$A397&lt;='Detectors and demag'!H$4),-B$10*($A397-B$12)*($A397-B$13)/B$14,0)</f>
        <v>0</v>
      </c>
      <c r="C397">
        <f>IF(AND($A397&gt;='Detectors and demag'!I$3,$A397&lt;='Detectors and demag'!I$4),-C$10*($A397-C$12)*($A397-C$13)/C$14,0)</f>
        <v>0</v>
      </c>
      <c r="D397">
        <f>IF(AND($A397&gt;='Detectors and demag'!J$3,$A397&lt;='Detectors and demag'!J$4),-D$10*($A397-D$12)*($A397-D$13)/D$14,0)</f>
        <v>0.88238327913468817</v>
      </c>
      <c r="E397">
        <f>IF(AND($A397&gt;='Detectors and demag'!K$3,$A397&lt;='Detectors and demag'!K$4),-E$10*($A397-E$12)*($A397-E$13)/E$14,0)</f>
        <v>0</v>
      </c>
      <c r="T397">
        <v>0.87150000000000005</v>
      </c>
      <c r="U397">
        <v>0.59540000000000004</v>
      </c>
      <c r="V397">
        <v>691</v>
      </c>
      <c r="Y397">
        <v>0.86894452600000005</v>
      </c>
      <c r="AA397">
        <v>691</v>
      </c>
    </row>
    <row r="398" spans="1:27" x14ac:dyDescent="0.2">
      <c r="A398">
        <v>692</v>
      </c>
      <c r="B398">
        <f>IF(AND($A398&gt;='Detectors and demag'!H$3,$A398&lt;='Detectors and demag'!H$4),-B$10*($A398-B$12)*($A398-B$13)/B$14,0)</f>
        <v>0</v>
      </c>
      <c r="C398">
        <f>IF(AND($A398&gt;='Detectors and demag'!I$3,$A398&lt;='Detectors and demag'!I$4),-C$10*($A398-C$12)*($A398-C$13)/C$14,0)</f>
        <v>0</v>
      </c>
      <c r="D398">
        <f>IF(AND($A398&gt;='Detectors and demag'!J$3,$A398&lt;='Detectors and demag'!J$4),-D$10*($A398-D$12)*($A398-D$13)/D$14,0)</f>
        <v>0.88212650893027222</v>
      </c>
      <c r="E398">
        <f>IF(AND($A398&gt;='Detectors and demag'!K$3,$A398&lt;='Detectors and demag'!K$4),-E$10*($A398-E$12)*($A398-E$13)/E$14,0)</f>
        <v>0</v>
      </c>
      <c r="T398">
        <v>0.87070000000000003</v>
      </c>
      <c r="U398">
        <v>0.59819999999999995</v>
      </c>
      <c r="V398">
        <v>692</v>
      </c>
      <c r="Y398">
        <v>0.868029147</v>
      </c>
      <c r="AA398">
        <v>692</v>
      </c>
    </row>
    <row r="399" spans="1:27" x14ac:dyDescent="0.2">
      <c r="A399">
        <v>693</v>
      </c>
      <c r="B399">
        <f>IF(AND($A399&gt;='Detectors and demag'!H$3,$A399&lt;='Detectors and demag'!H$4),-B$10*($A399-B$12)*($A399-B$13)/B$14,0)</f>
        <v>0</v>
      </c>
      <c r="C399">
        <f>IF(AND($A399&gt;='Detectors and demag'!I$3,$A399&lt;='Detectors and demag'!I$4),-C$10*($A399-C$12)*($A399-C$13)/C$14,0)</f>
        <v>0</v>
      </c>
      <c r="D399">
        <f>IF(AND($A399&gt;='Detectors and demag'!J$3,$A399&lt;='Detectors and demag'!J$4),-D$10*($A399-D$12)*($A399-D$13)/D$14,0)</f>
        <v>0.88184639598000025</v>
      </c>
      <c r="E399">
        <f>IF(AND($A399&gt;='Detectors and demag'!K$3,$A399&lt;='Detectors and demag'!K$4),-E$10*($A399-E$12)*($A399-E$13)/E$14,0)</f>
        <v>0</v>
      </c>
      <c r="T399">
        <v>0.86980000000000002</v>
      </c>
      <c r="U399">
        <v>0.60099999999999998</v>
      </c>
      <c r="V399">
        <v>693</v>
      </c>
      <c r="Y399">
        <v>0.86701189199999995</v>
      </c>
      <c r="AA399">
        <v>693</v>
      </c>
    </row>
    <row r="400" spans="1:27" x14ac:dyDescent="0.2">
      <c r="A400">
        <v>694</v>
      </c>
      <c r="B400">
        <f>IF(AND($A400&gt;='Detectors and demag'!H$3,$A400&lt;='Detectors and demag'!H$4),-B$10*($A400-B$12)*($A400-B$13)/B$14,0)</f>
        <v>0</v>
      </c>
      <c r="C400">
        <f>IF(AND($A400&gt;='Detectors and demag'!I$3,$A400&lt;='Detectors and demag'!I$4),-C$10*($A400-C$12)*($A400-C$13)/C$14,0)</f>
        <v>0</v>
      </c>
      <c r="D400">
        <f>IF(AND($A400&gt;='Detectors and demag'!J$3,$A400&lt;='Detectors and demag'!J$4),-D$10*($A400-D$12)*($A400-D$13)/D$14,0)</f>
        <v>0.88154294028387215</v>
      </c>
      <c r="E400">
        <f>IF(AND($A400&gt;='Detectors and demag'!K$3,$A400&lt;='Detectors and demag'!K$4),-E$10*($A400-E$12)*($A400-E$13)/E$14,0)</f>
        <v>0</v>
      </c>
      <c r="T400">
        <v>0.86890000000000001</v>
      </c>
      <c r="U400">
        <v>0.6038</v>
      </c>
      <c r="V400">
        <v>694</v>
      </c>
      <c r="Y400">
        <v>0.86599340599999997</v>
      </c>
      <c r="AA400">
        <v>694</v>
      </c>
    </row>
    <row r="401" spans="1:27" x14ac:dyDescent="0.2">
      <c r="A401">
        <v>695</v>
      </c>
      <c r="B401">
        <f>IF(AND($A401&gt;='Detectors and demag'!H$3,$A401&lt;='Detectors and demag'!H$4),-B$10*($A401-B$12)*($A401-B$13)/B$14,0)</f>
        <v>0</v>
      </c>
      <c r="C401">
        <f>IF(AND($A401&gt;='Detectors and demag'!I$3,$A401&lt;='Detectors and demag'!I$4),-C$10*($A401-C$12)*($A401-C$13)/C$14,0)</f>
        <v>0</v>
      </c>
      <c r="D401">
        <f>IF(AND($A401&gt;='Detectors and demag'!J$3,$A401&lt;='Detectors and demag'!J$4),-D$10*($A401-D$12)*($A401-D$13)/D$14,0)</f>
        <v>0.88121614184188801</v>
      </c>
      <c r="E401">
        <f>IF(AND($A401&gt;='Detectors and demag'!K$3,$A401&lt;='Detectors and demag'!K$4),-E$10*($A401-E$12)*($A401-E$13)/E$14,0)</f>
        <v>0</v>
      </c>
      <c r="T401">
        <v>0.86799999999999999</v>
      </c>
      <c r="U401">
        <v>0.60660000000000003</v>
      </c>
      <c r="V401">
        <v>695</v>
      </c>
      <c r="Y401">
        <v>0.86497365599999998</v>
      </c>
      <c r="AA401">
        <v>695</v>
      </c>
    </row>
    <row r="402" spans="1:27" x14ac:dyDescent="0.2">
      <c r="A402">
        <v>696</v>
      </c>
      <c r="B402">
        <f>IF(AND($A402&gt;='Detectors and demag'!H$3,$A402&lt;='Detectors and demag'!H$4),-B$10*($A402-B$12)*($A402-B$13)/B$14,0)</f>
        <v>0</v>
      </c>
      <c r="C402">
        <f>IF(AND($A402&gt;='Detectors and demag'!I$3,$A402&lt;='Detectors and demag'!I$4),-C$10*($A402-C$12)*($A402-C$13)/C$14,0)</f>
        <v>0</v>
      </c>
      <c r="D402">
        <f>IF(AND($A402&gt;='Detectors and demag'!J$3,$A402&lt;='Detectors and demag'!J$4),-D$10*($A402-D$12)*($A402-D$13)/D$14,0)</f>
        <v>0.88086600065404796</v>
      </c>
      <c r="E402">
        <f>IF(AND($A402&gt;='Detectors and demag'!K$3,$A402&lt;='Detectors and demag'!K$4),-E$10*($A402-E$12)*($A402-E$13)/E$14,0)</f>
        <v>0</v>
      </c>
      <c r="T402">
        <v>0.86709999999999998</v>
      </c>
      <c r="U402">
        <v>0.60929999999999995</v>
      </c>
      <c r="V402">
        <v>696</v>
      </c>
      <c r="Y402">
        <v>0.86395259599999996</v>
      </c>
      <c r="AA402">
        <v>696</v>
      </c>
    </row>
    <row r="403" spans="1:27" x14ac:dyDescent="0.2">
      <c r="A403">
        <v>697</v>
      </c>
      <c r="B403">
        <f>IF(AND($A403&gt;='Detectors and demag'!H$3,$A403&lt;='Detectors and demag'!H$4),-B$10*($A403-B$12)*($A403-B$13)/B$14,0)</f>
        <v>0</v>
      </c>
      <c r="C403">
        <f>IF(AND($A403&gt;='Detectors and demag'!I$3,$A403&lt;='Detectors and demag'!I$4),-C$10*($A403-C$12)*($A403-C$13)/C$14,0)</f>
        <v>0</v>
      </c>
      <c r="D403">
        <f>IF(AND($A403&gt;='Detectors and demag'!J$3,$A403&lt;='Detectors and demag'!J$4),-D$10*($A403-D$12)*($A403-D$13)/D$14,0)</f>
        <v>0.88049251672035189</v>
      </c>
      <c r="E403">
        <f>IF(AND($A403&gt;='Detectors and demag'!K$3,$A403&lt;='Detectors and demag'!K$4),-E$10*($A403-E$12)*($A403-E$13)/E$14,0)</f>
        <v>0</v>
      </c>
      <c r="T403">
        <v>0.86609999999999998</v>
      </c>
      <c r="U403">
        <v>0.61209999999999998</v>
      </c>
      <c r="V403">
        <v>697</v>
      </c>
      <c r="Y403">
        <v>0.86293017699999996</v>
      </c>
      <c r="AA403">
        <v>697</v>
      </c>
    </row>
    <row r="404" spans="1:27" x14ac:dyDescent="0.2">
      <c r="A404">
        <v>698</v>
      </c>
      <c r="B404">
        <f>IF(AND($A404&gt;='Detectors and demag'!H$3,$A404&lt;='Detectors and demag'!H$4),-B$10*($A404-B$12)*($A404-B$13)/B$14,0)</f>
        <v>0</v>
      </c>
      <c r="C404">
        <f>IF(AND($A404&gt;='Detectors and demag'!I$3,$A404&lt;='Detectors and demag'!I$4),-C$10*($A404-C$12)*($A404-C$13)/C$14,0)</f>
        <v>0</v>
      </c>
      <c r="D404">
        <f>IF(AND($A404&gt;='Detectors and demag'!J$3,$A404&lt;='Detectors and demag'!J$4),-D$10*($A404-D$12)*($A404-D$13)/D$14,0)</f>
        <v>0.88009569004080024</v>
      </c>
      <c r="E404">
        <f>IF(AND($A404&gt;='Detectors and demag'!K$3,$A404&lt;='Detectors and demag'!K$4),-E$10*($A404-E$12)*($A404-E$13)/E$14,0)</f>
        <v>0</v>
      </c>
      <c r="T404">
        <v>0.86519999999999997</v>
      </c>
      <c r="U404">
        <v>0.61480000000000001</v>
      </c>
      <c r="V404">
        <v>698</v>
      </c>
      <c r="Y404">
        <v>0.86190637000000003</v>
      </c>
      <c r="AA404">
        <v>698</v>
      </c>
    </row>
    <row r="405" spans="1:27" x14ac:dyDescent="0.2">
      <c r="A405">
        <v>699</v>
      </c>
      <c r="B405">
        <f>IF(AND($A405&gt;='Detectors and demag'!H$3,$A405&lt;='Detectors and demag'!H$4),-B$10*($A405-B$12)*($A405-B$13)/B$14,0)</f>
        <v>0</v>
      </c>
      <c r="C405">
        <f>IF(AND($A405&gt;='Detectors and demag'!I$3,$A405&lt;='Detectors and demag'!I$4),-C$10*($A405-C$12)*($A405-C$13)/C$14,0)</f>
        <v>0</v>
      </c>
      <c r="D405">
        <f>IF(AND($A405&gt;='Detectors and demag'!J$3,$A405&lt;='Detectors and demag'!J$4),-D$10*($A405-D$12)*($A405-D$13)/D$14,0)</f>
        <v>0.879675520615392</v>
      </c>
      <c r="E405">
        <f>IF(AND($A405&gt;='Detectors and demag'!K$3,$A405&lt;='Detectors and demag'!K$4),-E$10*($A405-E$12)*($A405-E$13)/E$14,0)</f>
        <v>0</v>
      </c>
      <c r="T405">
        <v>0.86409999999999998</v>
      </c>
      <c r="U405">
        <v>0.61750000000000005</v>
      </c>
      <c r="V405">
        <v>699</v>
      </c>
      <c r="Y405">
        <v>0.86088114500000001</v>
      </c>
      <c r="AA405">
        <v>699</v>
      </c>
    </row>
    <row r="406" spans="1:27" x14ac:dyDescent="0.2">
      <c r="A406">
        <v>700</v>
      </c>
      <c r="B406">
        <f>IF(AND($A406&gt;='Detectors and demag'!H$3,$A406&lt;='Detectors and demag'!H$4),-B$10*($A406-B$12)*($A406-B$13)/B$14,0)</f>
        <v>0</v>
      </c>
      <c r="C406">
        <f>IF(AND($A406&gt;='Detectors and demag'!I$3,$A406&lt;='Detectors and demag'!I$4),-C$10*($A406-C$12)*($A406-C$13)/C$14,0)</f>
        <v>0</v>
      </c>
      <c r="D406">
        <f>IF(AND($A406&gt;='Detectors and demag'!J$3,$A406&lt;='Detectors and demag'!J$4),-D$10*($A406-D$12)*($A406-D$13)/D$14,0)</f>
        <v>0.87923200844412808</v>
      </c>
      <c r="E406">
        <f>IF(AND($A406&gt;='Detectors and demag'!K$3,$A406&lt;='Detectors and demag'!K$4),-E$10*($A406-E$12)*($A406-E$13)/E$14,0)</f>
        <v>0</v>
      </c>
      <c r="T406">
        <v>0.86309999999999998</v>
      </c>
      <c r="U406">
        <v>0.62019999999999997</v>
      </c>
      <c r="V406">
        <v>700</v>
      </c>
      <c r="Y406">
        <v>0.85981255599999995</v>
      </c>
      <c r="AA406">
        <v>700</v>
      </c>
    </row>
    <row r="407" spans="1:27" x14ac:dyDescent="0.2">
      <c r="A407">
        <v>701</v>
      </c>
      <c r="B407">
        <f>IF(AND($A407&gt;='Detectors and demag'!H$3,$A407&lt;='Detectors and demag'!H$4),-B$10*($A407-B$12)*($A407-B$13)/B$14,0)</f>
        <v>0</v>
      </c>
      <c r="C407">
        <f>IF(AND($A407&gt;='Detectors and demag'!I$3,$A407&lt;='Detectors and demag'!I$4),-C$10*($A407-C$12)*($A407-C$13)/C$14,0)</f>
        <v>0</v>
      </c>
      <c r="D407">
        <f>IF(AND($A407&gt;='Detectors and demag'!J$3,$A407&lt;='Detectors and demag'!J$4),-D$10*($A407-D$12)*($A407-D$13)/D$14,0)</f>
        <v>0.87876515352700801</v>
      </c>
      <c r="E407">
        <f>IF(AND($A407&gt;='Detectors and demag'!K$3,$A407&lt;='Detectors and demag'!K$4),-E$10*($A407-E$12)*($A407-E$13)/E$14,0)</f>
        <v>0</v>
      </c>
      <c r="T407">
        <v>0.86199999999999999</v>
      </c>
      <c r="U407">
        <v>0.62290000000000001</v>
      </c>
      <c r="V407">
        <v>701</v>
      </c>
      <c r="Y407">
        <v>0.858677774</v>
      </c>
      <c r="AA407">
        <v>701</v>
      </c>
    </row>
    <row r="408" spans="1:27" x14ac:dyDescent="0.2">
      <c r="A408">
        <v>702</v>
      </c>
      <c r="B408">
        <f>IF(AND($A408&gt;='Detectors and demag'!H$3,$A408&lt;='Detectors and demag'!H$4),-B$10*($A408-B$12)*($A408-B$13)/B$14,0)</f>
        <v>0</v>
      </c>
      <c r="C408">
        <f>IF(AND($A408&gt;='Detectors and demag'!I$3,$A408&lt;='Detectors and demag'!I$4),-C$10*($A408-C$12)*($A408-C$13)/C$14,0)</f>
        <v>0</v>
      </c>
      <c r="D408">
        <f>IF(AND($A408&gt;='Detectors and demag'!J$3,$A408&lt;='Detectors and demag'!J$4),-D$10*($A408-D$12)*($A408-D$13)/D$14,0)</f>
        <v>0.87827495586403193</v>
      </c>
      <c r="E408">
        <f>IF(AND($A408&gt;='Detectors and demag'!K$3,$A408&lt;='Detectors and demag'!K$4),-E$10*($A408-E$12)*($A408-E$13)/E$14,0)</f>
        <v>0</v>
      </c>
      <c r="T408">
        <v>0.8609</v>
      </c>
      <c r="U408">
        <v>0.62560000000000004</v>
      </c>
      <c r="V408">
        <v>702</v>
      </c>
      <c r="Y408">
        <v>0.85754142799999999</v>
      </c>
      <c r="AA408">
        <v>702</v>
      </c>
    </row>
    <row r="409" spans="1:27" x14ac:dyDescent="0.2">
      <c r="A409">
        <v>703</v>
      </c>
      <c r="B409">
        <f>IF(AND($A409&gt;='Detectors and demag'!H$3,$A409&lt;='Detectors and demag'!H$4),-B$10*($A409-B$12)*($A409-B$13)/B$14,0)</f>
        <v>0</v>
      </c>
      <c r="C409">
        <f>IF(AND($A409&gt;='Detectors and demag'!I$3,$A409&lt;='Detectors and demag'!I$4),-C$10*($A409-C$12)*($A409-C$13)/C$14,0)</f>
        <v>0</v>
      </c>
      <c r="D409">
        <f>IF(AND($A409&gt;='Detectors and demag'!J$3,$A409&lt;='Detectors and demag'!J$4),-D$10*($A409-D$12)*($A409-D$13)/D$14,0)</f>
        <v>0.87776141545519992</v>
      </c>
      <c r="E409">
        <f>IF(AND($A409&gt;='Detectors and demag'!K$3,$A409&lt;='Detectors and demag'!K$4),-E$10*($A409-E$12)*($A409-E$13)/E$14,0)</f>
        <v>0</v>
      </c>
      <c r="T409">
        <v>0.85980000000000001</v>
      </c>
      <c r="U409">
        <v>0.62819999999999998</v>
      </c>
      <c r="V409">
        <v>703</v>
      </c>
      <c r="Y409">
        <v>0.85640348799999999</v>
      </c>
      <c r="AA409">
        <v>703</v>
      </c>
    </row>
    <row r="410" spans="1:27" x14ac:dyDescent="0.2">
      <c r="A410">
        <v>704</v>
      </c>
      <c r="B410">
        <f>IF(AND($A410&gt;='Detectors and demag'!H$3,$A410&lt;='Detectors and demag'!H$4),-B$10*($A410-B$12)*($A410-B$13)/B$14,0)</f>
        <v>0</v>
      </c>
      <c r="C410">
        <f>IF(AND($A410&gt;='Detectors and demag'!I$3,$A410&lt;='Detectors and demag'!I$4),-C$10*($A410-C$12)*($A410-C$13)/C$14,0)</f>
        <v>0</v>
      </c>
      <c r="D410">
        <f>IF(AND($A410&gt;='Detectors and demag'!J$3,$A410&lt;='Detectors and demag'!J$4),-D$10*($A410-D$12)*($A410-D$13)/D$14,0)</f>
        <v>0.87722453230051201</v>
      </c>
      <c r="E410">
        <f>IF(AND($A410&gt;='Detectors and demag'!K$3,$A410&lt;='Detectors and demag'!K$4),-E$10*($A410-E$12)*($A410-E$13)/E$14,0)</f>
        <v>0</v>
      </c>
      <c r="T410">
        <v>0.85870000000000002</v>
      </c>
      <c r="U410">
        <v>0.63090000000000002</v>
      </c>
      <c r="V410">
        <v>704</v>
      </c>
      <c r="Y410">
        <v>0.85526392600000001</v>
      </c>
      <c r="AA410">
        <v>704</v>
      </c>
    </row>
    <row r="411" spans="1:27" x14ac:dyDescent="0.2">
      <c r="A411">
        <v>705</v>
      </c>
      <c r="B411">
        <f>IF(AND($A411&gt;='Detectors and demag'!H$3,$A411&lt;='Detectors and demag'!H$4),-B$10*($A411-B$12)*($A411-B$13)/B$14,0)</f>
        <v>0</v>
      </c>
      <c r="C411">
        <f>IF(AND($A411&gt;='Detectors and demag'!I$3,$A411&lt;='Detectors and demag'!I$4),-C$10*($A411-C$12)*($A411-C$13)/C$14,0)</f>
        <v>0</v>
      </c>
      <c r="D411">
        <f>IF(AND($A411&gt;='Detectors and demag'!J$3,$A411&lt;='Detectors and demag'!J$4),-D$10*($A411-D$12)*($A411-D$13)/D$14,0)</f>
        <v>0.87666430639996795</v>
      </c>
      <c r="E411">
        <f>IF(AND($A411&gt;='Detectors and demag'!K$3,$A411&lt;='Detectors and demag'!K$4),-E$10*($A411-E$12)*($A411-E$13)/E$14,0)</f>
        <v>0</v>
      </c>
      <c r="T411">
        <v>0.85750000000000004</v>
      </c>
      <c r="U411">
        <v>0.63349999999999995</v>
      </c>
      <c r="V411">
        <v>705</v>
      </c>
      <c r="Y411">
        <v>0.85412268099999999</v>
      </c>
      <c r="AA411">
        <v>705</v>
      </c>
    </row>
    <row r="412" spans="1:27" x14ac:dyDescent="0.2">
      <c r="A412">
        <v>706</v>
      </c>
      <c r="B412">
        <f>IF(AND($A412&gt;='Detectors and demag'!H$3,$A412&lt;='Detectors and demag'!H$4),-B$10*($A412-B$12)*($A412-B$13)/B$14,0)</f>
        <v>0</v>
      </c>
      <c r="C412">
        <f>IF(AND($A412&gt;='Detectors and demag'!I$3,$A412&lt;='Detectors and demag'!I$4),-C$10*($A412-C$12)*($A412-C$13)/C$14,0)</f>
        <v>0</v>
      </c>
      <c r="D412">
        <f>IF(AND($A412&gt;='Detectors and demag'!J$3,$A412&lt;='Detectors and demag'!J$4),-D$10*($A412-D$12)*($A412-D$13)/D$14,0)</f>
        <v>0.87608073775356787</v>
      </c>
      <c r="E412">
        <f>IF(AND($A412&gt;='Detectors and demag'!K$3,$A412&lt;='Detectors and demag'!K$4),-E$10*($A412-E$12)*($A412-E$13)/E$14,0)</f>
        <v>0</v>
      </c>
      <c r="T412">
        <v>0.85629999999999995</v>
      </c>
      <c r="U412">
        <v>0.6361</v>
      </c>
      <c r="V412">
        <v>706</v>
      </c>
      <c r="Y412">
        <v>0.852979759</v>
      </c>
      <c r="AA412">
        <v>706</v>
      </c>
    </row>
    <row r="413" spans="1:27" x14ac:dyDescent="0.2">
      <c r="A413">
        <v>707</v>
      </c>
      <c r="B413">
        <f>IF(AND($A413&gt;='Detectors and demag'!H$3,$A413&lt;='Detectors and demag'!H$4),-B$10*($A413-B$12)*($A413-B$13)/B$14,0)</f>
        <v>0</v>
      </c>
      <c r="C413">
        <f>IF(AND($A413&gt;='Detectors and demag'!I$3,$A413&lt;='Detectors and demag'!I$4),-C$10*($A413-C$12)*($A413-C$13)/C$14,0)</f>
        <v>0</v>
      </c>
      <c r="D413">
        <f>IF(AND($A413&gt;='Detectors and demag'!J$3,$A413&lt;='Detectors and demag'!J$4),-D$10*($A413-D$12)*($A413-D$13)/D$14,0)</f>
        <v>0.87547382636131177</v>
      </c>
      <c r="E413">
        <f>IF(AND($A413&gt;='Detectors and demag'!K$3,$A413&lt;='Detectors and demag'!K$4),-E$10*($A413-E$12)*($A413-E$13)/E$14,0)</f>
        <v>0</v>
      </c>
      <c r="T413">
        <v>0.85499999999999998</v>
      </c>
      <c r="U413">
        <v>0.63870000000000005</v>
      </c>
      <c r="V413">
        <v>707</v>
      </c>
      <c r="Y413">
        <v>0.85183509700000004</v>
      </c>
      <c r="AA413">
        <v>707</v>
      </c>
    </row>
    <row r="414" spans="1:27" x14ac:dyDescent="0.2">
      <c r="A414">
        <v>708</v>
      </c>
      <c r="B414">
        <f>IF(AND($A414&gt;='Detectors and demag'!H$3,$A414&lt;='Detectors and demag'!H$4),-B$10*($A414-B$12)*($A414-B$13)/B$14,0)</f>
        <v>0</v>
      </c>
      <c r="C414">
        <f>IF(AND($A414&gt;='Detectors and demag'!I$3,$A414&lt;='Detectors and demag'!I$4),-C$10*($A414-C$12)*($A414-C$13)/C$14,0)</f>
        <v>0</v>
      </c>
      <c r="D414">
        <f>IF(AND($A414&gt;='Detectors and demag'!J$3,$A414&lt;='Detectors and demag'!J$4),-D$10*($A414-D$12)*($A414-D$13)/D$14,0)</f>
        <v>0.87484357222319975</v>
      </c>
      <c r="E414">
        <f>IF(AND($A414&gt;='Detectors and demag'!K$3,$A414&lt;='Detectors and demag'!K$4),-E$10*($A414-E$12)*($A414-E$13)/E$14,0)</f>
        <v>0</v>
      </c>
      <c r="T414">
        <v>0.8538</v>
      </c>
      <c r="U414">
        <v>0.64129999999999998</v>
      </c>
      <c r="V414">
        <v>708</v>
      </c>
      <c r="Y414">
        <v>0.850634793</v>
      </c>
      <c r="AA414">
        <v>708</v>
      </c>
    </row>
    <row r="415" spans="1:27" x14ac:dyDescent="0.2">
      <c r="A415">
        <v>709</v>
      </c>
      <c r="B415">
        <f>IF(AND($A415&gt;='Detectors and demag'!H$3,$A415&lt;='Detectors and demag'!H$4),-B$10*($A415-B$12)*($A415-B$13)/B$14,0)</f>
        <v>0</v>
      </c>
      <c r="C415">
        <f>IF(AND($A415&gt;='Detectors and demag'!I$3,$A415&lt;='Detectors and demag'!I$4),-C$10*($A415-C$12)*($A415-C$13)/C$14,0)</f>
        <v>0</v>
      </c>
      <c r="D415">
        <f>IF(AND($A415&gt;='Detectors and demag'!J$3,$A415&lt;='Detectors and demag'!J$4),-D$10*($A415-D$12)*($A415-D$13)/D$14,0)</f>
        <v>0.87418997533923171</v>
      </c>
      <c r="E415">
        <f>IF(AND($A415&gt;='Detectors and demag'!K$3,$A415&lt;='Detectors and demag'!K$4),-E$10*($A415-E$12)*($A415-E$13)/E$14,0)</f>
        <v>0</v>
      </c>
      <c r="T415">
        <v>0.85250000000000004</v>
      </c>
      <c r="U415">
        <v>0.64390000000000003</v>
      </c>
      <c r="V415">
        <v>709</v>
      </c>
      <c r="Y415">
        <v>0.84917697199999997</v>
      </c>
      <c r="AA415">
        <v>709</v>
      </c>
    </row>
    <row r="416" spans="1:27" x14ac:dyDescent="0.2">
      <c r="A416">
        <v>710</v>
      </c>
      <c r="B416">
        <f>IF(AND($A416&gt;='Detectors and demag'!H$3,$A416&lt;='Detectors and demag'!H$4),-B$10*($A416-B$12)*($A416-B$13)/B$14,0)</f>
        <v>0</v>
      </c>
      <c r="C416">
        <f>IF(AND($A416&gt;='Detectors and demag'!I$3,$A416&lt;='Detectors and demag'!I$4),-C$10*($A416-C$12)*($A416-C$13)/C$14,0)</f>
        <v>0</v>
      </c>
      <c r="D416">
        <f>IF(AND($A416&gt;='Detectors and demag'!J$3,$A416&lt;='Detectors and demag'!J$4),-D$10*($A416-D$12)*($A416-D$13)/D$14,0)</f>
        <v>0.87351303570940775</v>
      </c>
      <c r="E416">
        <f>IF(AND($A416&gt;='Detectors and demag'!K$3,$A416&lt;='Detectors and demag'!K$4),-E$10*($A416-E$12)*($A416-E$13)/E$14,0)</f>
        <v>0</v>
      </c>
      <c r="T416">
        <v>0.85109999999999997</v>
      </c>
      <c r="U416">
        <v>0.64649999999999996</v>
      </c>
      <c r="V416">
        <v>710</v>
      </c>
      <c r="Y416">
        <v>0.84771730099999998</v>
      </c>
      <c r="AA416">
        <v>710</v>
      </c>
    </row>
    <row r="417" spans="1:27" x14ac:dyDescent="0.2">
      <c r="A417">
        <v>711</v>
      </c>
      <c r="B417">
        <f>IF(AND($A417&gt;='Detectors and demag'!H$3,$A417&lt;='Detectors and demag'!H$4),-B$10*($A417-B$12)*($A417-B$13)/B$14,0)</f>
        <v>0</v>
      </c>
      <c r="C417">
        <f>IF(AND($A417&gt;='Detectors and demag'!I$3,$A417&lt;='Detectors and demag'!I$4),-C$10*($A417-C$12)*($A417-C$13)/C$14,0)</f>
        <v>0</v>
      </c>
      <c r="D417">
        <f>IF(AND($A417&gt;='Detectors and demag'!J$3,$A417&lt;='Detectors and demag'!J$4),-D$10*($A417-D$12)*($A417-D$13)/D$14,0)</f>
        <v>0.87281275333372765</v>
      </c>
      <c r="E417">
        <f>IF(AND($A417&gt;='Detectors and demag'!K$3,$A417&lt;='Detectors and demag'!K$4),-E$10*($A417-E$12)*($A417-E$13)/E$14,0)</f>
        <v>0</v>
      </c>
      <c r="T417">
        <v>0.8498</v>
      </c>
      <c r="U417">
        <v>0.64900000000000002</v>
      </c>
      <c r="V417">
        <v>711</v>
      </c>
      <c r="Y417">
        <v>0.84625578999999995</v>
      </c>
      <c r="AA417">
        <v>711</v>
      </c>
    </row>
    <row r="418" spans="1:27" x14ac:dyDescent="0.2">
      <c r="A418">
        <v>712</v>
      </c>
      <c r="B418">
        <f>IF(AND($A418&gt;='Detectors and demag'!H$3,$A418&lt;='Detectors and demag'!H$4),-B$10*($A418-B$12)*($A418-B$13)/B$14,0)</f>
        <v>0</v>
      </c>
      <c r="C418">
        <f>IF(AND($A418&gt;='Detectors and demag'!I$3,$A418&lt;='Detectors and demag'!I$4),-C$10*($A418-C$12)*($A418-C$13)/C$14,0)</f>
        <v>0</v>
      </c>
      <c r="D418">
        <f>IF(AND($A418&gt;='Detectors and demag'!J$3,$A418&lt;='Detectors and demag'!J$4),-D$10*($A418-D$12)*($A418-D$13)/D$14,0)</f>
        <v>0.87208912821219164</v>
      </c>
      <c r="E418">
        <f>IF(AND($A418&gt;='Detectors and demag'!K$3,$A418&lt;='Detectors and demag'!K$4),-E$10*($A418-E$12)*($A418-E$13)/E$14,0)</f>
        <v>0</v>
      </c>
      <c r="T418">
        <v>0.84840000000000004</v>
      </c>
      <c r="U418">
        <v>0.65149999999999997</v>
      </c>
      <c r="V418">
        <v>712</v>
      </c>
      <c r="Y418">
        <v>0.84479238000000001</v>
      </c>
      <c r="AA418">
        <v>712</v>
      </c>
    </row>
    <row r="419" spans="1:27" x14ac:dyDescent="0.2">
      <c r="A419">
        <v>713</v>
      </c>
      <c r="B419">
        <f>IF(AND($A419&gt;='Detectors and demag'!H$3,$A419&lt;='Detectors and demag'!H$4),-B$10*($A419-B$12)*($A419-B$13)/B$14,0)</f>
        <v>0</v>
      </c>
      <c r="C419">
        <f>IF(AND($A419&gt;='Detectors and demag'!I$3,$A419&lt;='Detectors and demag'!I$4),-C$10*($A419-C$12)*($A419-C$13)/C$14,0)</f>
        <v>0</v>
      </c>
      <c r="D419">
        <f>IF(AND($A419&gt;='Detectors and demag'!J$3,$A419&lt;='Detectors and demag'!J$4),-D$10*($A419-D$12)*($A419-D$13)/D$14,0)</f>
        <v>0.8713421603447995</v>
      </c>
      <c r="E419">
        <f>IF(AND($A419&gt;='Detectors and demag'!K$3,$A419&lt;='Detectors and demag'!K$4),-E$10*($A419-E$12)*($A419-E$13)/E$14,0)</f>
        <v>0</v>
      </c>
      <c r="T419">
        <v>0.84699999999999998</v>
      </c>
      <c r="U419">
        <v>0.65410000000000001</v>
      </c>
      <c r="V419">
        <v>713</v>
      </c>
      <c r="Y419">
        <v>0.84332708099999998</v>
      </c>
      <c r="AA419">
        <v>713</v>
      </c>
    </row>
    <row r="420" spans="1:27" x14ac:dyDescent="0.2">
      <c r="A420">
        <v>714</v>
      </c>
      <c r="B420">
        <f>IF(AND($A420&gt;='Detectors and demag'!H$3,$A420&lt;='Detectors and demag'!H$4),-B$10*($A420-B$12)*($A420-B$13)/B$14,0)</f>
        <v>0</v>
      </c>
      <c r="C420">
        <f>IF(AND($A420&gt;='Detectors and demag'!I$3,$A420&lt;='Detectors and demag'!I$4),-C$10*($A420-C$12)*($A420-C$13)/C$14,0)</f>
        <v>0</v>
      </c>
      <c r="D420">
        <f>IF(AND($A420&gt;='Detectors and demag'!J$3,$A420&lt;='Detectors and demag'!J$4),-D$10*($A420-D$12)*($A420-D$13)/D$14,0)</f>
        <v>0.87057184973155144</v>
      </c>
      <c r="E420">
        <f>IF(AND($A420&gt;='Detectors and demag'!K$3,$A420&lt;='Detectors and demag'!K$4),-E$10*($A420-E$12)*($A420-E$13)/E$14,0)</f>
        <v>0</v>
      </c>
      <c r="T420">
        <v>0.84560000000000002</v>
      </c>
      <c r="U420">
        <v>0.65659999999999996</v>
      </c>
      <c r="V420">
        <v>714</v>
      </c>
      <c r="Y420">
        <v>0.84185985100000005</v>
      </c>
      <c r="AA420">
        <v>714</v>
      </c>
    </row>
    <row r="421" spans="1:27" x14ac:dyDescent="0.2">
      <c r="A421">
        <v>715</v>
      </c>
      <c r="B421">
        <f>IF(AND($A421&gt;='Detectors and demag'!H$3,$A421&lt;='Detectors and demag'!H$4),-B$10*($A421-B$12)*($A421-B$13)/B$14,0)</f>
        <v>0</v>
      </c>
      <c r="C421">
        <f>IF(AND($A421&gt;='Detectors and demag'!I$3,$A421&lt;='Detectors and demag'!I$4),-C$10*($A421-C$12)*($A421-C$13)/C$14,0)</f>
        <v>0</v>
      </c>
      <c r="D421">
        <f>IF(AND($A421&gt;='Detectors and demag'!J$3,$A421&lt;='Detectors and demag'!J$4),-D$10*($A421-D$12)*($A421-D$13)/D$14,0)</f>
        <v>0.86977819637244735</v>
      </c>
      <c r="E421">
        <f>IF(AND($A421&gt;='Detectors and demag'!K$3,$A421&lt;='Detectors and demag'!K$4),-E$10*($A421-E$12)*($A421-E$13)/E$14,0)</f>
        <v>0</v>
      </c>
      <c r="T421">
        <v>0.84409999999999996</v>
      </c>
      <c r="U421">
        <v>0.65900000000000003</v>
      </c>
      <c r="V421">
        <v>715</v>
      </c>
      <c r="Y421">
        <v>0.84039066799999995</v>
      </c>
      <c r="AA421">
        <v>715</v>
      </c>
    </row>
    <row r="422" spans="1:27" x14ac:dyDescent="0.2">
      <c r="A422">
        <v>716</v>
      </c>
      <c r="B422">
        <f>IF(AND($A422&gt;='Detectors and demag'!H$3,$A422&lt;='Detectors and demag'!H$4),-B$10*($A422-B$12)*($A422-B$13)/B$14,0)</f>
        <v>0</v>
      </c>
      <c r="C422">
        <f>IF(AND($A422&gt;='Detectors and demag'!I$3,$A422&lt;='Detectors and demag'!I$4),-C$10*($A422-C$12)*($A422-C$13)/C$14,0)</f>
        <v>0</v>
      </c>
      <c r="D422">
        <f>IF(AND($A422&gt;='Detectors and demag'!J$3,$A422&lt;='Detectors and demag'!J$4),-D$10*($A422-D$12)*($A422-D$13)/D$14,0)</f>
        <v>0.86896120026748747</v>
      </c>
      <c r="E422">
        <f>IF(AND($A422&gt;='Detectors and demag'!K$3,$A422&lt;='Detectors and demag'!K$4),-E$10*($A422-E$12)*($A422-E$13)/E$14,0)</f>
        <v>0</v>
      </c>
      <c r="T422">
        <v>0.84260000000000002</v>
      </c>
      <c r="U422">
        <v>0.66149999999999998</v>
      </c>
      <c r="V422">
        <v>716</v>
      </c>
      <c r="Y422">
        <v>0.83890978900000002</v>
      </c>
      <c r="AA422">
        <v>716</v>
      </c>
    </row>
    <row r="423" spans="1:27" x14ac:dyDescent="0.2">
      <c r="A423">
        <v>717</v>
      </c>
      <c r="B423">
        <f>IF(AND($A423&gt;='Detectors and demag'!H$3,$A423&lt;='Detectors and demag'!H$4),-B$10*($A423-B$12)*($A423-B$13)/B$14,0)</f>
        <v>0</v>
      </c>
      <c r="C423">
        <f>IF(AND($A423&gt;='Detectors and demag'!I$3,$A423&lt;='Detectors and demag'!I$4),-C$10*($A423-C$12)*($A423-C$13)/C$14,0)</f>
        <v>0</v>
      </c>
      <c r="D423">
        <f>IF(AND($A423&gt;='Detectors and demag'!J$3,$A423&lt;='Detectors and demag'!J$4),-D$10*($A423-D$12)*($A423-D$13)/D$14,0)</f>
        <v>0.86812086141667122</v>
      </c>
      <c r="E423">
        <f>IF(AND($A423&gt;='Detectors and demag'!K$3,$A423&lt;='Detectors and demag'!K$4),-E$10*($A423-E$12)*($A423-E$13)/E$14,0)</f>
        <v>0</v>
      </c>
      <c r="T423">
        <v>0.84109999999999996</v>
      </c>
      <c r="U423">
        <v>0.66400000000000003</v>
      </c>
      <c r="V423">
        <v>717</v>
      </c>
      <c r="Y423">
        <v>0.83737676699999997</v>
      </c>
      <c r="AA423">
        <v>717</v>
      </c>
    </row>
    <row r="424" spans="1:27" x14ac:dyDescent="0.2">
      <c r="A424">
        <v>718</v>
      </c>
      <c r="B424">
        <f>IF(AND($A424&gt;='Detectors and demag'!H$3,$A424&lt;='Detectors and demag'!H$4),-B$10*($A424-B$12)*($A424-B$13)/B$14,0)</f>
        <v>0</v>
      </c>
      <c r="C424">
        <f>IF(AND($A424&gt;='Detectors and demag'!I$3,$A424&lt;='Detectors and demag'!I$4),-C$10*($A424-C$12)*($A424-C$13)/C$14,0)</f>
        <v>0</v>
      </c>
      <c r="D424">
        <f>IF(AND($A424&gt;='Detectors and demag'!J$3,$A424&lt;='Detectors and demag'!J$4),-D$10*($A424-D$12)*($A424-D$13)/D$14,0)</f>
        <v>0.86725717981999939</v>
      </c>
      <c r="E424">
        <f>IF(AND($A424&gt;='Detectors and demag'!K$3,$A424&lt;='Detectors and demag'!K$4),-E$10*($A424-E$12)*($A424-E$13)/E$14,0)</f>
        <v>0</v>
      </c>
      <c r="T424">
        <v>0.83950000000000002</v>
      </c>
      <c r="U424">
        <v>0.66639999999999999</v>
      </c>
      <c r="V424">
        <v>718</v>
      </c>
      <c r="Y424">
        <v>0.83584175500000002</v>
      </c>
      <c r="AA424">
        <v>718</v>
      </c>
    </row>
    <row r="425" spans="1:27" x14ac:dyDescent="0.2">
      <c r="A425">
        <v>719</v>
      </c>
      <c r="B425">
        <f>IF(AND($A425&gt;='Detectors and demag'!H$3,$A425&lt;='Detectors and demag'!H$4),-B$10*($A425-B$12)*($A425-B$13)/B$14,0)</f>
        <v>0</v>
      </c>
      <c r="C425">
        <f>IF(AND($A425&gt;='Detectors and demag'!I$3,$A425&lt;='Detectors and demag'!I$4),-C$10*($A425-C$12)*($A425-C$13)/C$14,0)</f>
        <v>0</v>
      </c>
      <c r="D425">
        <f>IF(AND($A425&gt;='Detectors and demag'!J$3,$A425&lt;='Detectors and demag'!J$4),-D$10*($A425-D$12)*($A425-D$13)/D$14,0)</f>
        <v>0.8663701554774712</v>
      </c>
      <c r="E425">
        <f>IF(AND($A425&gt;='Detectors and demag'!K$3,$A425&lt;='Detectors and demag'!K$4),-E$10*($A425-E$12)*($A425-E$13)/E$14,0)</f>
        <v>0</v>
      </c>
      <c r="T425">
        <v>0.83799999999999997</v>
      </c>
      <c r="U425">
        <v>0.66890000000000005</v>
      </c>
      <c r="V425">
        <v>719</v>
      </c>
      <c r="Y425">
        <v>0.83430468000000002</v>
      </c>
      <c r="AA425">
        <v>719</v>
      </c>
    </row>
    <row r="426" spans="1:27" x14ac:dyDescent="0.2">
      <c r="A426">
        <v>720</v>
      </c>
      <c r="B426">
        <f>IF(AND($A426&gt;='Detectors and demag'!H$3,$A426&lt;='Detectors and demag'!H$4),-B$10*($A426-B$12)*($A426-B$13)/B$14,0)</f>
        <v>0</v>
      </c>
      <c r="C426">
        <f>IF(AND($A426&gt;='Detectors and demag'!I$3,$A426&lt;='Detectors and demag'!I$4),-C$10*($A426-C$12)*($A426-C$13)/C$14,0)</f>
        <v>0</v>
      </c>
      <c r="D426">
        <f>IF(AND($A426&gt;='Detectors and demag'!J$3,$A426&lt;='Detectors and demag'!J$4),-D$10*($A426-D$12)*($A426-D$13)/D$14,0)</f>
        <v>0.8654597883890871</v>
      </c>
      <c r="E426">
        <f>IF(AND($A426&gt;='Detectors and demag'!K$3,$A426&lt;='Detectors and demag'!K$4),-E$10*($A426-E$12)*($A426-E$13)/E$14,0)</f>
        <v>0</v>
      </c>
      <c r="T426">
        <v>0.83640000000000003</v>
      </c>
      <c r="U426">
        <v>0.67130000000000001</v>
      </c>
      <c r="V426">
        <v>720</v>
      </c>
      <c r="Y426">
        <v>0.83276556899999998</v>
      </c>
      <c r="AA426">
        <v>720</v>
      </c>
    </row>
    <row r="427" spans="1:27" x14ac:dyDescent="0.2">
      <c r="A427">
        <v>721</v>
      </c>
      <c r="B427">
        <f>IF(AND($A427&gt;='Detectors and demag'!H$3,$A427&lt;='Detectors and demag'!H$4),-B$10*($A427-B$12)*($A427-B$13)/B$14,0)</f>
        <v>0</v>
      </c>
      <c r="C427">
        <f>IF(AND($A427&gt;='Detectors and demag'!I$3,$A427&lt;='Detectors and demag'!I$4),-C$10*($A427-C$12)*($A427-C$13)/C$14,0)</f>
        <v>0</v>
      </c>
      <c r="D427">
        <f>IF(AND($A427&gt;='Detectors and demag'!J$3,$A427&lt;='Detectors and demag'!J$4),-D$10*($A427-D$12)*($A427-D$13)/D$14,0)</f>
        <v>0.86452607855484709</v>
      </c>
      <c r="E427">
        <f>IF(AND($A427&gt;='Detectors and demag'!K$3,$A427&lt;='Detectors and demag'!K$4),-E$10*($A427-E$12)*($A427-E$13)/E$14,0)</f>
        <v>0</v>
      </c>
      <c r="T427">
        <v>0.8347</v>
      </c>
      <c r="U427">
        <v>0.67369999999999997</v>
      </c>
      <c r="V427">
        <v>721</v>
      </c>
      <c r="Y427">
        <v>0.83122438399999998</v>
      </c>
      <c r="AA427">
        <v>721</v>
      </c>
    </row>
    <row r="428" spans="1:27" x14ac:dyDescent="0.2">
      <c r="A428">
        <v>722</v>
      </c>
      <c r="B428">
        <f>IF(AND($A428&gt;='Detectors and demag'!H$3,$A428&lt;='Detectors and demag'!H$4),-B$10*($A428-B$12)*($A428-B$13)/B$14,0)</f>
        <v>0</v>
      </c>
      <c r="C428">
        <f>IF(AND($A428&gt;='Detectors and demag'!I$3,$A428&lt;='Detectors and demag'!I$4),-C$10*($A428-C$12)*($A428-C$13)/C$14,0)</f>
        <v>0</v>
      </c>
      <c r="D428">
        <f>IF(AND($A428&gt;='Detectors and demag'!J$3,$A428&lt;='Detectors and demag'!J$4),-D$10*($A428-D$12)*($A428-D$13)/D$14,0)</f>
        <v>0.86356902597475105</v>
      </c>
      <c r="E428">
        <f>IF(AND($A428&gt;='Detectors and demag'!K$3,$A428&lt;='Detectors and demag'!K$4),-E$10*($A428-E$12)*($A428-E$13)/E$14,0)</f>
        <v>0</v>
      </c>
      <c r="T428">
        <v>0.83309999999999995</v>
      </c>
      <c r="U428">
        <v>0.67610000000000003</v>
      </c>
      <c r="V428">
        <v>722</v>
      </c>
      <c r="Y428">
        <v>0.82966025300000001</v>
      </c>
      <c r="AA428">
        <v>722</v>
      </c>
    </row>
    <row r="429" spans="1:27" x14ac:dyDescent="0.2">
      <c r="A429">
        <v>723</v>
      </c>
      <c r="B429">
        <f>IF(AND($A429&gt;='Detectors and demag'!H$3,$A429&lt;='Detectors and demag'!H$4),-B$10*($A429-B$12)*($A429-B$13)/B$14,0)</f>
        <v>0</v>
      </c>
      <c r="C429">
        <f>IF(AND($A429&gt;='Detectors and demag'!I$3,$A429&lt;='Detectors and demag'!I$4),-C$10*($A429-C$12)*($A429-C$13)/C$14,0)</f>
        <v>0</v>
      </c>
      <c r="D429">
        <f>IF(AND($A429&gt;='Detectors and demag'!J$3,$A429&lt;='Detectors and demag'!J$4),-D$10*($A429-D$12)*($A429-D$13)/D$14,0)</f>
        <v>0.86258863064879898</v>
      </c>
      <c r="E429">
        <f>IF(AND($A429&gt;='Detectors and demag'!K$3,$A429&lt;='Detectors and demag'!K$4),-E$10*($A429-E$12)*($A429-E$13)/E$14,0)</f>
        <v>0</v>
      </c>
      <c r="T429">
        <v>0.83140000000000003</v>
      </c>
      <c r="U429">
        <v>0.67849999999999999</v>
      </c>
      <c r="V429">
        <v>723</v>
      </c>
      <c r="Y429">
        <v>0.82805270200000003</v>
      </c>
      <c r="AA429">
        <v>723</v>
      </c>
    </row>
    <row r="430" spans="1:27" x14ac:dyDescent="0.2">
      <c r="A430">
        <v>724</v>
      </c>
      <c r="B430">
        <f>IF(AND($A430&gt;='Detectors and demag'!H$3,$A430&lt;='Detectors and demag'!H$4),-B$10*($A430-B$12)*($A430-B$13)/B$14,0)</f>
        <v>0</v>
      </c>
      <c r="C430">
        <f>IF(AND($A430&gt;='Detectors and demag'!I$3,$A430&lt;='Detectors and demag'!I$4),-C$10*($A430-C$12)*($A430-C$13)/C$14,0)</f>
        <v>0</v>
      </c>
      <c r="D430">
        <f>IF(AND($A430&gt;='Detectors and demag'!J$3,$A430&lt;='Detectors and demag'!J$4),-D$10*($A430-D$12)*($A430-D$13)/D$14,0)</f>
        <v>0.86158489257699089</v>
      </c>
      <c r="E430">
        <f>IF(AND($A430&gt;='Detectors and demag'!K$3,$A430&lt;='Detectors and demag'!K$4),-E$10*($A430-E$12)*($A430-E$13)/E$14,0)</f>
        <v>0</v>
      </c>
      <c r="T430">
        <v>0.82969999999999999</v>
      </c>
      <c r="U430">
        <v>0.68079999999999996</v>
      </c>
      <c r="V430">
        <v>724</v>
      </c>
      <c r="Y430">
        <v>0.82644304800000001</v>
      </c>
      <c r="AA430">
        <v>724</v>
      </c>
    </row>
    <row r="431" spans="1:27" x14ac:dyDescent="0.2">
      <c r="A431">
        <v>725</v>
      </c>
      <c r="B431">
        <f>IF(AND($A431&gt;='Detectors and demag'!H$3,$A431&lt;='Detectors and demag'!H$4),-B$10*($A431-B$12)*($A431-B$13)/B$14,0)</f>
        <v>0</v>
      </c>
      <c r="C431">
        <f>IF(AND($A431&gt;='Detectors and demag'!I$3,$A431&lt;='Detectors and demag'!I$4),-C$10*($A431-C$12)*($A431-C$13)/C$14,0)</f>
        <v>0</v>
      </c>
      <c r="D431">
        <f>IF(AND($A431&gt;='Detectors and demag'!J$3,$A431&lt;='Detectors and demag'!J$4),-D$10*($A431-D$12)*($A431-D$13)/D$14,0)</f>
        <v>0.86055781175932688</v>
      </c>
      <c r="E431">
        <f>IF(AND($A431&gt;='Detectors and demag'!K$3,$A431&lt;='Detectors and demag'!K$4),-E$10*($A431-E$12)*($A431-E$13)/E$14,0)</f>
        <v>0</v>
      </c>
      <c r="T431">
        <v>0.82789999999999997</v>
      </c>
      <c r="U431">
        <v>0.68320000000000003</v>
      </c>
      <c r="V431">
        <v>725</v>
      </c>
      <c r="Y431">
        <v>0.82483127000000001</v>
      </c>
      <c r="AA431">
        <v>725</v>
      </c>
    </row>
    <row r="432" spans="1:27" x14ac:dyDescent="0.2">
      <c r="A432">
        <v>726</v>
      </c>
      <c r="B432">
        <f>IF(AND($A432&gt;='Detectors and demag'!H$3,$A432&lt;='Detectors and demag'!H$4),-B$10*($A432-B$12)*($A432-B$13)/B$14,0)</f>
        <v>0</v>
      </c>
      <c r="C432">
        <f>IF(AND($A432&gt;='Detectors and demag'!I$3,$A432&lt;='Detectors and demag'!I$4),-C$10*($A432-C$12)*($A432-C$13)/C$14,0)</f>
        <v>0</v>
      </c>
      <c r="D432">
        <f>IF(AND($A432&gt;='Detectors and demag'!J$3,$A432&lt;='Detectors and demag'!J$4),-D$10*($A432-D$12)*($A432-D$13)/D$14,0)</f>
        <v>0.85950738819580685</v>
      </c>
      <c r="E432">
        <f>IF(AND($A432&gt;='Detectors and demag'!K$3,$A432&lt;='Detectors and demag'!K$4),-E$10*($A432-E$12)*($A432-E$13)/E$14,0)</f>
        <v>0</v>
      </c>
      <c r="T432">
        <v>0.82609999999999995</v>
      </c>
      <c r="U432">
        <v>0.6855</v>
      </c>
      <c r="V432">
        <v>726</v>
      </c>
      <c r="Y432">
        <v>0.82321734599999996</v>
      </c>
      <c r="AA432">
        <v>726</v>
      </c>
    </row>
    <row r="433" spans="1:27" x14ac:dyDescent="0.2">
      <c r="A433">
        <v>727</v>
      </c>
      <c r="B433">
        <f>IF(AND($A433&gt;='Detectors and demag'!H$3,$A433&lt;='Detectors and demag'!H$4),-B$10*($A433-B$12)*($A433-B$13)/B$14,0)</f>
        <v>0</v>
      </c>
      <c r="C433">
        <f>IF(AND($A433&gt;='Detectors and demag'!I$3,$A433&lt;='Detectors and demag'!I$4),-C$10*($A433-C$12)*($A433-C$13)/C$14,0)</f>
        <v>0</v>
      </c>
      <c r="D433">
        <f>IF(AND($A433&gt;='Detectors and demag'!J$3,$A433&lt;='Detectors and demag'!J$4),-D$10*($A433-D$12)*($A433-D$13)/D$14,0)</f>
        <v>0.85843362188643069</v>
      </c>
      <c r="E433">
        <f>IF(AND($A433&gt;='Detectors and demag'!K$3,$A433&lt;='Detectors and demag'!K$4),-E$10*($A433-E$12)*($A433-E$13)/E$14,0)</f>
        <v>0</v>
      </c>
      <c r="T433">
        <v>0.82430000000000003</v>
      </c>
      <c r="U433">
        <v>0.68779999999999997</v>
      </c>
      <c r="V433">
        <v>727</v>
      </c>
      <c r="Y433">
        <v>0.82160125799999995</v>
      </c>
      <c r="AA433">
        <v>727</v>
      </c>
    </row>
    <row r="434" spans="1:27" x14ac:dyDescent="0.2">
      <c r="A434">
        <v>728</v>
      </c>
      <c r="B434">
        <f>IF(AND($A434&gt;='Detectors and demag'!H$3,$A434&lt;='Detectors and demag'!H$4),-B$10*($A434-B$12)*($A434-B$13)/B$14,0)</f>
        <v>0</v>
      </c>
      <c r="C434">
        <f>IF(AND($A434&gt;='Detectors and demag'!I$3,$A434&lt;='Detectors and demag'!I$4),-C$10*($A434-C$12)*($A434-C$13)/C$14,0)</f>
        <v>0</v>
      </c>
      <c r="D434">
        <f>IF(AND($A434&gt;='Detectors and demag'!J$3,$A434&lt;='Detectors and demag'!J$4),-D$10*($A434-D$12)*($A434-D$13)/D$14,0)</f>
        <v>0.8573365128311986</v>
      </c>
      <c r="E434">
        <f>IF(AND($A434&gt;='Detectors and demag'!K$3,$A434&lt;='Detectors and demag'!K$4),-E$10*($A434-E$12)*($A434-E$13)/E$14,0)</f>
        <v>0</v>
      </c>
      <c r="T434">
        <v>0.82250000000000001</v>
      </c>
      <c r="U434">
        <v>0.69010000000000005</v>
      </c>
      <c r="V434">
        <v>728</v>
      </c>
      <c r="Y434">
        <v>0.81987026100000004</v>
      </c>
      <c r="AA434">
        <v>728</v>
      </c>
    </row>
    <row r="435" spans="1:27" x14ac:dyDescent="0.2">
      <c r="A435">
        <v>729</v>
      </c>
      <c r="B435">
        <f>IF(AND($A435&gt;='Detectors and demag'!H$3,$A435&lt;='Detectors and demag'!H$4),-B$10*($A435-B$12)*($A435-B$13)/B$14,0)</f>
        <v>0</v>
      </c>
      <c r="C435">
        <f>IF(AND($A435&gt;='Detectors and demag'!I$3,$A435&lt;='Detectors and demag'!I$4),-C$10*($A435-C$12)*($A435-C$13)/C$14,0)</f>
        <v>0</v>
      </c>
      <c r="D435">
        <f>IF(AND($A435&gt;='Detectors and demag'!J$3,$A435&lt;='Detectors and demag'!J$4),-D$10*($A435-D$12)*($A435-D$13)/D$14,0)</f>
        <v>0.85621606103011061</v>
      </c>
      <c r="E435">
        <f>IF(AND($A435&gt;='Detectors and demag'!K$3,$A435&lt;='Detectors and demag'!K$4),-E$10*($A435-E$12)*($A435-E$13)/E$14,0)</f>
        <v>0</v>
      </c>
      <c r="T435">
        <v>0.82069999999999999</v>
      </c>
      <c r="U435">
        <v>0.69240000000000002</v>
      </c>
      <c r="V435">
        <v>729</v>
      </c>
      <c r="Y435">
        <v>0.81791372600000001</v>
      </c>
      <c r="AA435">
        <v>729</v>
      </c>
    </row>
    <row r="436" spans="1:27" x14ac:dyDescent="0.2">
      <c r="A436">
        <v>730</v>
      </c>
      <c r="B436">
        <f>IF(AND($A436&gt;='Detectors and demag'!H$3,$A436&lt;='Detectors and demag'!H$4),-B$10*($A436-B$12)*($A436-B$13)/B$14,0)</f>
        <v>0</v>
      </c>
      <c r="C436">
        <f>IF(AND($A436&gt;='Detectors and demag'!I$3,$A436&lt;='Detectors and demag'!I$4),-C$10*($A436-C$12)*($A436-C$13)/C$14,0)</f>
        <v>0</v>
      </c>
      <c r="D436">
        <f>IF(AND($A436&gt;='Detectors and demag'!J$3,$A436&lt;='Detectors and demag'!J$4),-D$10*($A436-D$12)*($A436-D$13)/D$14,0)</f>
        <v>0.85507226648316648</v>
      </c>
      <c r="E436">
        <f>IF(AND($A436&gt;='Detectors and demag'!K$3,$A436&lt;='Detectors and demag'!K$4),-E$10*($A436-E$12)*($A436-E$13)/E$14,0)</f>
        <v>0</v>
      </c>
      <c r="T436">
        <v>0.81879999999999997</v>
      </c>
      <c r="U436">
        <v>0.69469999999999998</v>
      </c>
      <c r="V436">
        <v>730</v>
      </c>
      <c r="Y436">
        <v>0.81595505400000001</v>
      </c>
      <c r="AA436">
        <v>730</v>
      </c>
    </row>
    <row r="437" spans="1:27" x14ac:dyDescent="0.2">
      <c r="A437">
        <v>731</v>
      </c>
      <c r="B437">
        <f>IF(AND($A437&gt;='Detectors and demag'!H$3,$A437&lt;='Detectors and demag'!H$4),-B$10*($A437-B$12)*($A437-B$13)/B$14,0)</f>
        <v>0</v>
      </c>
      <c r="C437">
        <f>IF(AND($A437&gt;='Detectors and demag'!I$3,$A437&lt;='Detectors and demag'!I$4),-C$10*($A437-C$12)*($A437-C$13)/C$14,0)</f>
        <v>0</v>
      </c>
      <c r="D437">
        <f>IF(AND($A437&gt;='Detectors and demag'!J$3,$A437&lt;='Detectors and demag'!J$4),-D$10*($A437-D$12)*($A437-D$13)/D$14,0)</f>
        <v>0.85390512919036643</v>
      </c>
      <c r="E437">
        <f>IF(AND($A437&gt;='Detectors and demag'!K$3,$A437&lt;='Detectors and demag'!K$4),-E$10*($A437-E$12)*($A437-E$13)/E$14,0)</f>
        <v>0</v>
      </c>
      <c r="T437">
        <v>0.81689999999999996</v>
      </c>
      <c r="U437">
        <v>0.69699999999999995</v>
      </c>
      <c r="V437">
        <v>731</v>
      </c>
      <c r="Y437">
        <v>0.81399421000000005</v>
      </c>
      <c r="AA437">
        <v>731</v>
      </c>
    </row>
    <row r="438" spans="1:27" x14ac:dyDescent="0.2">
      <c r="A438">
        <v>732</v>
      </c>
      <c r="B438">
        <f>IF(AND($A438&gt;='Detectors and demag'!H$3,$A438&lt;='Detectors and demag'!H$4),-B$10*($A438-B$12)*($A438-B$13)/B$14,0)</f>
        <v>0</v>
      </c>
      <c r="C438">
        <f>IF(AND($A438&gt;='Detectors and demag'!I$3,$A438&lt;='Detectors and demag'!I$4),-C$10*($A438-C$12)*($A438-C$13)/C$14,0)</f>
        <v>0</v>
      </c>
      <c r="D438">
        <f>IF(AND($A438&gt;='Detectors and demag'!J$3,$A438&lt;='Detectors and demag'!J$4),-D$10*($A438-D$12)*($A438-D$13)/D$14,0)</f>
        <v>0.85271464915171036</v>
      </c>
      <c r="E438">
        <f>IF(AND($A438&gt;='Detectors and demag'!K$3,$A438&lt;='Detectors and demag'!K$4),-E$10*($A438-E$12)*($A438-E$13)/E$14,0)</f>
        <v>0</v>
      </c>
      <c r="T438">
        <v>0.81489999999999996</v>
      </c>
      <c r="U438">
        <v>0.69920000000000004</v>
      </c>
      <c r="V438">
        <v>732</v>
      </c>
      <c r="Y438">
        <v>0.81203117999999996</v>
      </c>
      <c r="AA438">
        <v>732</v>
      </c>
    </row>
    <row r="439" spans="1:27" x14ac:dyDescent="0.2">
      <c r="A439">
        <v>733</v>
      </c>
      <c r="B439">
        <f>IF(AND($A439&gt;='Detectors and demag'!H$3,$A439&lt;='Detectors and demag'!H$4),-B$10*($A439-B$12)*($A439-B$13)/B$14,0)</f>
        <v>0</v>
      </c>
      <c r="C439">
        <f>IF(AND($A439&gt;='Detectors and demag'!I$3,$A439&lt;='Detectors and demag'!I$4),-C$10*($A439-C$12)*($A439-C$13)/C$14,0)</f>
        <v>0</v>
      </c>
      <c r="D439">
        <f>IF(AND($A439&gt;='Detectors and demag'!J$3,$A439&lt;='Detectors and demag'!J$4),-D$10*($A439-D$12)*($A439-D$13)/D$14,0)</f>
        <v>0.85150082636719826</v>
      </c>
      <c r="E439">
        <f>IF(AND($A439&gt;='Detectors and demag'!K$3,$A439&lt;='Detectors and demag'!K$4),-E$10*($A439-E$12)*($A439-E$13)/E$14,0)</f>
        <v>0</v>
      </c>
      <c r="T439">
        <v>0.81289999999999996</v>
      </c>
      <c r="U439">
        <v>0.70150000000000001</v>
      </c>
      <c r="V439">
        <v>733</v>
      </c>
      <c r="Y439">
        <v>0.81006597899999999</v>
      </c>
      <c r="AA439">
        <v>733</v>
      </c>
    </row>
    <row r="440" spans="1:27" x14ac:dyDescent="0.2">
      <c r="A440">
        <v>734</v>
      </c>
      <c r="B440">
        <f>IF(AND($A440&gt;='Detectors and demag'!H$3,$A440&lt;='Detectors and demag'!H$4),-B$10*($A440-B$12)*($A440-B$13)/B$14,0)</f>
        <v>0</v>
      </c>
      <c r="C440">
        <f>IF(AND($A440&gt;='Detectors and demag'!I$3,$A440&lt;='Detectors and demag'!I$4),-C$10*($A440-C$12)*($A440-C$13)/C$14,0)</f>
        <v>0</v>
      </c>
      <c r="D440">
        <f>IF(AND($A440&gt;='Detectors and demag'!J$3,$A440&lt;='Detectors and demag'!J$4),-D$10*($A440-D$12)*($A440-D$13)/D$14,0)</f>
        <v>0.85026366083683025</v>
      </c>
      <c r="E440">
        <f>IF(AND($A440&gt;='Detectors and demag'!K$3,$A440&lt;='Detectors and demag'!K$4),-E$10*($A440-E$12)*($A440-E$13)/E$14,0)</f>
        <v>0</v>
      </c>
      <c r="T440">
        <v>0.81089999999999995</v>
      </c>
      <c r="U440">
        <v>0.70369999999999999</v>
      </c>
      <c r="V440">
        <v>734</v>
      </c>
      <c r="Y440">
        <v>0.80824415199999999</v>
      </c>
      <c r="AA440">
        <v>734</v>
      </c>
    </row>
    <row r="441" spans="1:27" x14ac:dyDescent="0.2">
      <c r="A441">
        <v>735</v>
      </c>
      <c r="B441">
        <f>IF(AND($A441&gt;='Detectors and demag'!H$3,$A441&lt;='Detectors and demag'!H$4),-B$10*($A441-B$12)*($A441-B$13)/B$14,0)</f>
        <v>0</v>
      </c>
      <c r="C441">
        <f>IF(AND($A441&gt;='Detectors and demag'!I$3,$A441&lt;='Detectors and demag'!I$4),-C$10*($A441-C$12)*($A441-C$13)/C$14,0)</f>
        <v>0</v>
      </c>
      <c r="D441">
        <f>IF(AND($A441&gt;='Detectors and demag'!J$3,$A441&lt;='Detectors and demag'!J$4),-D$10*($A441-D$12)*($A441-D$13)/D$14,0)</f>
        <v>0.8490031525606061</v>
      </c>
      <c r="E441">
        <f>IF(AND($A441&gt;='Detectors and demag'!K$3,$A441&lt;='Detectors and demag'!K$4),-E$10*($A441-E$12)*($A441-E$13)/E$14,0)</f>
        <v>0</v>
      </c>
      <c r="T441">
        <v>0.80889999999999995</v>
      </c>
      <c r="U441">
        <v>0.70589999999999997</v>
      </c>
      <c r="V441">
        <v>735</v>
      </c>
      <c r="Y441">
        <v>0.80647759500000005</v>
      </c>
      <c r="AA441">
        <v>735</v>
      </c>
    </row>
    <row r="442" spans="1:27" x14ac:dyDescent="0.2">
      <c r="A442">
        <v>736</v>
      </c>
      <c r="B442">
        <f>IF(AND($A442&gt;='Detectors and demag'!H$3,$A442&lt;='Detectors and demag'!H$4),-B$10*($A442-B$12)*($A442-B$13)/B$14,0)</f>
        <v>0</v>
      </c>
      <c r="C442">
        <f>IF(AND($A442&gt;='Detectors and demag'!I$3,$A442&lt;='Detectors and demag'!I$4),-C$10*($A442-C$12)*($A442-C$13)/C$14,0)</f>
        <v>0</v>
      </c>
      <c r="D442">
        <f>IF(AND($A442&gt;='Detectors and demag'!J$3,$A442&lt;='Detectors and demag'!J$4),-D$10*($A442-D$12)*($A442-D$13)/D$14,0)</f>
        <v>0.84771930153852604</v>
      </c>
      <c r="E442">
        <f>IF(AND($A442&gt;='Detectors and demag'!K$3,$A442&lt;='Detectors and demag'!K$4),-E$10*($A442-E$12)*($A442-E$13)/E$14,0)</f>
        <v>0</v>
      </c>
      <c r="T442">
        <v>0.80689999999999995</v>
      </c>
      <c r="U442">
        <v>0.70809999999999995</v>
      </c>
      <c r="V442">
        <v>736</v>
      </c>
      <c r="Y442">
        <v>0.80470883500000001</v>
      </c>
      <c r="AA442">
        <v>736</v>
      </c>
    </row>
    <row r="443" spans="1:27" x14ac:dyDescent="0.2">
      <c r="A443">
        <v>737</v>
      </c>
      <c r="B443">
        <f>IF(AND($A443&gt;='Detectors and demag'!H$3,$A443&lt;='Detectors and demag'!H$4),-B$10*($A443-B$12)*($A443-B$13)/B$14,0)</f>
        <v>0</v>
      </c>
      <c r="C443">
        <f>IF(AND($A443&gt;='Detectors and demag'!I$3,$A443&lt;='Detectors and demag'!I$4),-C$10*($A443-C$12)*($A443-C$13)/C$14,0)</f>
        <v>0</v>
      </c>
      <c r="D443">
        <f>IF(AND($A443&gt;='Detectors and demag'!J$3,$A443&lt;='Detectors and demag'!J$4),-D$10*($A443-D$12)*($A443-D$13)/D$14,0)</f>
        <v>0.84641210777058995</v>
      </c>
      <c r="E443">
        <f>IF(AND($A443&gt;='Detectors and demag'!K$3,$A443&lt;='Detectors and demag'!K$4),-E$10*($A443-E$12)*($A443-E$13)/E$14,0)</f>
        <v>0</v>
      </c>
      <c r="T443">
        <v>0.80479999999999996</v>
      </c>
      <c r="U443">
        <v>0.71030000000000004</v>
      </c>
      <c r="V443">
        <v>737</v>
      </c>
      <c r="Y443">
        <v>0.80293785299999998</v>
      </c>
      <c r="AA443">
        <v>737</v>
      </c>
    </row>
    <row r="444" spans="1:27" x14ac:dyDescent="0.2">
      <c r="A444">
        <v>738</v>
      </c>
      <c r="B444">
        <f>IF(AND($A444&gt;='Detectors and demag'!H$3,$A444&lt;='Detectors and demag'!H$4),-B$10*($A444-B$12)*($A444-B$13)/B$14,0)</f>
        <v>0</v>
      </c>
      <c r="C444">
        <f>IF(AND($A444&gt;='Detectors and demag'!I$3,$A444&lt;='Detectors and demag'!I$4),-C$10*($A444-C$12)*($A444-C$13)/C$14,0)</f>
        <v>0</v>
      </c>
      <c r="D444">
        <f>IF(AND($A444&gt;='Detectors and demag'!J$3,$A444&lt;='Detectors and demag'!J$4),-D$10*($A444-D$12)*($A444-D$13)/D$14,0)</f>
        <v>0.84508157125679784</v>
      </c>
      <c r="E444">
        <f>IF(AND($A444&gt;='Detectors and demag'!K$3,$A444&lt;='Detectors and demag'!K$4),-E$10*($A444-E$12)*($A444-E$13)/E$14,0)</f>
        <v>0</v>
      </c>
      <c r="T444">
        <v>0.80269999999999997</v>
      </c>
      <c r="U444">
        <v>0.71250000000000002</v>
      </c>
      <c r="V444">
        <v>738</v>
      </c>
      <c r="Y444">
        <v>0.80116468299999999</v>
      </c>
      <c r="AA444">
        <v>738</v>
      </c>
    </row>
    <row r="445" spans="1:27" x14ac:dyDescent="0.2">
      <c r="A445">
        <v>739</v>
      </c>
      <c r="B445">
        <f>IF(AND($A445&gt;='Detectors and demag'!H$3,$A445&lt;='Detectors and demag'!H$4),-B$10*($A445-B$12)*($A445-B$13)/B$14,0)</f>
        <v>0</v>
      </c>
      <c r="C445">
        <f>IF(AND($A445&gt;='Detectors and demag'!I$3,$A445&lt;='Detectors and demag'!I$4),-C$10*($A445-C$12)*($A445-C$13)/C$14,0)</f>
        <v>0</v>
      </c>
      <c r="D445">
        <f>IF(AND($A445&gt;='Detectors and demag'!J$3,$A445&lt;='Detectors and demag'!J$4),-D$10*($A445-D$12)*($A445-D$13)/D$14,0)</f>
        <v>0.8437276919971497</v>
      </c>
      <c r="E445">
        <f>IF(AND($A445&gt;='Detectors and demag'!K$3,$A445&lt;='Detectors and demag'!K$4),-E$10*($A445-E$12)*($A445-E$13)/E$14,0)</f>
        <v>0</v>
      </c>
      <c r="T445">
        <v>0.80049999999999999</v>
      </c>
      <c r="U445">
        <v>0.71460000000000001</v>
      </c>
      <c r="V445">
        <v>739</v>
      </c>
      <c r="Y445">
        <v>0.79938929000000003</v>
      </c>
      <c r="AA445">
        <v>739</v>
      </c>
    </row>
    <row r="446" spans="1:27" x14ac:dyDescent="0.2">
      <c r="A446">
        <v>740</v>
      </c>
      <c r="B446">
        <f>IF(AND($A446&gt;='Detectors and demag'!H$3,$A446&lt;='Detectors and demag'!H$4),-B$10*($A446-B$12)*($A446-B$13)/B$14,0)</f>
        <v>0</v>
      </c>
      <c r="C446">
        <f>IF(AND($A446&gt;='Detectors and demag'!I$3,$A446&lt;='Detectors and demag'!I$4),-C$10*($A446-C$12)*($A446-C$13)/C$14,0)</f>
        <v>0</v>
      </c>
      <c r="D446">
        <f>IF(AND($A446&gt;='Detectors and demag'!J$3,$A446&lt;='Detectors and demag'!J$4),-D$10*($A446-D$12)*($A446-D$13)/D$14,0)</f>
        <v>0.84235046999164565</v>
      </c>
      <c r="E446">
        <f>IF(AND($A446&gt;='Detectors and demag'!K$3,$A446&lt;='Detectors and demag'!K$4),-E$10*($A446-E$12)*($A446-E$13)/E$14,0)</f>
        <v>0</v>
      </c>
      <c r="T446">
        <v>0.7984</v>
      </c>
      <c r="U446">
        <v>0.71679999999999999</v>
      </c>
      <c r="V446">
        <v>740</v>
      </c>
      <c r="Y446">
        <v>0.79746482399999996</v>
      </c>
      <c r="AA446">
        <v>740</v>
      </c>
    </row>
    <row r="447" spans="1:27" x14ac:dyDescent="0.2">
      <c r="A447">
        <v>741</v>
      </c>
      <c r="B447">
        <f>IF(AND($A447&gt;='Detectors and demag'!H$3,$A447&lt;='Detectors and demag'!H$4),-B$10*($A447-B$12)*($A447-B$13)/B$14,0)</f>
        <v>0</v>
      </c>
      <c r="C447">
        <f>IF(AND($A447&gt;='Detectors and demag'!I$3,$A447&lt;='Detectors and demag'!I$4),-C$10*($A447-C$12)*($A447-C$13)/C$14,0)</f>
        <v>0</v>
      </c>
      <c r="D447">
        <f>IF(AND($A447&gt;='Detectors and demag'!J$3,$A447&lt;='Detectors and demag'!J$4),-D$10*($A447-D$12)*($A447-D$13)/D$14,0)</f>
        <v>0.84094990524028557</v>
      </c>
      <c r="E447">
        <f>IF(AND($A447&gt;='Detectors and demag'!K$3,$A447&lt;='Detectors and demag'!K$4),-E$10*($A447-E$12)*($A447-E$13)/E$14,0)</f>
        <v>0</v>
      </c>
      <c r="T447">
        <v>0.79620000000000002</v>
      </c>
      <c r="U447">
        <v>0.71889999999999998</v>
      </c>
      <c r="V447">
        <v>741</v>
      </c>
      <c r="Y447">
        <v>0.79535071300000004</v>
      </c>
      <c r="AA447">
        <v>741</v>
      </c>
    </row>
    <row r="448" spans="1:27" x14ac:dyDescent="0.2">
      <c r="A448">
        <v>742</v>
      </c>
      <c r="B448">
        <f>IF(AND($A448&gt;='Detectors and demag'!H$3,$A448&lt;='Detectors and demag'!H$4),-B$10*($A448-B$12)*($A448-B$13)/B$14,0)</f>
        <v>0</v>
      </c>
      <c r="C448">
        <f>IF(AND($A448&gt;='Detectors and demag'!I$3,$A448&lt;='Detectors and demag'!I$4),-C$10*($A448-C$12)*($A448-C$13)/C$14,0)</f>
        <v>0</v>
      </c>
      <c r="D448">
        <f>IF(AND($A448&gt;='Detectors and demag'!J$3,$A448&lt;='Detectors and demag'!J$4),-D$10*($A448-D$12)*($A448-D$13)/D$14,0)</f>
        <v>0.83952599774306946</v>
      </c>
      <c r="E448">
        <f>IF(AND($A448&gt;='Detectors and demag'!K$3,$A448&lt;='Detectors and demag'!K$4),-E$10*($A448-E$12)*($A448-E$13)/E$14,0)</f>
        <v>0</v>
      </c>
      <c r="T448">
        <v>0.79390000000000005</v>
      </c>
      <c r="U448">
        <v>0.72099999999999997</v>
      </c>
      <c r="V448">
        <v>742</v>
      </c>
      <c r="Y448">
        <v>0.79323443900000001</v>
      </c>
      <c r="AA448">
        <v>742</v>
      </c>
    </row>
    <row r="449" spans="1:27" x14ac:dyDescent="0.2">
      <c r="A449">
        <v>743</v>
      </c>
      <c r="B449">
        <f>IF(AND($A449&gt;='Detectors and demag'!H$3,$A449&lt;='Detectors and demag'!H$4),-B$10*($A449-B$12)*($A449-B$13)/B$14,0)</f>
        <v>0</v>
      </c>
      <c r="C449">
        <f>IF(AND($A449&gt;='Detectors and demag'!I$3,$A449&lt;='Detectors and demag'!I$4),-C$10*($A449-C$12)*($A449-C$13)/C$14,0)</f>
        <v>0</v>
      </c>
      <c r="D449">
        <f>IF(AND($A449&gt;='Detectors and demag'!J$3,$A449&lt;='Detectors and demag'!J$4),-D$10*($A449-D$12)*($A449-D$13)/D$14,0)</f>
        <v>0.83807874749999745</v>
      </c>
      <c r="E449">
        <f>IF(AND($A449&gt;='Detectors and demag'!K$3,$A449&lt;='Detectors and demag'!K$4),-E$10*($A449-E$12)*($A449-E$13)/E$14,0)</f>
        <v>0</v>
      </c>
      <c r="T449">
        <v>0.79169999999999996</v>
      </c>
      <c r="U449">
        <v>0.72309999999999997</v>
      </c>
      <c r="V449">
        <v>743</v>
      </c>
      <c r="Y449">
        <v>0.79111600699999995</v>
      </c>
      <c r="AA449">
        <v>743</v>
      </c>
    </row>
    <row r="450" spans="1:27" x14ac:dyDescent="0.2">
      <c r="A450">
        <v>744</v>
      </c>
      <c r="B450">
        <f>IF(AND($A450&gt;='Detectors and demag'!H$3,$A450&lt;='Detectors and demag'!H$4),-B$10*($A450-B$12)*($A450-B$13)/B$14,0)</f>
        <v>0</v>
      </c>
      <c r="C450">
        <f>IF(AND($A450&gt;='Detectors and demag'!I$3,$A450&lt;='Detectors and demag'!I$4),-C$10*($A450-C$12)*($A450-C$13)/C$14,0)</f>
        <v>0</v>
      </c>
      <c r="D450">
        <f>IF(AND($A450&gt;='Detectors and demag'!J$3,$A450&lt;='Detectors and demag'!J$4),-D$10*($A450-D$12)*($A450-D$13)/D$14,0)</f>
        <v>0.83660815451106929</v>
      </c>
      <c r="E450">
        <f>IF(AND($A450&gt;='Detectors and demag'!K$3,$A450&lt;='Detectors and demag'!K$4),-E$10*($A450-E$12)*($A450-E$13)/E$14,0)</f>
        <v>0</v>
      </c>
      <c r="T450">
        <v>0.78939999999999999</v>
      </c>
      <c r="U450">
        <v>0.72519999999999996</v>
      </c>
      <c r="V450">
        <v>744</v>
      </c>
      <c r="Y450">
        <v>0.78899541900000003</v>
      </c>
      <c r="AA450">
        <v>744</v>
      </c>
    </row>
    <row r="451" spans="1:27" x14ac:dyDescent="0.2">
      <c r="A451">
        <v>745</v>
      </c>
      <c r="B451">
        <f>IF(AND($A451&gt;='Detectors and demag'!H$3,$A451&lt;='Detectors and demag'!H$4),-B$10*($A451-B$12)*($A451-B$13)/B$14,0)</f>
        <v>0</v>
      </c>
      <c r="C451">
        <f>IF(AND($A451&gt;='Detectors and demag'!I$3,$A451&lt;='Detectors and demag'!I$4),-C$10*($A451-C$12)*($A451-C$13)/C$14,0)</f>
        <v>0</v>
      </c>
      <c r="D451">
        <f>IF(AND($A451&gt;='Detectors and demag'!J$3,$A451&lt;='Detectors and demag'!J$4),-D$10*($A451-D$12)*($A451-D$13)/D$14,0)</f>
        <v>0.83511421877628522</v>
      </c>
      <c r="E451">
        <f>IF(AND($A451&gt;='Detectors and demag'!K$3,$A451&lt;='Detectors and demag'!K$4),-E$10*($A451-E$12)*($A451-E$13)/E$14,0)</f>
        <v>0</v>
      </c>
      <c r="T451">
        <v>0.78710000000000002</v>
      </c>
      <c r="U451">
        <v>0.72719999999999996</v>
      </c>
      <c r="V451">
        <v>745</v>
      </c>
      <c r="Y451">
        <v>0.78687269500000001</v>
      </c>
      <c r="AA451">
        <v>745</v>
      </c>
    </row>
    <row r="452" spans="1:27" x14ac:dyDescent="0.2">
      <c r="A452">
        <v>746</v>
      </c>
      <c r="B452">
        <f>IF(AND($A452&gt;='Detectors and demag'!H$3,$A452&lt;='Detectors and demag'!H$4),-B$10*($A452-B$12)*($A452-B$13)/B$14,0)</f>
        <v>0</v>
      </c>
      <c r="C452">
        <f>IF(AND($A452&gt;='Detectors and demag'!I$3,$A452&lt;='Detectors and demag'!I$4),-C$10*($A452-C$12)*($A452-C$13)/C$14,0)</f>
        <v>0</v>
      </c>
      <c r="D452">
        <f>IF(AND($A452&gt;='Detectors and demag'!J$3,$A452&lt;='Detectors and demag'!J$4),-D$10*($A452-D$12)*($A452-D$13)/D$14,0)</f>
        <v>0.83359694029564513</v>
      </c>
      <c r="E452">
        <f>IF(AND($A452&gt;='Detectors and demag'!K$3,$A452&lt;='Detectors and demag'!K$4),-E$10*($A452-E$12)*($A452-E$13)/E$14,0)</f>
        <v>0</v>
      </c>
      <c r="T452">
        <v>0.78480000000000005</v>
      </c>
      <c r="U452">
        <v>0.72929999999999995</v>
      </c>
      <c r="V452">
        <v>746</v>
      </c>
      <c r="Y452">
        <v>0.78474327700000002</v>
      </c>
      <c r="AA452">
        <v>746</v>
      </c>
    </row>
    <row r="453" spans="1:27" x14ac:dyDescent="0.2">
      <c r="A453">
        <v>747</v>
      </c>
      <c r="B453">
        <f>IF(AND($A453&gt;='Detectors and demag'!H$3,$A453&lt;='Detectors and demag'!H$4),-B$10*($A453-B$12)*($A453-B$13)/B$14,0)</f>
        <v>0</v>
      </c>
      <c r="C453">
        <f>IF(AND($A453&gt;='Detectors and demag'!I$3,$A453&lt;='Detectors and demag'!I$4),-C$10*($A453-C$12)*($A453-C$13)/C$14,0)</f>
        <v>0</v>
      </c>
      <c r="D453">
        <f>IF(AND($A453&gt;='Detectors and demag'!J$3,$A453&lt;='Detectors and demag'!J$4),-D$10*($A453-D$12)*($A453-D$13)/D$14,0)</f>
        <v>0.83205631906914901</v>
      </c>
      <c r="E453">
        <f>IF(AND($A453&gt;='Detectors and demag'!K$3,$A453&lt;='Detectors and demag'!K$4),-E$10*($A453-E$12)*($A453-E$13)/E$14,0)</f>
        <v>0</v>
      </c>
      <c r="T453">
        <v>0.78239999999999998</v>
      </c>
      <c r="U453">
        <v>0.73129999999999995</v>
      </c>
      <c r="V453">
        <v>747</v>
      </c>
      <c r="Y453">
        <v>0.78260508100000004</v>
      </c>
      <c r="AA453">
        <v>747</v>
      </c>
    </row>
    <row r="454" spans="1:27" x14ac:dyDescent="0.2">
      <c r="A454">
        <v>748</v>
      </c>
      <c r="B454">
        <f>IF(AND($A454&gt;='Detectors and demag'!H$3,$A454&lt;='Detectors and demag'!H$4),-B$10*($A454-B$12)*($A454-B$13)/B$14,0)</f>
        <v>0</v>
      </c>
      <c r="C454">
        <f>IF(AND($A454&gt;='Detectors and demag'!I$3,$A454&lt;='Detectors and demag'!I$4),-C$10*($A454-C$12)*($A454-C$13)/C$14,0)</f>
        <v>0</v>
      </c>
      <c r="D454">
        <f>IF(AND($A454&gt;='Detectors and demag'!J$3,$A454&lt;='Detectors and demag'!J$4),-D$10*($A454-D$12)*($A454-D$13)/D$14,0)</f>
        <v>0.83049235509679697</v>
      </c>
      <c r="E454">
        <f>IF(AND($A454&gt;='Detectors and demag'!K$3,$A454&lt;='Detectors and demag'!K$4),-E$10*($A454-E$12)*($A454-E$13)/E$14,0)</f>
        <v>0</v>
      </c>
      <c r="T454">
        <v>0.78</v>
      </c>
      <c r="U454">
        <v>0.73340000000000005</v>
      </c>
      <c r="V454">
        <v>748</v>
      </c>
      <c r="Y454">
        <v>0.78046476200000003</v>
      </c>
      <c r="AA454">
        <v>748</v>
      </c>
    </row>
    <row r="455" spans="1:27" x14ac:dyDescent="0.2">
      <c r="A455">
        <v>749</v>
      </c>
      <c r="B455">
        <f>IF(AND($A455&gt;='Detectors and demag'!H$3,$A455&lt;='Detectors and demag'!H$4),-B$10*($A455-B$12)*($A455-B$13)/B$14,0)</f>
        <v>0</v>
      </c>
      <c r="C455">
        <f>IF(AND($A455&gt;='Detectors and demag'!I$3,$A455&lt;='Detectors and demag'!I$4),-C$10*($A455-C$12)*($A455-C$13)/C$14,0)</f>
        <v>0</v>
      </c>
      <c r="D455">
        <f>IF(AND($A455&gt;='Detectors and demag'!J$3,$A455&lt;='Detectors and demag'!J$4),-D$10*($A455-D$12)*($A455-D$13)/D$14,0)</f>
        <v>0.82890504837858892</v>
      </c>
      <c r="E455">
        <f>IF(AND($A455&gt;='Detectors and demag'!K$3,$A455&lt;='Detectors and demag'!K$4),-E$10*($A455-E$12)*($A455-E$13)/E$14,0)</f>
        <v>0</v>
      </c>
      <c r="T455">
        <v>0.77759999999999996</v>
      </c>
      <c r="U455">
        <v>0.73540000000000005</v>
      </c>
      <c r="V455">
        <v>749</v>
      </c>
      <c r="Y455">
        <v>0.77832232400000001</v>
      </c>
      <c r="Z455">
        <v>0.72620997300000001</v>
      </c>
      <c r="AA455">
        <v>749</v>
      </c>
    </row>
    <row r="456" spans="1:27" x14ac:dyDescent="0.2">
      <c r="A456">
        <v>750</v>
      </c>
      <c r="B456">
        <f>IF(AND($A456&gt;='Detectors and demag'!H$3,$A456&lt;='Detectors and demag'!H$4),-B$10*($A456-B$12)*($A456-B$13)/B$14,0)</f>
        <v>0</v>
      </c>
      <c r="C456">
        <f>IF(AND($A456&gt;='Detectors and demag'!I$3,$A456&lt;='Detectors and demag'!I$4),-C$10*($A456-C$12)*($A456-C$13)/C$14,0)</f>
        <v>0</v>
      </c>
      <c r="D456">
        <f>IF(AND($A456&gt;='Detectors and demag'!J$3,$A456&lt;='Detectors and demag'!J$4),-D$10*($A456-D$12)*($A456-D$13)/D$14,0)</f>
        <v>0.82729439891452483</v>
      </c>
      <c r="E456">
        <f>IF(AND($A456&gt;='Detectors and demag'!K$3,$A456&lt;='Detectors and demag'!K$4),-E$10*($A456-E$12)*($A456-E$13)/E$14,0)</f>
        <v>0</v>
      </c>
      <c r="T456">
        <v>0.77510000000000001</v>
      </c>
      <c r="U456">
        <v>0.73740000000000006</v>
      </c>
      <c r="V456">
        <v>750</v>
      </c>
      <c r="Y456">
        <v>0.77617778699999995</v>
      </c>
      <c r="Z456">
        <v>0.728634805</v>
      </c>
      <c r="AA456">
        <v>750</v>
      </c>
    </row>
    <row r="457" spans="1:27" x14ac:dyDescent="0.2">
      <c r="A457">
        <v>751</v>
      </c>
      <c r="B457">
        <f>IF(AND($A457&gt;='Detectors and demag'!H$3,$A457&lt;='Detectors and demag'!H$4),-B$10*($A457-B$12)*($A457-B$13)/B$14,0)</f>
        <v>0</v>
      </c>
      <c r="C457">
        <f>IF(AND($A457&gt;='Detectors and demag'!I$3,$A457&lt;='Detectors and demag'!I$4),-C$10*($A457-C$12)*($A457-C$13)/C$14,0)</f>
        <v>0</v>
      </c>
      <c r="D457">
        <f>IF(AND($A457&gt;='Detectors and demag'!J$3,$A457&lt;='Detectors and demag'!J$4),-D$10*($A457-D$12)*($A457-D$13)/D$14,0)</f>
        <v>0.82566040670460472</v>
      </c>
      <c r="E457">
        <f>IF(AND($A457&gt;='Detectors and demag'!K$3,$A457&lt;='Detectors and demag'!K$4),-E$10*($A457-E$12)*($A457-E$13)/E$14,0)</f>
        <v>0</v>
      </c>
      <c r="T457">
        <v>0.77259999999999995</v>
      </c>
      <c r="U457">
        <v>0.73939999999999995</v>
      </c>
      <c r="V457">
        <v>751</v>
      </c>
      <c r="Y457">
        <v>0.77393595900000001</v>
      </c>
      <c r="Z457">
        <v>0.73105818199999995</v>
      </c>
      <c r="AA457">
        <v>751</v>
      </c>
    </row>
    <row r="458" spans="1:27" x14ac:dyDescent="0.2">
      <c r="A458">
        <v>752</v>
      </c>
      <c r="B458">
        <f>IF(AND($A458&gt;='Detectors and demag'!H$3,$A458&lt;='Detectors and demag'!H$4),-B$10*($A458-B$12)*($A458-B$13)/B$14,0)</f>
        <v>0</v>
      </c>
      <c r="C458">
        <f>IF(AND($A458&gt;='Detectors and demag'!I$3,$A458&lt;='Detectors and demag'!I$4),-C$10*($A458-C$12)*($A458-C$13)/C$14,0)</f>
        <v>0</v>
      </c>
      <c r="D458">
        <f>IF(AND($A458&gt;='Detectors and demag'!J$3,$A458&lt;='Detectors and demag'!J$4),-D$10*($A458-D$12)*($A458-D$13)/D$14,0)</f>
        <v>0.82400307174882859</v>
      </c>
      <c r="E458">
        <f>IF(AND($A458&gt;='Detectors and demag'!K$3,$A458&lt;='Detectors and demag'!K$4),-E$10*($A458-E$12)*($A458-E$13)/E$14,0)</f>
        <v>0</v>
      </c>
      <c r="T458">
        <v>0.77010000000000001</v>
      </c>
      <c r="U458">
        <v>0.74129999999999996</v>
      </c>
      <c r="V458">
        <v>752</v>
      </c>
      <c r="Y458">
        <v>0.77158880699999999</v>
      </c>
      <c r="Z458">
        <v>0.73347988799999997</v>
      </c>
      <c r="AA458">
        <v>752</v>
      </c>
    </row>
    <row r="459" spans="1:27" x14ac:dyDescent="0.2">
      <c r="A459">
        <v>753</v>
      </c>
      <c r="B459">
        <f>IF(AND($A459&gt;='Detectors and demag'!H$3,$A459&lt;='Detectors and demag'!H$4),-B$10*($A459-B$12)*($A459-B$13)/B$14,0)</f>
        <v>0</v>
      </c>
      <c r="C459">
        <f>IF(AND($A459&gt;='Detectors and demag'!I$3,$A459&lt;='Detectors and demag'!I$4),-C$10*($A459-C$12)*($A459-C$13)/C$14,0)</f>
        <v>0</v>
      </c>
      <c r="D459">
        <f>IF(AND($A459&gt;='Detectors and demag'!J$3,$A459&lt;='Detectors and demag'!J$4),-D$10*($A459-D$12)*($A459-D$13)/D$14,0)</f>
        <v>0.82232239404719654</v>
      </c>
      <c r="E459">
        <f>IF(AND($A459&gt;='Detectors and demag'!K$3,$A459&lt;='Detectors and demag'!K$4),-E$10*($A459-E$12)*($A459-E$13)/E$14,0)</f>
        <v>0</v>
      </c>
      <c r="T459">
        <v>0.76759999999999995</v>
      </c>
      <c r="U459">
        <v>0.74329999999999996</v>
      </c>
      <c r="V459">
        <v>753</v>
      </c>
      <c r="Y459">
        <v>0.76923961100000005</v>
      </c>
      <c r="Z459">
        <v>0.73589992999999998</v>
      </c>
      <c r="AA459">
        <v>753</v>
      </c>
    </row>
    <row r="460" spans="1:27" x14ac:dyDescent="0.2">
      <c r="A460">
        <v>754</v>
      </c>
      <c r="B460">
        <f>IF(AND($A460&gt;='Detectors and demag'!H$3,$A460&lt;='Detectors and demag'!H$4),-B$10*($A460-B$12)*($A460-B$13)/B$14,0)</f>
        <v>0</v>
      </c>
      <c r="C460">
        <f>IF(AND($A460&gt;='Detectors and demag'!I$3,$A460&lt;='Detectors and demag'!I$4),-C$10*($A460-C$12)*($A460-C$13)/C$14,0)</f>
        <v>0</v>
      </c>
      <c r="D460">
        <f>IF(AND($A460&gt;='Detectors and demag'!J$3,$A460&lt;='Detectors and demag'!J$4),-D$10*($A460-D$12)*($A460-D$13)/D$14,0)</f>
        <v>0.82061837359970835</v>
      </c>
      <c r="E460">
        <f>IF(AND($A460&gt;='Detectors and demag'!K$3,$A460&lt;='Detectors and demag'!K$4),-E$10*($A460-E$12)*($A460-E$13)/E$14,0)</f>
        <v>0</v>
      </c>
      <c r="T460">
        <v>0.76500000000000001</v>
      </c>
      <c r="U460">
        <v>0.74519999999999997</v>
      </c>
      <c r="V460">
        <v>754</v>
      </c>
      <c r="Y460">
        <v>0.76688839200000003</v>
      </c>
      <c r="Z460">
        <v>0.73831834399999996</v>
      </c>
      <c r="AA460">
        <v>754</v>
      </c>
    </row>
    <row r="461" spans="1:27" x14ac:dyDescent="0.2">
      <c r="A461">
        <v>755</v>
      </c>
      <c r="B461">
        <f>IF(AND($A461&gt;='Detectors and demag'!H$3,$A461&lt;='Detectors and demag'!H$4),-B$10*($A461-B$12)*($A461-B$13)/B$14,0)</f>
        <v>0</v>
      </c>
      <c r="C461">
        <f>IF(AND($A461&gt;='Detectors and demag'!I$3,$A461&lt;='Detectors and demag'!I$4),-C$10*($A461-C$12)*($A461-C$13)/C$14,0)</f>
        <v>0</v>
      </c>
      <c r="D461">
        <f>IF(AND($A461&gt;='Detectors and demag'!J$3,$A461&lt;='Detectors and demag'!J$4),-D$10*($A461-D$12)*($A461-D$13)/D$14,0)</f>
        <v>0.81889101040636436</v>
      </c>
      <c r="E461">
        <f>IF(AND($A461&gt;='Detectors and demag'!K$3,$A461&lt;='Detectors and demag'!K$4),-E$10*($A461-E$12)*($A461-E$13)/E$14,0)</f>
        <v>0</v>
      </c>
      <c r="T461">
        <v>0.76239999999999997</v>
      </c>
      <c r="U461">
        <v>0.74719999999999998</v>
      </c>
      <c r="V461">
        <v>755</v>
      </c>
      <c r="Y461">
        <v>0.76453517400000004</v>
      </c>
      <c r="Z461">
        <v>0.74073515300000004</v>
      </c>
      <c r="AA461">
        <v>755</v>
      </c>
    </row>
    <row r="462" spans="1:27" x14ac:dyDescent="0.2">
      <c r="A462">
        <v>756</v>
      </c>
      <c r="B462">
        <f>IF(AND($A462&gt;='Detectors and demag'!H$3,$A462&lt;='Detectors and demag'!H$4),-B$10*($A462-B$12)*($A462-B$13)/B$14,0)</f>
        <v>0</v>
      </c>
      <c r="C462">
        <f>IF(AND($A462&gt;='Detectors and demag'!I$3,$A462&lt;='Detectors and demag'!I$4),-C$10*($A462-C$12)*($A462-C$13)/C$14,0)</f>
        <v>0</v>
      </c>
      <c r="D462">
        <f>IF(AND($A462&gt;='Detectors and demag'!J$3,$A462&lt;='Detectors and demag'!J$4),-D$10*($A462-D$12)*($A462-D$13)/D$14,0)</f>
        <v>0.81714030446716435</v>
      </c>
      <c r="E462">
        <f>IF(AND($A462&gt;='Detectors and demag'!K$3,$A462&lt;='Detectors and demag'!K$4),-E$10*($A462-E$12)*($A462-E$13)/E$14,0)</f>
        <v>0.76172667747967493</v>
      </c>
      <c r="T462">
        <v>0.75980000000000003</v>
      </c>
      <c r="U462">
        <v>0.74909999999999999</v>
      </c>
      <c r="V462">
        <v>756</v>
      </c>
      <c r="Y462">
        <v>0.76217997699999995</v>
      </c>
      <c r="Z462">
        <v>0.74311222200000004</v>
      </c>
      <c r="AA462">
        <v>756</v>
      </c>
    </row>
    <row r="463" spans="1:27" x14ac:dyDescent="0.2">
      <c r="A463">
        <v>757</v>
      </c>
      <c r="B463">
        <f>IF(AND($A463&gt;='Detectors and demag'!H$3,$A463&lt;='Detectors and demag'!H$4),-B$10*($A463-B$12)*($A463-B$13)/B$14,0)</f>
        <v>0</v>
      </c>
      <c r="C463">
        <f>IF(AND($A463&gt;='Detectors and demag'!I$3,$A463&lt;='Detectors and demag'!I$4),-C$10*($A463-C$12)*($A463-C$13)/C$14,0)</f>
        <v>0</v>
      </c>
      <c r="D463">
        <f>IF(AND($A463&gt;='Detectors and demag'!J$3,$A463&lt;='Detectors and demag'!J$4),-D$10*($A463-D$12)*($A463-D$13)/D$14,0)</f>
        <v>0.8153662557821082</v>
      </c>
      <c r="E463">
        <f>IF(AND($A463&gt;='Detectors and demag'!K$3,$A463&lt;='Detectors and demag'!K$4),-E$10*($A463-E$12)*($A463-E$13)/E$14,0)</f>
        <v>0.76347377723912802</v>
      </c>
      <c r="T463">
        <v>0.75719999999999998</v>
      </c>
      <c r="U463">
        <v>0.751</v>
      </c>
      <c r="V463">
        <v>757</v>
      </c>
      <c r="Y463">
        <v>0.75999955399999997</v>
      </c>
      <c r="Z463">
        <v>0.74528297200000004</v>
      </c>
      <c r="AA463">
        <v>757</v>
      </c>
    </row>
    <row r="464" spans="1:27" x14ac:dyDescent="0.2">
      <c r="A464">
        <v>758</v>
      </c>
      <c r="B464">
        <f>IF(AND($A464&gt;='Detectors and demag'!H$3,$A464&lt;='Detectors and demag'!H$4),-B$10*($A464-B$12)*($A464-B$13)/B$14,0)</f>
        <v>0</v>
      </c>
      <c r="C464">
        <f>IF(AND($A464&gt;='Detectors and demag'!I$3,$A464&lt;='Detectors and demag'!I$4),-C$10*($A464-C$12)*($A464-C$13)/C$14,0)</f>
        <v>0</v>
      </c>
      <c r="D464">
        <f>IF(AND($A464&gt;='Detectors and demag'!J$3,$A464&lt;='Detectors and demag'!J$4),-D$10*($A464-D$12)*($A464-D$13)/D$14,0)</f>
        <v>0.81356886435119613</v>
      </c>
      <c r="E464">
        <f>IF(AND($A464&gt;='Detectors and demag'!K$3,$A464&lt;='Detectors and demag'!K$4),-E$10*($A464-E$12)*($A464-E$13)/E$14,0)</f>
        <v>0.76520783894067468</v>
      </c>
      <c r="T464">
        <v>0.75449999999999995</v>
      </c>
      <c r="U464">
        <v>0.75290000000000001</v>
      </c>
      <c r="V464">
        <v>758</v>
      </c>
      <c r="Y464">
        <v>0.75784566600000003</v>
      </c>
      <c r="Z464">
        <v>0.74745213399999999</v>
      </c>
      <c r="AA464">
        <v>758</v>
      </c>
    </row>
    <row r="465" spans="1:27" x14ac:dyDescent="0.2">
      <c r="A465">
        <v>759</v>
      </c>
      <c r="B465">
        <f>IF(AND($A465&gt;='Detectors and demag'!H$3,$A465&lt;='Detectors and demag'!H$4),-B$10*($A465-B$12)*($A465-B$13)/B$14,0)</f>
        <v>0</v>
      </c>
      <c r="C465">
        <f>IF(AND($A465&gt;='Detectors and demag'!I$3,$A465&lt;='Detectors and demag'!I$4),-C$10*($A465-C$12)*($A465-C$13)/C$14,0)</f>
        <v>0</v>
      </c>
      <c r="D465">
        <f>IF(AND($A465&gt;='Detectors and demag'!J$3,$A465&lt;='Detectors and demag'!J$4),-D$10*($A465-D$12)*($A465-D$13)/D$14,0)</f>
        <v>0.81174813017442793</v>
      </c>
      <c r="E465">
        <f>IF(AND($A465&gt;='Detectors and demag'!K$3,$A465&lt;='Detectors and demag'!K$4),-E$10*($A465-E$12)*($A465-E$13)/E$14,0)</f>
        <v>0.76692886258431514</v>
      </c>
      <c r="T465">
        <v>0.75180000000000002</v>
      </c>
      <c r="U465">
        <v>0.75470000000000004</v>
      </c>
      <c r="V465">
        <v>759</v>
      </c>
      <c r="Y465">
        <v>0.75568978799999997</v>
      </c>
      <c r="Z465">
        <v>0.749619751</v>
      </c>
      <c r="AA465">
        <v>759</v>
      </c>
    </row>
    <row r="466" spans="1:27" x14ac:dyDescent="0.2">
      <c r="A466">
        <v>760</v>
      </c>
      <c r="B466">
        <f>IF(AND($A466&gt;='Detectors and demag'!H$3,$A466&lt;='Detectors and demag'!H$4),-B$10*($A466-B$12)*($A466-B$13)/B$14,0)</f>
        <v>0</v>
      </c>
      <c r="C466">
        <f>IF(AND($A466&gt;='Detectors and demag'!I$3,$A466&lt;='Detectors and demag'!I$4),-C$10*($A466-C$12)*($A466-C$13)/C$14,0)</f>
        <v>0</v>
      </c>
      <c r="D466">
        <f>IF(AND($A466&gt;='Detectors and demag'!J$3,$A466&lt;='Detectors and demag'!J$4),-D$10*($A466-D$12)*($A466-D$13)/D$14,0)</f>
        <v>0.80990405325180392</v>
      </c>
      <c r="E466">
        <f>IF(AND($A466&gt;='Detectors and demag'!K$3,$A466&lt;='Detectors and demag'!K$4),-E$10*($A466-E$12)*($A466-E$13)/E$14,0)</f>
        <v>0.76863684817004918</v>
      </c>
      <c r="T466">
        <v>0.74909999999999999</v>
      </c>
      <c r="U466">
        <v>0.75660000000000005</v>
      </c>
      <c r="V466">
        <v>760</v>
      </c>
      <c r="Y466">
        <v>0.75353194099999998</v>
      </c>
      <c r="Z466">
        <v>0.75178584999999998</v>
      </c>
      <c r="AA466">
        <v>760</v>
      </c>
    </row>
    <row r="467" spans="1:27" x14ac:dyDescent="0.2">
      <c r="A467">
        <v>761</v>
      </c>
      <c r="B467">
        <f>IF(AND($A467&gt;='Detectors and demag'!H$3,$A467&lt;='Detectors and demag'!H$4),-B$10*($A467-B$12)*($A467-B$13)/B$14,0)</f>
        <v>0</v>
      </c>
      <c r="C467">
        <f>IF(AND($A467&gt;='Detectors and demag'!I$3,$A467&lt;='Detectors and demag'!I$4),-C$10*($A467-C$12)*($A467-C$13)/C$14,0)</f>
        <v>0</v>
      </c>
      <c r="D467">
        <f>IF(AND($A467&gt;='Detectors and demag'!J$3,$A467&lt;='Detectors and demag'!J$4),-D$10*($A467-D$12)*($A467-D$13)/D$14,0)</f>
        <v>0.80803663358332367</v>
      </c>
      <c r="E467">
        <f>IF(AND($A467&gt;='Detectors and demag'!K$3,$A467&lt;='Detectors and demag'!K$4),-E$10*($A467-E$12)*($A467-E$13)/E$14,0)</f>
        <v>0.77033179569787691</v>
      </c>
      <c r="T467">
        <v>0.74629999999999996</v>
      </c>
      <c r="U467">
        <v>0.75839999999999996</v>
      </c>
      <c r="V467">
        <v>761</v>
      </c>
      <c r="Y467">
        <v>0.75137214500000005</v>
      </c>
      <c r="Z467">
        <v>0.75395044300000003</v>
      </c>
      <c r="AA467">
        <v>761</v>
      </c>
    </row>
    <row r="468" spans="1:27" x14ac:dyDescent="0.2">
      <c r="A468">
        <v>762</v>
      </c>
      <c r="B468">
        <f>IF(AND($A468&gt;='Detectors and demag'!H$3,$A468&lt;='Detectors and demag'!H$4),-B$10*($A468-B$12)*($A468-B$13)/B$14,0)</f>
        <v>0</v>
      </c>
      <c r="C468">
        <f>IF(AND($A468&gt;='Detectors and demag'!I$3,$A468&lt;='Detectors and demag'!I$4),-C$10*($A468-C$12)*($A468-C$13)/C$14,0)</f>
        <v>0</v>
      </c>
      <c r="D468">
        <f>IF(AND($A468&gt;='Detectors and demag'!J$3,$A468&lt;='Detectors and demag'!J$4),-D$10*($A468-D$12)*($A468-D$13)/D$14,0)</f>
        <v>0.80614587116898762</v>
      </c>
      <c r="E468">
        <f>IF(AND($A468&gt;='Detectors and demag'!K$3,$A468&lt;='Detectors and demag'!K$4),-E$10*($A468-E$12)*($A468-E$13)/E$14,0)</f>
        <v>0.7720137051677981</v>
      </c>
      <c r="T468">
        <v>0.74350000000000005</v>
      </c>
      <c r="U468">
        <v>0.76029999999999998</v>
      </c>
      <c r="V468">
        <v>762</v>
      </c>
      <c r="Y468">
        <v>0.74921040699999997</v>
      </c>
      <c r="Z468">
        <v>0.75600594499999996</v>
      </c>
      <c r="AA468">
        <v>762</v>
      </c>
    </row>
    <row r="469" spans="1:27" x14ac:dyDescent="0.2">
      <c r="A469">
        <v>763</v>
      </c>
      <c r="B469">
        <f>IF(AND($A469&gt;='Detectors and demag'!H$3,$A469&lt;='Detectors and demag'!H$4),-B$10*($A469-B$12)*($A469-B$13)/B$14,0)</f>
        <v>0</v>
      </c>
      <c r="C469">
        <f>IF(AND($A469&gt;='Detectors and demag'!I$3,$A469&lt;='Detectors and demag'!I$4),-C$10*($A469-C$12)*($A469-C$13)/C$14,0)</f>
        <v>0</v>
      </c>
      <c r="D469">
        <f>IF(AND($A469&gt;='Detectors and demag'!J$3,$A469&lt;='Detectors and demag'!J$4),-D$10*($A469-D$12)*($A469-D$13)/D$14,0)</f>
        <v>0.80423176600879553</v>
      </c>
      <c r="E469">
        <f>IF(AND($A469&gt;='Detectors and demag'!K$3,$A469&lt;='Detectors and demag'!K$4),-E$10*($A469-E$12)*($A469-E$13)/E$14,0)</f>
        <v>0.7736825765798131</v>
      </c>
      <c r="T469">
        <v>0.74070000000000003</v>
      </c>
      <c r="U469">
        <v>0.7621</v>
      </c>
      <c r="V469">
        <v>763</v>
      </c>
      <c r="Y469">
        <v>0.74685251799999997</v>
      </c>
      <c r="Z469">
        <v>0.75795597999999997</v>
      </c>
      <c r="AA469">
        <v>763</v>
      </c>
    </row>
    <row r="470" spans="1:27" x14ac:dyDescent="0.2">
      <c r="A470">
        <v>764</v>
      </c>
      <c r="B470">
        <f>IF(AND($A470&gt;='Detectors and demag'!H$3,$A470&lt;='Detectors and demag'!H$4),-B$10*($A470-B$12)*($A470-B$13)/B$14,0)</f>
        <v>0</v>
      </c>
      <c r="C470">
        <f>IF(AND($A470&gt;='Detectors and demag'!I$3,$A470&lt;='Detectors and demag'!I$4),-C$10*($A470-C$12)*($A470-C$13)/C$14,0)</f>
        <v>0</v>
      </c>
      <c r="D470">
        <f>IF(AND($A470&gt;='Detectors and demag'!J$3,$A470&lt;='Detectors and demag'!J$4),-D$10*($A470-D$12)*($A470-D$13)/D$14,0)</f>
        <v>0.80229431810274743</v>
      </c>
      <c r="E470">
        <f>IF(AND($A470&gt;='Detectors and demag'!K$3,$A470&lt;='Detectors and demag'!K$4),-E$10*($A470-E$12)*($A470-E$13)/E$14,0)</f>
        <v>0.77533840993392178</v>
      </c>
      <c r="T470">
        <v>0.7379</v>
      </c>
      <c r="U470">
        <v>0.76390000000000002</v>
      </c>
      <c r="V470">
        <v>764</v>
      </c>
      <c r="Y470">
        <v>0.74416951200000003</v>
      </c>
      <c r="Z470">
        <v>0.75990455899999998</v>
      </c>
      <c r="AA470">
        <v>764</v>
      </c>
    </row>
    <row r="471" spans="1:27" x14ac:dyDescent="0.2">
      <c r="A471">
        <v>765</v>
      </c>
      <c r="B471">
        <f>IF(AND($A471&gt;='Detectors and demag'!H$3,$A471&lt;='Detectors and demag'!H$4),-B$10*($A471-B$12)*($A471-B$13)/B$14,0)</f>
        <v>0</v>
      </c>
      <c r="C471">
        <f>IF(AND($A471&gt;='Detectors and demag'!I$3,$A471&lt;='Detectors and demag'!I$4),-C$10*($A471-C$12)*($A471-C$13)/C$14,0)</f>
        <v>0</v>
      </c>
      <c r="D471">
        <f>IF(AND($A471&gt;='Detectors and demag'!J$3,$A471&lt;='Detectors and demag'!J$4),-D$10*($A471-D$12)*($A471-D$13)/D$14,0)</f>
        <v>0.8003335274508433</v>
      </c>
      <c r="E471">
        <f>IF(AND($A471&gt;='Detectors and demag'!K$3,$A471&lt;='Detectors and demag'!K$4),-E$10*($A471-E$12)*($A471-E$13)/E$14,0)</f>
        <v>0.77698120523012393</v>
      </c>
      <c r="T471">
        <v>0.73499999999999999</v>
      </c>
      <c r="U471">
        <v>0.76570000000000005</v>
      </c>
      <c r="V471">
        <v>765</v>
      </c>
      <c r="Y471">
        <v>0.74148475400000002</v>
      </c>
      <c r="Z471">
        <v>0.76185170000000002</v>
      </c>
      <c r="AA471">
        <v>765</v>
      </c>
    </row>
    <row r="472" spans="1:27" x14ac:dyDescent="0.2">
      <c r="A472">
        <v>766</v>
      </c>
      <c r="B472">
        <f>IF(AND($A472&gt;='Detectors and demag'!H$3,$A472&lt;='Detectors and demag'!H$4),-B$10*($A472-B$12)*($A472-B$13)/B$14,0)</f>
        <v>0</v>
      </c>
      <c r="C472">
        <f>IF(AND($A472&gt;='Detectors and demag'!I$3,$A472&lt;='Detectors and demag'!I$4),-C$10*($A472-C$12)*($A472-C$13)/C$14,0)</f>
        <v>0</v>
      </c>
      <c r="D472">
        <f>IF(AND($A472&gt;='Detectors and demag'!J$3,$A472&lt;='Detectors and demag'!J$4),-D$10*($A472-D$12)*($A472-D$13)/D$14,0)</f>
        <v>0.79834939405308314</v>
      </c>
      <c r="E472">
        <f>IF(AND($A472&gt;='Detectors and demag'!K$3,$A472&lt;='Detectors and demag'!K$4),-E$10*($A472-E$12)*($A472-E$13)/E$14,0)</f>
        <v>0.77861096246841976</v>
      </c>
      <c r="T472">
        <v>0.73209999999999997</v>
      </c>
      <c r="U472">
        <v>0.76749999999999996</v>
      </c>
      <c r="V472">
        <v>766</v>
      </c>
      <c r="Y472">
        <v>0.73876850699999996</v>
      </c>
      <c r="Z472">
        <v>0.76379743300000003</v>
      </c>
      <c r="AA472">
        <v>766</v>
      </c>
    </row>
    <row r="473" spans="1:27" x14ac:dyDescent="0.2">
      <c r="A473">
        <v>767</v>
      </c>
      <c r="B473">
        <f>IF(AND($A473&gt;='Detectors and demag'!H$3,$A473&lt;='Detectors and demag'!H$4),-B$10*($A473-B$12)*($A473-B$13)/B$14,0)</f>
        <v>0</v>
      </c>
      <c r="C473">
        <f>IF(AND($A473&gt;='Detectors and demag'!I$3,$A473&lt;='Detectors and demag'!I$4),-C$10*($A473-C$12)*($A473-C$13)/C$14,0)</f>
        <v>0</v>
      </c>
      <c r="D473">
        <f>IF(AND($A473&gt;='Detectors and demag'!J$3,$A473&lt;='Detectors and demag'!J$4),-D$10*($A473-D$12)*($A473-D$13)/D$14,0)</f>
        <v>0.79634191790946707</v>
      </c>
      <c r="E473">
        <f>IF(AND($A473&gt;='Detectors and demag'!K$3,$A473&lt;='Detectors and demag'!K$4),-E$10*($A473-E$12)*($A473-E$13)/E$14,0)</f>
        <v>0.78022768164880918</v>
      </c>
      <c r="T473">
        <v>0.72919999999999996</v>
      </c>
      <c r="U473">
        <v>0.76919999999999999</v>
      </c>
      <c r="V473">
        <v>767</v>
      </c>
      <c r="Y473">
        <v>0.73597714599999997</v>
      </c>
      <c r="Z473">
        <v>0.76574179099999995</v>
      </c>
      <c r="AA473">
        <v>767</v>
      </c>
    </row>
    <row r="474" spans="1:27" x14ac:dyDescent="0.2">
      <c r="A474">
        <v>768</v>
      </c>
      <c r="B474">
        <f>IF(AND($A474&gt;='Detectors and demag'!H$3,$A474&lt;='Detectors and demag'!H$4),-B$10*($A474-B$12)*($A474-B$13)/B$14,0)</f>
        <v>0</v>
      </c>
      <c r="C474">
        <f>IF(AND($A474&gt;='Detectors and demag'!I$3,$A474&lt;='Detectors and demag'!I$4),-C$10*($A474-C$12)*($A474-C$13)/C$14,0)</f>
        <v>0</v>
      </c>
      <c r="D474">
        <f>IF(AND($A474&gt;='Detectors and demag'!J$3,$A474&lt;='Detectors and demag'!J$4),-D$10*($A474-D$12)*($A474-D$13)/D$14,0)</f>
        <v>0.79431109901999497</v>
      </c>
      <c r="E474">
        <f>IF(AND($A474&gt;='Detectors and demag'!K$3,$A474&lt;='Detectors and demag'!K$4),-E$10*($A474-E$12)*($A474-E$13)/E$14,0)</f>
        <v>0.78183136277129228</v>
      </c>
      <c r="T474">
        <v>0.72619999999999996</v>
      </c>
      <c r="U474">
        <v>0.77100000000000002</v>
      </c>
      <c r="V474">
        <v>768</v>
      </c>
      <c r="Y474">
        <v>0.73318414300000001</v>
      </c>
      <c r="Z474">
        <v>0.76772760900000003</v>
      </c>
      <c r="AA474">
        <v>768</v>
      </c>
    </row>
    <row r="475" spans="1:27" x14ac:dyDescent="0.2">
      <c r="A475">
        <v>769</v>
      </c>
      <c r="B475">
        <f>IF(AND($A475&gt;='Detectors and demag'!H$3,$A475&lt;='Detectors and demag'!H$4),-B$10*($A475-B$12)*($A475-B$13)/B$14,0)</f>
        <v>0</v>
      </c>
      <c r="C475">
        <f>IF(AND($A475&gt;='Detectors and demag'!I$3,$A475&lt;='Detectors and demag'!I$4),-C$10*($A475-C$12)*($A475-C$13)/C$14,0)</f>
        <v>0</v>
      </c>
      <c r="D475">
        <f>IF(AND($A475&gt;='Detectors and demag'!J$3,$A475&lt;='Detectors and demag'!J$4),-D$10*($A475-D$12)*($A475-D$13)/D$14,0)</f>
        <v>0.79225693738466674</v>
      </c>
      <c r="E475">
        <f>IF(AND($A475&gt;='Detectors and demag'!K$3,$A475&lt;='Detectors and demag'!K$4),-E$10*($A475-E$12)*($A475-E$13)/E$14,0)</f>
        <v>0.78342200583586907</v>
      </c>
      <c r="T475">
        <v>0.72319999999999995</v>
      </c>
      <c r="U475">
        <v>0.77270000000000005</v>
      </c>
      <c r="V475">
        <v>769</v>
      </c>
      <c r="Y475">
        <v>0.73038952499999998</v>
      </c>
      <c r="Z475">
        <v>0.76978032900000004</v>
      </c>
      <c r="AA475">
        <v>769</v>
      </c>
    </row>
    <row r="476" spans="1:27" x14ac:dyDescent="0.2">
      <c r="A476">
        <v>770</v>
      </c>
      <c r="B476">
        <f>IF(AND($A476&gt;='Detectors and demag'!H$3,$A476&lt;='Detectors and demag'!H$4),-B$10*($A476-B$12)*($A476-B$13)/B$14,0)</f>
        <v>0</v>
      </c>
      <c r="C476">
        <f>IF(AND($A476&gt;='Detectors and demag'!I$3,$A476&lt;='Detectors and demag'!I$4),-C$10*($A476-C$12)*($A476-C$13)/C$14,0)</f>
        <v>0</v>
      </c>
      <c r="D476">
        <f>IF(AND($A476&gt;='Detectors and demag'!J$3,$A476&lt;='Detectors and demag'!J$4),-D$10*($A476-D$12)*($A476-D$13)/D$14,0)</f>
        <v>0.7901794330034827</v>
      </c>
      <c r="E476">
        <f>IF(AND($A476&gt;='Detectors and demag'!K$3,$A476&lt;='Detectors and demag'!K$4),-E$10*($A476-E$12)*($A476-E$13)/E$14,0)</f>
        <v>0.78499961084253944</v>
      </c>
      <c r="T476">
        <v>0.72019999999999995</v>
      </c>
      <c r="U476">
        <v>0.77439999999999998</v>
      </c>
      <c r="V476">
        <v>770</v>
      </c>
      <c r="Z476">
        <v>0.77183178399999997</v>
      </c>
      <c r="AA476">
        <v>770</v>
      </c>
    </row>
    <row r="477" spans="1:27" x14ac:dyDescent="0.2">
      <c r="A477">
        <v>771</v>
      </c>
      <c r="B477">
        <f>IF(AND($A477&gt;='Detectors and demag'!H$3,$A477&lt;='Detectors and demag'!H$4),-B$10*($A477-B$12)*($A477-B$13)/B$14,0)</f>
        <v>0</v>
      </c>
      <c r="C477">
        <f>IF(AND($A477&gt;='Detectors and demag'!I$3,$A477&lt;='Detectors and demag'!I$4),-C$10*($A477-C$12)*($A477-C$13)/C$14,0)</f>
        <v>0</v>
      </c>
      <c r="D477">
        <f>IF(AND($A477&gt;='Detectors and demag'!J$3,$A477&lt;='Detectors and demag'!J$4),-D$10*($A477-D$12)*($A477-D$13)/D$14,0)</f>
        <v>0.78807858587644253</v>
      </c>
      <c r="E477">
        <f>IF(AND($A477&gt;='Detectors and demag'!K$3,$A477&lt;='Detectors and demag'!K$4),-E$10*($A477-E$12)*($A477-E$13)/E$14,0)</f>
        <v>0.78656417779130339</v>
      </c>
      <c r="T477">
        <v>0.71719999999999995</v>
      </c>
      <c r="U477">
        <v>0.77610000000000001</v>
      </c>
      <c r="V477">
        <v>771</v>
      </c>
      <c r="Z477">
        <v>0.77388197400000003</v>
      </c>
      <c r="AA477">
        <v>771</v>
      </c>
    </row>
    <row r="478" spans="1:27" x14ac:dyDescent="0.2">
      <c r="A478">
        <v>772</v>
      </c>
      <c r="B478">
        <f>IF(AND($A478&gt;='Detectors and demag'!H$3,$A478&lt;='Detectors and demag'!H$4),-B$10*($A478-B$12)*($A478-B$13)/B$14,0)</f>
        <v>0</v>
      </c>
      <c r="C478">
        <f>IF(AND($A478&gt;='Detectors and demag'!I$3,$A478&lt;='Detectors and demag'!I$4),-C$10*($A478-C$12)*($A478-C$13)/C$14,0)</f>
        <v>0</v>
      </c>
      <c r="D478">
        <f>IF(AND($A478&gt;='Detectors and demag'!J$3,$A478&lt;='Detectors and demag'!J$4),-D$10*($A478-D$12)*($A478-D$13)/D$14,0)</f>
        <v>0.78595439600354633</v>
      </c>
      <c r="E478">
        <f>IF(AND($A478&gt;='Detectors and demag'!K$3,$A478&lt;='Detectors and demag'!K$4),-E$10*($A478-E$12)*($A478-E$13)/E$14,0)</f>
        <v>0.78811570668216113</v>
      </c>
      <c r="T478">
        <v>0.71409999999999996</v>
      </c>
      <c r="U478">
        <v>0.77780000000000005</v>
      </c>
      <c r="V478">
        <v>772</v>
      </c>
      <c r="Z478">
        <v>0.775930919</v>
      </c>
      <c r="AA478">
        <v>772</v>
      </c>
    </row>
    <row r="479" spans="1:27" x14ac:dyDescent="0.2">
      <c r="A479">
        <v>773</v>
      </c>
      <c r="B479">
        <f>IF(AND($A479&gt;='Detectors and demag'!H$3,$A479&lt;='Detectors and demag'!H$4),-B$10*($A479-B$12)*($A479-B$13)/B$14,0)</f>
        <v>0</v>
      </c>
      <c r="C479">
        <f>IF(AND($A479&gt;='Detectors and demag'!I$3,$A479&lt;='Detectors and demag'!I$4),-C$10*($A479-C$12)*($A479-C$13)/C$14,0)</f>
        <v>0</v>
      </c>
      <c r="D479">
        <f>IF(AND($A479&gt;='Detectors and demag'!J$3,$A479&lt;='Detectors and demag'!J$4),-D$10*($A479-D$12)*($A479-D$13)/D$14,0)</f>
        <v>0.78380686338479433</v>
      </c>
      <c r="E479">
        <f>IF(AND($A479&gt;='Detectors and demag'!K$3,$A479&lt;='Detectors and demag'!K$4),-E$10*($A479-E$12)*($A479-E$13)/E$14,0)</f>
        <v>0.78965419751511234</v>
      </c>
      <c r="T479">
        <v>0.71099999999999997</v>
      </c>
      <c r="U479">
        <v>0.77949999999999997</v>
      </c>
      <c r="V479">
        <v>773</v>
      </c>
      <c r="Z479">
        <v>0.77797866800000004</v>
      </c>
      <c r="AA479">
        <v>773</v>
      </c>
    </row>
    <row r="480" spans="1:27" x14ac:dyDescent="0.2">
      <c r="A480">
        <v>774</v>
      </c>
      <c r="B480">
        <f>IF(AND($A480&gt;='Detectors and demag'!H$3,$A480&lt;='Detectors and demag'!H$4),-B$10*($A480-B$12)*($A480-B$13)/B$14,0)</f>
        <v>0</v>
      </c>
      <c r="C480">
        <f>IF(AND($A480&gt;='Detectors and demag'!I$3,$A480&lt;='Detectors and demag'!I$4),-C$10*($A480-C$12)*($A480-C$13)/C$14,0)</f>
        <v>0</v>
      </c>
      <c r="D480">
        <f>IF(AND($A480&gt;='Detectors and demag'!J$3,$A480&lt;='Detectors and demag'!J$4),-D$10*($A480-D$12)*($A480-D$13)/D$14,0)</f>
        <v>0.78163598802018619</v>
      </c>
      <c r="E480">
        <f>IF(AND($A480&gt;='Detectors and demag'!K$3,$A480&lt;='Detectors and demag'!K$4),-E$10*($A480-E$12)*($A480-E$13)/E$14,0)</f>
        <v>0.79117965029015724</v>
      </c>
      <c r="T480">
        <v>0.70789999999999997</v>
      </c>
      <c r="U480">
        <v>0.78110000000000002</v>
      </c>
      <c r="V480">
        <v>774</v>
      </c>
      <c r="Z480">
        <v>0.78002522500000004</v>
      </c>
      <c r="AA480">
        <v>774</v>
      </c>
    </row>
    <row r="481" spans="1:27" x14ac:dyDescent="0.2">
      <c r="A481">
        <v>775</v>
      </c>
      <c r="B481">
        <f>IF(AND($A481&gt;='Detectors and demag'!H$3,$A481&lt;='Detectors and demag'!H$4),-B$10*($A481-B$12)*($A481-B$13)/B$14,0)</f>
        <v>0</v>
      </c>
      <c r="C481">
        <f>IF(AND($A481&gt;='Detectors and demag'!I$3,$A481&lt;='Detectors and demag'!I$4),-C$10*($A481-C$12)*($A481-C$13)/C$14,0)</f>
        <v>0</v>
      </c>
      <c r="D481">
        <f>IF(AND($A481&gt;='Detectors and demag'!J$3,$A481&lt;='Detectors and demag'!J$4),-D$10*($A481-D$12)*($A481-D$13)/D$14,0)</f>
        <v>0.77944176990972192</v>
      </c>
      <c r="E481">
        <f>IF(AND($A481&gt;='Detectors and demag'!K$3,$A481&lt;='Detectors and demag'!K$4),-E$10*($A481-E$12)*($A481-E$13)/E$14,0)</f>
        <v>0.79269206500729583</v>
      </c>
      <c r="T481">
        <v>0.70469999999999999</v>
      </c>
      <c r="U481">
        <v>0.78280000000000005</v>
      </c>
      <c r="V481">
        <v>775</v>
      </c>
      <c r="Z481">
        <v>0.78183526199999998</v>
      </c>
      <c r="AA481">
        <v>775</v>
      </c>
    </row>
    <row r="482" spans="1:27" x14ac:dyDescent="0.2">
      <c r="A482">
        <v>776</v>
      </c>
      <c r="B482">
        <f>IF(AND($A482&gt;='Detectors and demag'!H$3,$A482&lt;='Detectors and demag'!H$4),-B$10*($A482-B$12)*($A482-B$13)/B$14,0)</f>
        <v>0</v>
      </c>
      <c r="C482">
        <f>IF(AND($A482&gt;='Detectors and demag'!I$3,$A482&lt;='Detectors and demag'!I$4),-C$10*($A482-C$12)*($A482-C$13)/C$14,0)</f>
        <v>0</v>
      </c>
      <c r="D482">
        <f>IF(AND($A482&gt;='Detectors and demag'!J$3,$A482&lt;='Detectors and demag'!J$4),-D$10*($A482-D$12)*($A482-D$13)/D$14,0)</f>
        <v>0.77722420905340195</v>
      </c>
      <c r="E482">
        <f>IF(AND($A482&gt;='Detectors and demag'!K$3,$A482&lt;='Detectors and demag'!K$4),-E$10*($A482-E$12)*($A482-E$13)/E$14,0)</f>
        <v>0.79419144166652789</v>
      </c>
      <c r="T482">
        <v>0.70150000000000001</v>
      </c>
      <c r="U482">
        <v>0.78439999999999999</v>
      </c>
      <c r="V482">
        <v>776</v>
      </c>
      <c r="Z482">
        <v>0.78351449900000003</v>
      </c>
      <c r="AA482">
        <v>776</v>
      </c>
    </row>
    <row r="483" spans="1:27" x14ac:dyDescent="0.2">
      <c r="A483">
        <v>777</v>
      </c>
      <c r="B483">
        <f>IF(AND($A483&gt;='Detectors and demag'!H$3,$A483&lt;='Detectors and demag'!H$4),-B$10*($A483-B$12)*($A483-B$13)/B$14,0)</f>
        <v>0</v>
      </c>
      <c r="C483">
        <f>IF(AND($A483&gt;='Detectors and demag'!I$3,$A483&lt;='Detectors and demag'!I$4),-C$10*($A483-C$12)*($A483-C$13)/C$14,0)</f>
        <v>0</v>
      </c>
      <c r="D483">
        <f>IF(AND($A483&gt;='Detectors and demag'!J$3,$A483&lt;='Detectors and demag'!J$4),-D$10*($A483-D$12)*($A483-D$13)/D$14,0)</f>
        <v>0.77498330545122573</v>
      </c>
      <c r="E483">
        <f>IF(AND($A483&gt;='Detectors and demag'!K$3,$A483&lt;='Detectors and demag'!K$4),-E$10*($A483-E$12)*($A483-E$13)/E$14,0)</f>
        <v>0.79567778026785374</v>
      </c>
      <c r="T483">
        <v>0.69830000000000003</v>
      </c>
      <c r="U483">
        <v>0.78610000000000002</v>
      </c>
      <c r="V483">
        <v>777</v>
      </c>
      <c r="Z483">
        <v>0.78519253300000003</v>
      </c>
      <c r="AA483">
        <v>777</v>
      </c>
    </row>
    <row r="484" spans="1:27" x14ac:dyDescent="0.2">
      <c r="A484">
        <v>778</v>
      </c>
      <c r="B484">
        <f>IF(AND($A484&gt;='Detectors and demag'!H$3,$A484&lt;='Detectors and demag'!H$4),-B$10*($A484-B$12)*($A484-B$13)/B$14,0)</f>
        <v>0</v>
      </c>
      <c r="C484">
        <f>IF(AND($A484&gt;='Detectors and demag'!I$3,$A484&lt;='Detectors and demag'!I$4),-C$10*($A484-C$12)*($A484-C$13)/C$14,0)</f>
        <v>0</v>
      </c>
      <c r="D484">
        <f>IF(AND($A484&gt;='Detectors and demag'!J$3,$A484&lt;='Detectors and demag'!J$4),-D$10*($A484-D$12)*($A484-D$13)/D$14,0)</f>
        <v>0.77271905910319361</v>
      </c>
      <c r="E484">
        <f>IF(AND($A484&gt;='Detectors and demag'!K$3,$A484&lt;='Detectors and demag'!K$4),-E$10*($A484-E$12)*($A484-E$13)/E$14,0)</f>
        <v>0.79715108081127306</v>
      </c>
      <c r="T484">
        <v>0.69510000000000005</v>
      </c>
      <c r="U484">
        <v>0.78769999999999996</v>
      </c>
      <c r="V484">
        <v>778</v>
      </c>
      <c r="Z484">
        <v>0.78686941499999996</v>
      </c>
      <c r="AA484">
        <v>778</v>
      </c>
    </row>
    <row r="485" spans="1:27" x14ac:dyDescent="0.2">
      <c r="A485">
        <v>779</v>
      </c>
      <c r="B485">
        <f>IF(AND($A485&gt;='Detectors and demag'!H$3,$A485&lt;='Detectors and demag'!H$4),-B$10*($A485-B$12)*($A485-B$13)/B$14,0)</f>
        <v>0</v>
      </c>
      <c r="C485">
        <f>IF(AND($A485&gt;='Detectors and demag'!I$3,$A485&lt;='Detectors and demag'!I$4),-C$10*($A485-C$12)*($A485-C$13)/C$14,0)</f>
        <v>0</v>
      </c>
      <c r="D485">
        <f>IF(AND($A485&gt;='Detectors and demag'!J$3,$A485&lt;='Detectors and demag'!J$4),-D$10*($A485-D$12)*($A485-D$13)/D$14,0)</f>
        <v>0.77043147000930545</v>
      </c>
      <c r="E485">
        <f>IF(AND($A485&gt;='Detectors and demag'!K$3,$A485&lt;='Detectors and demag'!K$4),-E$10*($A485-E$12)*($A485-E$13)/E$14,0)</f>
        <v>0.79861134329678618</v>
      </c>
      <c r="T485">
        <v>0.69179999999999997</v>
      </c>
      <c r="U485">
        <v>0.78920000000000001</v>
      </c>
      <c r="V485">
        <v>779</v>
      </c>
      <c r="Z485">
        <v>0.78854513800000003</v>
      </c>
      <c r="AA485">
        <v>779</v>
      </c>
    </row>
    <row r="486" spans="1:27" x14ac:dyDescent="0.2">
      <c r="A486">
        <v>780</v>
      </c>
      <c r="B486">
        <f>IF(AND($A486&gt;='Detectors and demag'!H$3,$A486&lt;='Detectors and demag'!H$4),-B$10*($A486-B$12)*($A486-B$13)/B$14,0)</f>
        <v>0</v>
      </c>
      <c r="C486">
        <f>IF(AND($A486&gt;='Detectors and demag'!I$3,$A486&lt;='Detectors and demag'!I$4),-C$10*($A486-C$12)*($A486-C$13)/C$14,0)</f>
        <v>0</v>
      </c>
      <c r="D486">
        <f>IF(AND($A486&gt;='Detectors and demag'!J$3,$A486&lt;='Detectors and demag'!J$4),-D$10*($A486-D$12)*($A486-D$13)/D$14,0)</f>
        <v>0.76812053816956127</v>
      </c>
      <c r="E486">
        <f>IF(AND($A486&gt;='Detectors and demag'!K$3,$A486&lt;='Detectors and demag'!K$4),-E$10*($A486-E$12)*($A486-E$13)/E$14,0)</f>
        <v>0.80005856772439288</v>
      </c>
      <c r="T486">
        <v>0.6885</v>
      </c>
      <c r="U486">
        <v>0.79079999999999995</v>
      </c>
      <c r="V486">
        <v>780</v>
      </c>
      <c r="Z486">
        <v>0.79021972500000004</v>
      </c>
      <c r="AA486">
        <v>780</v>
      </c>
    </row>
    <row r="487" spans="1:27" x14ac:dyDescent="0.2">
      <c r="A487">
        <v>781</v>
      </c>
      <c r="B487">
        <f>IF(AND($A487&gt;='Detectors and demag'!H$3,$A487&lt;='Detectors and demag'!H$4),-B$10*($A487-B$12)*($A487-B$13)/B$14,0)</f>
        <v>0</v>
      </c>
      <c r="C487">
        <f>IF(AND($A487&gt;='Detectors and demag'!I$3,$A487&lt;='Detectors and demag'!I$4),-C$10*($A487-C$12)*($A487-C$13)/C$14,0)</f>
        <v>0</v>
      </c>
      <c r="D487">
        <f>IF(AND($A487&gt;='Detectors and demag'!J$3,$A487&lt;='Detectors and demag'!J$4),-D$10*($A487-D$12)*($A487-D$13)/D$14,0)</f>
        <v>0.76578626358396118</v>
      </c>
      <c r="E487">
        <f>IF(AND($A487&gt;='Detectors and demag'!K$3,$A487&lt;='Detectors and demag'!K$4),-E$10*($A487-E$12)*($A487-E$13)/E$14,0)</f>
        <v>0.80149275409409326</v>
      </c>
      <c r="T487">
        <v>0.68520000000000003</v>
      </c>
      <c r="U487">
        <v>0.79239999999999999</v>
      </c>
      <c r="V487">
        <v>781</v>
      </c>
      <c r="Z487">
        <v>0.79189322900000003</v>
      </c>
      <c r="AA487">
        <v>781</v>
      </c>
    </row>
    <row r="488" spans="1:27" x14ac:dyDescent="0.2">
      <c r="A488">
        <v>782</v>
      </c>
      <c r="B488">
        <f>IF(AND($A488&gt;='Detectors and demag'!H$3,$A488&lt;='Detectors and demag'!H$4),-B$10*($A488-B$12)*($A488-B$13)/B$14,0)</f>
        <v>0</v>
      </c>
      <c r="C488">
        <f>IF(AND($A488&gt;='Detectors and demag'!I$3,$A488&lt;='Detectors and demag'!I$4),-C$10*($A488-C$12)*($A488-C$13)/C$14,0)</f>
        <v>0</v>
      </c>
      <c r="D488">
        <f>IF(AND($A488&gt;='Detectors and demag'!J$3,$A488&lt;='Detectors and demag'!J$4),-D$10*($A488-D$12)*($A488-D$13)/D$14,0)</f>
        <v>0.76342864625250506</v>
      </c>
      <c r="E488">
        <f>IF(AND($A488&gt;='Detectors and demag'!K$3,$A488&lt;='Detectors and demag'!K$4),-E$10*($A488-E$12)*($A488-E$13)/E$14,0)</f>
        <v>0.80291390240588723</v>
      </c>
      <c r="T488">
        <v>0.68189999999999995</v>
      </c>
      <c r="U488">
        <v>0.79390000000000005</v>
      </c>
      <c r="V488">
        <v>782</v>
      </c>
      <c r="Z488">
        <v>0.793565627</v>
      </c>
      <c r="AA488">
        <v>782</v>
      </c>
    </row>
    <row r="489" spans="1:27" x14ac:dyDescent="0.2">
      <c r="A489" s="65">
        <v>783</v>
      </c>
      <c r="B489">
        <f>IF(AND($A489&gt;='Detectors and demag'!H$3,$A489&lt;='Detectors and demag'!H$4),-B$10*($A489-B$12)*($A489-B$13)/B$14,0)</f>
        <v>0</v>
      </c>
      <c r="C489">
        <f>IF(AND($A489&gt;='Detectors and demag'!I$3,$A489&lt;='Detectors and demag'!I$4),-C$10*($A489-C$12)*($A489-C$13)/C$14,0)</f>
        <v>0</v>
      </c>
      <c r="D489">
        <f>IF(AND($A489&gt;='Detectors and demag'!J$3,$A489&lt;='Detectors and demag'!J$4),-D$10*($A489-D$12)*($A489-D$13)/D$14,0)</f>
        <v>0.76104768617519292</v>
      </c>
      <c r="E489">
        <f>IF(AND($A489&gt;='Detectors and demag'!K$3,$A489&lt;='Detectors and demag'!K$4),-E$10*($A489-E$12)*($A489-E$13)/E$14,0)</f>
        <v>0.80432201265977477</v>
      </c>
      <c r="T489">
        <v>0.67849999999999999</v>
      </c>
      <c r="U489">
        <v>0.79549999999999998</v>
      </c>
      <c r="V489">
        <v>783</v>
      </c>
      <c r="Z489">
        <v>0.79522545899999997</v>
      </c>
      <c r="AA489">
        <v>783</v>
      </c>
    </row>
    <row r="490" spans="1:27" x14ac:dyDescent="0.2">
      <c r="A490">
        <v>784</v>
      </c>
      <c r="B490">
        <f>IF(AND($A490&gt;='Detectors and demag'!H$3,$A490&lt;='Detectors and demag'!H$4),-B$10*($A490-B$12)*($A490-B$13)/B$14,0)</f>
        <v>0</v>
      </c>
      <c r="C490">
        <f>IF(AND($A490&gt;='Detectors and demag'!I$3,$A490&lt;='Detectors and demag'!I$4),-C$10*($A490-C$12)*($A490-C$13)/C$14,0)</f>
        <v>0</v>
      </c>
      <c r="D490">
        <f>IF(AND($A490&gt;='Detectors and demag'!J$3,$A490&lt;='Detectors and demag'!J$4),-D$10*($A490-D$12)*($A490-D$13)/D$14,0)</f>
        <v>0.75864338335202475</v>
      </c>
      <c r="E490">
        <f>IF(AND($A490&gt;='Detectors and demag'!K$3,$A490&lt;='Detectors and demag'!K$4),-E$10*($A490-E$12)*($A490-E$13)/E$14,0)</f>
        <v>0.80571708485575599</v>
      </c>
      <c r="T490">
        <v>0.67510000000000003</v>
      </c>
      <c r="U490">
        <v>0.79700000000000004</v>
      </c>
      <c r="V490">
        <v>784</v>
      </c>
      <c r="Z490">
        <v>0.79688073500000001</v>
      </c>
      <c r="AA490">
        <v>784</v>
      </c>
    </row>
    <row r="491" spans="1:27" x14ac:dyDescent="0.2">
      <c r="A491">
        <v>785</v>
      </c>
      <c r="B491">
        <f>IF(AND($A491&gt;='Detectors and demag'!H$3,$A491&lt;='Detectors and demag'!H$4),-B$10*($A491-B$12)*($A491-B$13)/B$14,0)</f>
        <v>0</v>
      </c>
      <c r="C491">
        <f>IF(AND($A491&gt;='Detectors and demag'!I$3,$A491&lt;='Detectors and demag'!I$4),-C$10*($A491-C$12)*($A491-C$13)/C$14,0)</f>
        <v>0</v>
      </c>
      <c r="D491">
        <f>IF(AND($A491&gt;='Detectors and demag'!J$3,$A491&lt;='Detectors and demag'!J$4),-D$10*($A491-D$12)*($A491-D$13)/D$14,0)</f>
        <v>0.75621573778300066</v>
      </c>
      <c r="E491">
        <f>IF(AND($A491&gt;='Detectors and demag'!K$3,$A491&lt;='Detectors and demag'!K$4),-E$10*($A491-E$12)*($A491-E$13)/E$14,0)</f>
        <v>0.80709911899383091</v>
      </c>
      <c r="T491">
        <v>0.67159999999999997</v>
      </c>
      <c r="U491">
        <v>0.79849999999999999</v>
      </c>
      <c r="V491">
        <v>785</v>
      </c>
      <c r="Z491">
        <v>0.79853498999999994</v>
      </c>
      <c r="AA491">
        <v>785</v>
      </c>
    </row>
    <row r="492" spans="1:27" x14ac:dyDescent="0.2">
      <c r="A492">
        <v>786</v>
      </c>
      <c r="B492">
        <f>IF(AND($A492&gt;='Detectors and demag'!H$3,$A492&lt;='Detectors and demag'!H$4),-B$10*($A492-B$12)*($A492-B$13)/B$14,0)</f>
        <v>0</v>
      </c>
      <c r="C492">
        <f>IF(AND($A492&gt;='Detectors and demag'!I$3,$A492&lt;='Detectors and demag'!I$4),-C$10*($A492-C$12)*($A492-C$13)/C$14,0)</f>
        <v>0</v>
      </c>
      <c r="D492">
        <f>IF(AND($A492&gt;='Detectors and demag'!J$3,$A492&lt;='Detectors and demag'!J$4),-D$10*($A492-D$12)*($A492-D$13)/D$14,0)</f>
        <v>0.75376474946812044</v>
      </c>
      <c r="E492">
        <f>IF(AND($A492&gt;='Detectors and demag'!K$3,$A492&lt;='Detectors and demag'!K$4),-E$10*($A492-E$12)*($A492-E$13)/E$14,0)</f>
        <v>0.80846811507399952</v>
      </c>
      <c r="T492">
        <v>0.66820000000000002</v>
      </c>
      <c r="U492">
        <v>0.8</v>
      </c>
      <c r="V492">
        <v>786</v>
      </c>
      <c r="Z492">
        <v>0.80018823100000003</v>
      </c>
      <c r="AA492">
        <v>786</v>
      </c>
    </row>
    <row r="493" spans="1:27" x14ac:dyDescent="0.2">
      <c r="A493">
        <v>787</v>
      </c>
      <c r="B493">
        <f>IF(AND($A493&gt;='Detectors and demag'!H$3,$A493&lt;='Detectors and demag'!H$4),-B$10*($A493-B$12)*($A493-B$13)/B$14,0)</f>
        <v>0</v>
      </c>
      <c r="C493">
        <f>IF(AND($A493&gt;='Detectors and demag'!I$3,$A493&lt;='Detectors and demag'!I$4),-C$10*($A493-C$12)*($A493-C$13)/C$14,0)</f>
        <v>0</v>
      </c>
      <c r="D493">
        <f>IF(AND($A493&gt;='Detectors and demag'!J$3,$A493&lt;='Detectors and demag'!J$4),-D$10*($A493-D$12)*($A493-D$13)/D$14,0)</f>
        <v>0.75129041840738431</v>
      </c>
      <c r="E493">
        <f>IF(AND($A493&gt;='Detectors and demag'!K$3,$A493&lt;='Detectors and demag'!K$4),-E$10*($A493-E$12)*($A493-E$13)/E$14,0)</f>
        <v>0.80982407309626159</v>
      </c>
      <c r="T493">
        <v>0.66469999999999996</v>
      </c>
      <c r="U493">
        <v>0.80149999999999999</v>
      </c>
      <c r="V493">
        <v>787</v>
      </c>
      <c r="Z493">
        <v>0.80184046799999997</v>
      </c>
      <c r="AA493">
        <v>787</v>
      </c>
    </row>
    <row r="494" spans="1:27" x14ac:dyDescent="0.2">
      <c r="A494">
        <v>788</v>
      </c>
      <c r="B494">
        <f>IF(AND($A494&gt;='Detectors and demag'!H$3,$A494&lt;='Detectors and demag'!H$4),-B$10*($A494-B$12)*($A494-B$13)/B$14,0)</f>
        <v>0</v>
      </c>
      <c r="C494">
        <f>IF(AND($A494&gt;='Detectors and demag'!I$3,$A494&lt;='Detectors and demag'!I$4),-C$10*($A494-C$12)*($A494-C$13)/C$14,0)</f>
        <v>0</v>
      </c>
      <c r="D494">
        <f>IF(AND($A494&gt;='Detectors and demag'!J$3,$A494&lt;='Detectors and demag'!J$4),-D$10*($A494-D$12)*($A494-D$13)/D$14,0)</f>
        <v>0.74879274460079215</v>
      </c>
      <c r="E494">
        <f>IF(AND($A494&gt;='Detectors and demag'!K$3,$A494&lt;='Detectors and demag'!K$4),-E$10*($A494-E$12)*($A494-E$13)/E$14,0)</f>
        <v>0.81116699306061735</v>
      </c>
      <c r="T494">
        <v>0.66120000000000001</v>
      </c>
      <c r="U494">
        <v>0.80289999999999995</v>
      </c>
      <c r="V494">
        <v>788</v>
      </c>
      <c r="Z494">
        <v>0.80349172499999999</v>
      </c>
      <c r="AA494">
        <v>788</v>
      </c>
    </row>
    <row r="495" spans="1:27" x14ac:dyDescent="0.2">
      <c r="A495">
        <v>789</v>
      </c>
      <c r="B495">
        <f>IF(AND($A495&gt;='Detectors and demag'!H$3,$A495&lt;='Detectors and demag'!H$4),-B$10*($A495-B$12)*($A495-B$13)/B$14,0)</f>
        <v>0</v>
      </c>
      <c r="C495">
        <f>IF(AND($A495&gt;='Detectors and demag'!I$3,$A495&lt;='Detectors and demag'!I$4),-C$10*($A495-C$12)*($A495-C$13)/C$14,0)</f>
        <v>0</v>
      </c>
      <c r="D495">
        <f>IF(AND($A495&gt;='Detectors and demag'!J$3,$A495&lt;='Detectors and demag'!J$4),-D$10*($A495-D$12)*($A495-D$13)/D$14,0)</f>
        <v>0.74627172804834396</v>
      </c>
      <c r="E495">
        <f>IF(AND($A495&gt;='Detectors and demag'!K$3,$A495&lt;='Detectors and demag'!K$4),-E$10*($A495-E$12)*($A495-E$13)/E$14,0)</f>
        <v>0.8124968749670668</v>
      </c>
      <c r="T495">
        <v>0.65759999999999996</v>
      </c>
      <c r="U495">
        <v>0.8044</v>
      </c>
      <c r="V495">
        <v>789</v>
      </c>
      <c r="Z495">
        <v>0.80514202700000004</v>
      </c>
      <c r="AA495">
        <v>789</v>
      </c>
    </row>
    <row r="496" spans="1:27" x14ac:dyDescent="0.2">
      <c r="A496">
        <v>790</v>
      </c>
      <c r="B496">
        <f>IF(AND($A496&gt;='Detectors and demag'!H$3,$A496&lt;='Detectors and demag'!H$4),-B$10*($A496-B$12)*($A496-B$13)/B$14,0)</f>
        <v>0</v>
      </c>
      <c r="C496">
        <f>IF(AND($A496&gt;='Detectors and demag'!I$3,$A496&lt;='Detectors and demag'!I$4),-C$10*($A496-C$12)*($A496-C$13)/C$14,0)</f>
        <v>0</v>
      </c>
      <c r="D496">
        <f>IF(AND($A496&gt;='Detectors and demag'!J$3,$A496&lt;='Detectors and demag'!J$4),-D$10*($A496-D$12)*($A496-D$13)/D$14,0)</f>
        <v>0.74372736875003986</v>
      </c>
      <c r="E496">
        <f>IF(AND($A496&gt;='Detectors and demag'!K$3,$A496&lt;='Detectors and demag'!K$4),-E$10*($A496-E$12)*($A496-E$13)/E$14,0)</f>
        <v>0.81381371881560982</v>
      </c>
      <c r="T496">
        <v>0.65400000000000003</v>
      </c>
      <c r="U496">
        <v>0.80579999999999996</v>
      </c>
      <c r="V496">
        <v>790</v>
      </c>
      <c r="Z496">
        <v>0.80675265399999996</v>
      </c>
      <c r="AA496">
        <v>790</v>
      </c>
    </row>
    <row r="497" spans="1:27" x14ac:dyDescent="0.2">
      <c r="A497">
        <v>791</v>
      </c>
      <c r="B497">
        <f>IF(AND($A497&gt;='Detectors and demag'!H$3,$A497&lt;='Detectors and demag'!H$4),-B$10*($A497-B$12)*($A497-B$13)/B$14,0)</f>
        <v>0</v>
      </c>
      <c r="C497">
        <f>IF(AND($A497&gt;='Detectors and demag'!I$3,$A497&lt;='Detectors and demag'!I$4),-C$10*($A497-C$12)*($A497-C$13)/C$14,0)</f>
        <v>0</v>
      </c>
      <c r="D497">
        <f>IF(AND($A497&gt;='Detectors and demag'!J$3,$A497&lt;='Detectors and demag'!J$4),-D$10*($A497-D$12)*($A497-D$13)/D$14,0)</f>
        <v>0.74115966670587974</v>
      </c>
      <c r="E497">
        <f>IF(AND($A497&gt;='Detectors and demag'!K$3,$A497&lt;='Detectors and demag'!K$4),-E$10*($A497-E$12)*($A497-E$13)/E$14,0)</f>
        <v>0.81511752460624654</v>
      </c>
      <c r="T497">
        <v>0.65039999999999998</v>
      </c>
      <c r="U497">
        <v>0.80730000000000002</v>
      </c>
      <c r="V497">
        <v>791</v>
      </c>
      <c r="Z497">
        <v>0.80830635399999995</v>
      </c>
      <c r="AA497">
        <v>791</v>
      </c>
    </row>
    <row r="498" spans="1:27" x14ac:dyDescent="0.2">
      <c r="A498">
        <v>792</v>
      </c>
      <c r="B498">
        <f>IF(AND($A498&gt;='Detectors and demag'!H$3,$A498&lt;='Detectors and demag'!H$4),-B$10*($A498-B$12)*($A498-B$13)/B$14,0)</f>
        <v>0</v>
      </c>
      <c r="C498">
        <f>IF(AND($A498&gt;='Detectors and demag'!I$3,$A498&lt;='Detectors and demag'!I$4),-C$10*($A498-C$12)*($A498-C$13)/C$14,0)</f>
        <v>0</v>
      </c>
      <c r="D498">
        <f>IF(AND($A498&gt;='Detectors and demag'!J$3,$A498&lt;='Detectors and demag'!J$4),-D$10*($A498-D$12)*($A498-D$13)/D$14,0)</f>
        <v>0.73856862191586348</v>
      </c>
      <c r="E498">
        <f>IF(AND($A498&gt;='Detectors and demag'!K$3,$A498&lt;='Detectors and demag'!K$4),-E$10*($A498-E$12)*($A498-E$13)/E$14,0)</f>
        <v>0.81640829233897672</v>
      </c>
      <c r="T498">
        <v>0.64680000000000004</v>
      </c>
      <c r="U498">
        <v>0.80869999999999997</v>
      </c>
      <c r="V498">
        <v>792</v>
      </c>
      <c r="Z498">
        <v>0.80985911200000005</v>
      </c>
      <c r="AA498">
        <v>792</v>
      </c>
    </row>
    <row r="499" spans="1:27" x14ac:dyDescent="0.2">
      <c r="A499">
        <v>793</v>
      </c>
      <c r="B499">
        <f>IF(AND($A499&gt;='Detectors and demag'!H$3,$A499&lt;='Detectors and demag'!H$4),-B$10*($A499-B$12)*($A499-B$13)/B$14,0)</f>
        <v>0</v>
      </c>
      <c r="C499">
        <f>IF(AND($A499&gt;='Detectors and demag'!I$3,$A499&lt;='Detectors and demag'!I$4),-C$10*($A499-C$12)*($A499-C$13)/C$14,0)</f>
        <v>0</v>
      </c>
      <c r="D499">
        <f>IF(AND($A499&gt;='Detectors and demag'!J$3,$A499&lt;='Detectors and demag'!J$4),-D$10*($A499-D$12)*($A499-D$13)/D$14,0)</f>
        <v>0.73595423437999141</v>
      </c>
      <c r="E499">
        <f>IF(AND($A499&gt;='Detectors and demag'!K$3,$A499&lt;='Detectors and demag'!K$4),-E$10*($A499-E$12)*($A499-E$13)/E$14,0)</f>
        <v>0.8176860220138007</v>
      </c>
      <c r="T499">
        <v>0.6431</v>
      </c>
      <c r="U499">
        <v>0.81010000000000004</v>
      </c>
      <c r="V499">
        <v>793</v>
      </c>
      <c r="Z499">
        <v>0.81141097200000001</v>
      </c>
      <c r="AA499">
        <v>793</v>
      </c>
    </row>
    <row r="500" spans="1:27" x14ac:dyDescent="0.2">
      <c r="A500">
        <v>794</v>
      </c>
      <c r="B500">
        <f>IF(AND($A500&gt;='Detectors and demag'!H$3,$A500&lt;='Detectors and demag'!H$4),-B$10*($A500-B$12)*($A500-B$13)/B$14,0)</f>
        <v>0</v>
      </c>
      <c r="C500">
        <f>IF(AND($A500&gt;='Detectors and demag'!I$3,$A500&lt;='Detectors and demag'!I$4),-C$10*($A500-C$12)*($A500-C$13)/C$14,0)</f>
        <v>0</v>
      </c>
      <c r="D500">
        <f>IF(AND($A500&gt;='Detectors and demag'!J$3,$A500&lt;='Detectors and demag'!J$4),-D$10*($A500-D$12)*($A500-D$13)/D$14,0)</f>
        <v>0.73331650409826321</v>
      </c>
      <c r="E500">
        <f>IF(AND($A500&gt;='Detectors and demag'!K$3,$A500&lt;='Detectors and demag'!K$4),-E$10*($A500-E$12)*($A500-E$13)/E$14,0)</f>
        <v>0.81895071363071825</v>
      </c>
      <c r="T500">
        <v>0.63939999999999997</v>
      </c>
      <c r="U500">
        <v>0.81140000000000001</v>
      </c>
      <c r="V500">
        <v>794</v>
      </c>
      <c r="Z500">
        <v>0.812961928</v>
      </c>
      <c r="AA500">
        <v>794</v>
      </c>
    </row>
    <row r="501" spans="1:27" x14ac:dyDescent="0.2">
      <c r="A501">
        <v>795</v>
      </c>
      <c r="B501">
        <f>IF(AND($A501&gt;='Detectors and demag'!H$3,$A501&lt;='Detectors and demag'!H$4),-B$10*($A501-B$12)*($A501-B$13)/B$14,0)</f>
        <v>0</v>
      </c>
      <c r="C501">
        <f>IF(AND($A501&gt;='Detectors and demag'!I$3,$A501&lt;='Detectors and demag'!I$4),-C$10*($A501-C$12)*($A501-C$13)/C$14,0)</f>
        <v>0</v>
      </c>
      <c r="D501">
        <f>IF(AND($A501&gt;='Detectors and demag'!J$3,$A501&lt;='Detectors and demag'!J$4),-D$10*($A501-D$12)*($A501-D$13)/D$14,0)</f>
        <v>0</v>
      </c>
      <c r="E501">
        <f>IF(AND($A501&gt;='Detectors and demag'!K$3,$A501&lt;='Detectors and demag'!K$4),-E$10*($A501-E$12)*($A501-E$13)/E$14,0)</f>
        <v>0.8202023671897295</v>
      </c>
      <c r="T501">
        <v>0.63570000000000004</v>
      </c>
      <c r="U501">
        <v>0.81279999999999997</v>
      </c>
      <c r="V501">
        <v>795</v>
      </c>
      <c r="Z501">
        <v>0.81451200499999998</v>
      </c>
      <c r="AA501">
        <v>795</v>
      </c>
    </row>
    <row r="502" spans="1:27" x14ac:dyDescent="0.2">
      <c r="A502">
        <v>796</v>
      </c>
      <c r="B502">
        <f>IF(AND($A502&gt;='Detectors and demag'!H$3,$A502&lt;='Detectors and demag'!H$4),-B$10*($A502-B$12)*($A502-B$13)/B$14,0)</f>
        <v>0</v>
      </c>
      <c r="C502">
        <f>IF(AND($A502&gt;='Detectors and demag'!I$3,$A502&lt;='Detectors and demag'!I$4),-C$10*($A502-C$12)*($A502-C$13)/C$14,0)</f>
        <v>0</v>
      </c>
      <c r="D502">
        <f>IF(AND($A502&gt;='Detectors and demag'!J$3,$A502&lt;='Detectors and demag'!J$4),-D$10*($A502-D$12)*($A502-D$13)/D$14,0)</f>
        <v>0</v>
      </c>
      <c r="E502">
        <f>IF(AND($A502&gt;='Detectors and demag'!K$3,$A502&lt;='Detectors and demag'!K$4),-E$10*($A502-E$12)*($A502-E$13)/E$14,0)</f>
        <v>0.82144098269083443</v>
      </c>
      <c r="T502">
        <v>0.63200000000000001</v>
      </c>
      <c r="U502">
        <v>0.81420000000000003</v>
      </c>
      <c r="V502">
        <v>796</v>
      </c>
      <c r="Z502">
        <v>0.81606121499999995</v>
      </c>
      <c r="AA502">
        <v>796</v>
      </c>
    </row>
    <row r="503" spans="1:27" x14ac:dyDescent="0.2">
      <c r="A503">
        <v>797</v>
      </c>
      <c r="B503">
        <f>IF(AND($A503&gt;='Detectors and demag'!H$3,$A503&lt;='Detectors and demag'!H$4),-B$10*($A503-B$12)*($A503-B$13)/B$14,0)</f>
        <v>0</v>
      </c>
      <c r="C503">
        <f>IF(AND($A503&gt;='Detectors and demag'!I$3,$A503&lt;='Detectors and demag'!I$4),-C$10*($A503-C$12)*($A503-C$13)/C$14,0)</f>
        <v>0</v>
      </c>
      <c r="D503">
        <f>IF(AND($A503&gt;='Detectors and demag'!J$3,$A503&lt;='Detectors and demag'!J$4),-D$10*($A503-D$12)*($A503-D$13)/D$14,0)</f>
        <v>0</v>
      </c>
      <c r="E503">
        <f>IF(AND($A503&gt;='Detectors and demag'!K$3,$A503&lt;='Detectors and demag'!K$4),-E$10*($A503-E$12)*($A503-E$13)/E$14,0)</f>
        <v>0.82266656013403283</v>
      </c>
      <c r="T503">
        <v>0.62819999999999998</v>
      </c>
      <c r="U503">
        <v>0.8155</v>
      </c>
      <c r="V503">
        <v>797</v>
      </c>
      <c r="Z503">
        <v>0.81760958500000003</v>
      </c>
      <c r="AA503">
        <v>797</v>
      </c>
    </row>
    <row r="504" spans="1:27" x14ac:dyDescent="0.2">
      <c r="A504">
        <v>798</v>
      </c>
      <c r="B504">
        <f>IF(AND($A504&gt;='Detectors and demag'!H$3,$A504&lt;='Detectors and demag'!H$4),-B$10*($A504-B$12)*($A504-B$13)/B$14,0)</f>
        <v>0</v>
      </c>
      <c r="C504">
        <f>IF(AND($A504&gt;='Detectors and demag'!I$3,$A504&lt;='Detectors and demag'!I$4),-C$10*($A504-C$12)*($A504-C$13)/C$14,0)</f>
        <v>0</v>
      </c>
      <c r="D504">
        <f>IF(AND($A504&gt;='Detectors and demag'!J$3,$A504&lt;='Detectors and demag'!J$4),-D$10*($A504-D$12)*($A504-D$13)/D$14,0)</f>
        <v>0</v>
      </c>
      <c r="E504">
        <f>IF(AND($A504&gt;='Detectors and demag'!K$3,$A504&lt;='Detectors and demag'!K$4),-E$10*($A504-E$12)*($A504-E$13)/E$14,0)</f>
        <v>0.82387909951932492</v>
      </c>
      <c r="T504">
        <v>0.62439999999999996</v>
      </c>
      <c r="U504">
        <v>0.81679999999999997</v>
      </c>
      <c r="V504">
        <v>798</v>
      </c>
      <c r="Z504">
        <v>0.819157091</v>
      </c>
      <c r="AA504">
        <v>798</v>
      </c>
    </row>
    <row r="505" spans="1:27" x14ac:dyDescent="0.2">
      <c r="A505">
        <v>799</v>
      </c>
      <c r="B505">
        <f>IF(AND($A505&gt;='Detectors and demag'!H$3,$A505&lt;='Detectors and demag'!H$4),-B$10*($A505-B$12)*($A505-B$13)/B$14,0)</f>
        <v>0</v>
      </c>
      <c r="C505">
        <f>IF(AND($A505&gt;='Detectors and demag'!I$3,$A505&lt;='Detectors and demag'!I$4),-C$10*($A505-C$12)*($A505-C$13)/C$14,0)</f>
        <v>0</v>
      </c>
      <c r="D505">
        <f>IF(AND($A505&gt;='Detectors and demag'!J$3,$A505&lt;='Detectors and demag'!J$4),-D$10*($A505-D$12)*($A505-D$13)/D$14,0)</f>
        <v>0</v>
      </c>
      <c r="E505">
        <f>IF(AND($A505&gt;='Detectors and demag'!K$3,$A505&lt;='Detectors and demag'!K$4),-E$10*($A505-E$12)*($A505-E$13)/E$14,0)</f>
        <v>0.8250786008467107</v>
      </c>
      <c r="T505">
        <v>0.62060000000000004</v>
      </c>
      <c r="U505">
        <v>0.81810000000000005</v>
      </c>
      <c r="V505">
        <v>799</v>
      </c>
      <c r="Z505">
        <v>0.82067515199999996</v>
      </c>
      <c r="AA505">
        <v>799</v>
      </c>
    </row>
    <row r="506" spans="1:27" x14ac:dyDescent="0.2">
      <c r="A506">
        <v>800</v>
      </c>
      <c r="B506">
        <f>IF(AND($A506&gt;='Detectors and demag'!H$3,$A506&lt;='Detectors and demag'!H$4),-B$10*($A506-B$12)*($A506-B$13)/B$14,0)</f>
        <v>0</v>
      </c>
      <c r="C506">
        <f>IF(AND($A506&gt;='Detectors and demag'!I$3,$A506&lt;='Detectors and demag'!I$4),-C$10*($A506-C$12)*($A506-C$13)/C$14,0)</f>
        <v>0</v>
      </c>
      <c r="D506">
        <f>IF(AND($A506&gt;='Detectors and demag'!J$3,$A506&lt;='Detectors and demag'!J$4),-D$10*($A506-D$12)*($A506-D$13)/D$14,0)</f>
        <v>0</v>
      </c>
      <c r="E506">
        <f>IF(AND($A506&gt;='Detectors and demag'!K$3,$A506&lt;='Detectors and demag'!K$4),-E$10*($A506-E$12)*($A506-E$13)/E$14,0)</f>
        <v>0.82626506411619005</v>
      </c>
      <c r="T506">
        <v>0.61670000000000003</v>
      </c>
      <c r="U506">
        <v>0.81940000000000002</v>
      </c>
      <c r="V506">
        <v>800</v>
      </c>
      <c r="Z506">
        <v>0.82194967600000002</v>
      </c>
      <c r="AA506">
        <v>800</v>
      </c>
    </row>
    <row r="507" spans="1:27" x14ac:dyDescent="0.2">
      <c r="A507">
        <v>801</v>
      </c>
      <c r="B507">
        <f>IF(AND($A507&gt;='Detectors and demag'!H$3,$A507&lt;='Detectors and demag'!H$4),-B$10*($A507-B$12)*($A507-B$13)/B$14,0)</f>
        <v>0</v>
      </c>
      <c r="C507">
        <f>IF(AND($A507&gt;='Detectors and demag'!I$3,$A507&lt;='Detectors and demag'!I$4),-C$10*($A507-C$12)*($A507-C$13)/C$14,0)</f>
        <v>0</v>
      </c>
      <c r="D507">
        <f>IF(AND($A507&gt;='Detectors and demag'!J$3,$A507&lt;='Detectors and demag'!J$4),-D$10*($A507-D$12)*($A507-D$13)/D$14,0)</f>
        <v>0</v>
      </c>
      <c r="E507">
        <f>IF(AND($A507&gt;='Detectors and demag'!K$3,$A507&lt;='Detectors and demag'!K$4),-E$10*($A507-E$12)*($A507-E$13)/E$14,0)</f>
        <v>0.82743848932776298</v>
      </c>
      <c r="T507">
        <v>0.61280000000000001</v>
      </c>
      <c r="U507">
        <v>0.82069999999999999</v>
      </c>
      <c r="V507">
        <v>801</v>
      </c>
      <c r="Z507">
        <v>0.82322337000000001</v>
      </c>
      <c r="AA507">
        <v>801</v>
      </c>
    </row>
    <row r="508" spans="1:27" x14ac:dyDescent="0.2">
      <c r="A508">
        <v>802</v>
      </c>
      <c r="B508">
        <f>IF(AND($A508&gt;='Detectors and demag'!H$3,$A508&lt;='Detectors and demag'!H$4),-B$10*($A508-B$12)*($A508-B$13)/B$14,0)</f>
        <v>0</v>
      </c>
      <c r="C508">
        <f>IF(AND($A508&gt;='Detectors and demag'!I$3,$A508&lt;='Detectors and demag'!I$4),-C$10*($A508-C$12)*($A508-C$13)/C$14,0)</f>
        <v>0</v>
      </c>
      <c r="D508">
        <f>IF(AND($A508&gt;='Detectors and demag'!J$3,$A508&lt;='Detectors and demag'!J$4),-D$10*($A508-D$12)*($A508-D$13)/D$14,0)</f>
        <v>0</v>
      </c>
      <c r="E508">
        <f>IF(AND($A508&gt;='Detectors and demag'!K$3,$A508&lt;='Detectors and demag'!K$4),-E$10*($A508-E$12)*($A508-E$13)/E$14,0)</f>
        <v>0.82859887648142971</v>
      </c>
      <c r="T508">
        <v>0.6089</v>
      </c>
      <c r="U508">
        <v>0.82199999999999995</v>
      </c>
      <c r="V508">
        <v>802</v>
      </c>
      <c r="Z508">
        <v>0.82449624799999999</v>
      </c>
      <c r="AA508">
        <v>802</v>
      </c>
    </row>
    <row r="509" spans="1:27" x14ac:dyDescent="0.2">
      <c r="A509">
        <v>803</v>
      </c>
      <c r="B509">
        <f>IF(AND($A509&gt;='Detectors and demag'!H$3,$A509&lt;='Detectors and demag'!H$4),-B$10*($A509-B$12)*($A509-B$13)/B$14,0)</f>
        <v>0</v>
      </c>
      <c r="C509">
        <f>IF(AND($A509&gt;='Detectors and demag'!I$3,$A509&lt;='Detectors and demag'!I$4),-C$10*($A509-C$12)*($A509-C$13)/C$14,0)</f>
        <v>0</v>
      </c>
      <c r="D509">
        <f>IF(AND($A509&gt;='Detectors and demag'!J$3,$A509&lt;='Detectors and demag'!J$4),-D$10*($A509-D$12)*($A509-D$13)/D$14,0)</f>
        <v>0</v>
      </c>
      <c r="E509">
        <f>IF(AND($A509&gt;='Detectors and demag'!K$3,$A509&lt;='Detectors and demag'!K$4),-E$10*($A509-E$12)*($A509-E$13)/E$14,0)</f>
        <v>0.82974622557719002</v>
      </c>
      <c r="T509">
        <v>0.60499999999999998</v>
      </c>
      <c r="U509">
        <v>0.82320000000000004</v>
      </c>
      <c r="V509">
        <v>803</v>
      </c>
      <c r="Z509">
        <v>0.82576830400000001</v>
      </c>
      <c r="AA509">
        <v>803</v>
      </c>
    </row>
    <row r="510" spans="1:27" x14ac:dyDescent="0.2">
      <c r="A510">
        <v>804</v>
      </c>
      <c r="B510">
        <f>IF(AND($A510&gt;='Detectors and demag'!H$3,$A510&lt;='Detectors and demag'!H$4),-B$10*($A510-B$12)*($A510-B$13)/B$14,0)</f>
        <v>0</v>
      </c>
      <c r="C510">
        <f>IF(AND($A510&gt;='Detectors and demag'!I$3,$A510&lt;='Detectors and demag'!I$4),-C$10*($A510-C$12)*($A510-C$13)/C$14,0)</f>
        <v>0</v>
      </c>
      <c r="D510">
        <f>IF(AND($A510&gt;='Detectors and demag'!J$3,$A510&lt;='Detectors and demag'!J$4),-D$10*($A510-D$12)*($A510-D$13)/D$14,0)</f>
        <v>0</v>
      </c>
      <c r="E510">
        <f>IF(AND($A510&gt;='Detectors and demag'!K$3,$A510&lt;='Detectors and demag'!K$4),-E$10*($A510-E$12)*($A510-E$13)/E$14,0)</f>
        <v>0.83088053661504391</v>
      </c>
      <c r="T510">
        <v>0.60099999999999998</v>
      </c>
      <c r="U510">
        <v>0.82450000000000001</v>
      </c>
      <c r="V510">
        <v>804</v>
      </c>
      <c r="Z510">
        <v>0.827039568</v>
      </c>
      <c r="AA510">
        <v>804</v>
      </c>
    </row>
    <row r="511" spans="1:27" x14ac:dyDescent="0.2">
      <c r="A511">
        <v>805</v>
      </c>
      <c r="B511">
        <f>IF(AND($A511&gt;='Detectors and demag'!H$3,$A511&lt;='Detectors and demag'!H$4),-B$10*($A511-B$12)*($A511-B$13)/B$14,0)</f>
        <v>0</v>
      </c>
      <c r="C511">
        <f>IF(AND($A511&gt;='Detectors and demag'!I$3,$A511&lt;='Detectors and demag'!I$4),-C$10*($A511-C$12)*($A511-C$13)/C$14,0)</f>
        <v>0</v>
      </c>
      <c r="D511">
        <f>IF(AND($A511&gt;='Detectors and demag'!J$3,$A511&lt;='Detectors and demag'!J$4),-D$10*($A511-D$12)*($A511-D$13)/D$14,0)</f>
        <v>0</v>
      </c>
      <c r="E511">
        <f>IF(AND($A511&gt;='Detectors and demag'!K$3,$A511&lt;='Detectors and demag'!K$4),-E$10*($A511-E$12)*($A511-E$13)/E$14,0)</f>
        <v>0.83200180959499137</v>
      </c>
      <c r="T511">
        <v>0.59699999999999998</v>
      </c>
      <c r="U511">
        <v>0.82569999999999999</v>
      </c>
      <c r="V511">
        <v>805</v>
      </c>
      <c r="Z511">
        <v>0.82831056999999997</v>
      </c>
      <c r="AA511">
        <v>805</v>
      </c>
    </row>
    <row r="512" spans="1:27" x14ac:dyDescent="0.2">
      <c r="A512">
        <v>806</v>
      </c>
      <c r="B512">
        <f>IF(AND($A512&gt;='Detectors and demag'!H$3,$A512&lt;='Detectors and demag'!H$4),-B$10*($A512-B$12)*($A512-B$13)/B$14,0)</f>
        <v>0</v>
      </c>
      <c r="C512">
        <f>IF(AND($A512&gt;='Detectors and demag'!I$3,$A512&lt;='Detectors and demag'!I$4),-C$10*($A512-C$12)*($A512-C$13)/C$14,0)</f>
        <v>0</v>
      </c>
      <c r="D512">
        <f>IF(AND($A512&gt;='Detectors and demag'!J$3,$A512&lt;='Detectors and demag'!J$4),-D$10*($A512-D$12)*($A512-D$13)/D$14,0)</f>
        <v>0</v>
      </c>
      <c r="E512">
        <f>IF(AND($A512&gt;='Detectors and demag'!K$3,$A512&lt;='Detectors and demag'!K$4),-E$10*($A512-E$12)*($A512-E$13)/E$14,0)</f>
        <v>0.83311004451703252</v>
      </c>
      <c r="T512">
        <v>0.59299999999999997</v>
      </c>
      <c r="U512">
        <v>0.82689999999999997</v>
      </c>
      <c r="V512">
        <v>806</v>
      </c>
      <c r="Z512">
        <v>0.82958180299999995</v>
      </c>
      <c r="AA512">
        <v>806</v>
      </c>
    </row>
    <row r="513" spans="1:27" x14ac:dyDescent="0.2">
      <c r="A513">
        <v>807</v>
      </c>
      <c r="B513">
        <f>IF(AND($A513&gt;='Detectors and demag'!H$3,$A513&lt;='Detectors and demag'!H$4),-B$10*($A513-B$12)*($A513-B$13)/B$14,0)</f>
        <v>0</v>
      </c>
      <c r="C513">
        <f>IF(AND($A513&gt;='Detectors and demag'!I$3,$A513&lt;='Detectors and demag'!I$4),-C$10*($A513-C$12)*($A513-C$13)/C$14,0)</f>
        <v>0</v>
      </c>
      <c r="D513">
        <f>IF(AND($A513&gt;='Detectors and demag'!J$3,$A513&lt;='Detectors and demag'!J$4),-D$10*($A513-D$12)*($A513-D$13)/D$14,0)</f>
        <v>0</v>
      </c>
      <c r="E513">
        <f>IF(AND($A513&gt;='Detectors and demag'!K$3,$A513&lt;='Detectors and demag'!K$4),-E$10*($A513-E$12)*($A513-E$13)/E$14,0)</f>
        <v>0.83420524138116736</v>
      </c>
      <c r="T513">
        <v>0.58889999999999998</v>
      </c>
      <c r="U513">
        <v>0.82809999999999995</v>
      </c>
      <c r="V513">
        <v>807</v>
      </c>
      <c r="Z513">
        <v>0.83085228600000005</v>
      </c>
      <c r="AA513">
        <v>807</v>
      </c>
    </row>
    <row r="514" spans="1:27" x14ac:dyDescent="0.2">
      <c r="A514">
        <v>808</v>
      </c>
      <c r="B514">
        <f>IF(AND($A514&gt;='Detectors and demag'!H$3,$A514&lt;='Detectors and demag'!H$4),-B$10*($A514-B$12)*($A514-B$13)/B$14,0)</f>
        <v>0</v>
      </c>
      <c r="C514">
        <f>IF(AND($A514&gt;='Detectors and demag'!I$3,$A514&lt;='Detectors and demag'!I$4),-C$10*($A514-C$12)*($A514-C$13)/C$14,0)</f>
        <v>0</v>
      </c>
      <c r="D514">
        <f>IF(AND($A514&gt;='Detectors and demag'!J$3,$A514&lt;='Detectors and demag'!J$4),-D$10*($A514-D$12)*($A514-D$13)/D$14,0)</f>
        <v>0</v>
      </c>
      <c r="E514">
        <f>IF(AND($A514&gt;='Detectors and demag'!K$3,$A514&lt;='Detectors and demag'!K$4),-E$10*($A514-E$12)*($A514-E$13)/E$14,0)</f>
        <v>0.83528740018739578</v>
      </c>
      <c r="T514">
        <v>0.58479999999999999</v>
      </c>
      <c r="U514">
        <v>0.82930000000000004</v>
      </c>
      <c r="V514">
        <v>808</v>
      </c>
      <c r="Z514">
        <v>0.83211401600000001</v>
      </c>
      <c r="AA514">
        <v>808</v>
      </c>
    </row>
    <row r="515" spans="1:27" x14ac:dyDescent="0.2">
      <c r="A515">
        <v>809</v>
      </c>
      <c r="B515">
        <f>IF(AND($A515&gt;='Detectors and demag'!H$3,$A515&lt;='Detectors and demag'!H$4),-B$10*($A515-B$12)*($A515-B$13)/B$14,0)</f>
        <v>0</v>
      </c>
      <c r="C515">
        <f>IF(AND($A515&gt;='Detectors and demag'!I$3,$A515&lt;='Detectors and demag'!I$4),-C$10*($A515-C$12)*($A515-C$13)/C$14,0)</f>
        <v>0</v>
      </c>
      <c r="D515">
        <f>IF(AND($A515&gt;='Detectors and demag'!J$3,$A515&lt;='Detectors and demag'!J$4),-D$10*($A515-D$12)*($A515-D$13)/D$14,0)</f>
        <v>0</v>
      </c>
      <c r="E515">
        <f>IF(AND($A515&gt;='Detectors and demag'!K$3,$A515&lt;='Detectors and demag'!K$4),-E$10*($A515-E$12)*($A515-E$13)/E$14,0)</f>
        <v>0.83635652093571788</v>
      </c>
      <c r="T515">
        <v>0.58069999999999999</v>
      </c>
      <c r="U515">
        <v>0.83050000000000002</v>
      </c>
      <c r="V515">
        <v>809</v>
      </c>
      <c r="Z515">
        <v>0.83335838900000003</v>
      </c>
      <c r="AA515">
        <v>809</v>
      </c>
    </row>
    <row r="516" spans="1:27" x14ac:dyDescent="0.2">
      <c r="A516">
        <v>810</v>
      </c>
      <c r="B516">
        <f>IF(AND($A516&gt;='Detectors and demag'!H$3,$A516&lt;='Detectors and demag'!H$4),-B$10*($A516-B$12)*($A516-B$13)/B$14,0)</f>
        <v>0</v>
      </c>
      <c r="C516">
        <f>IF(AND($A516&gt;='Detectors and demag'!I$3,$A516&lt;='Detectors and demag'!I$4),-C$10*($A516-C$12)*($A516-C$13)/C$14,0)</f>
        <v>0</v>
      </c>
      <c r="D516">
        <f>IF(AND($A516&gt;='Detectors and demag'!J$3,$A516&lt;='Detectors and demag'!J$4),-D$10*($A516-D$12)*($A516-D$13)/D$14,0)</f>
        <v>0</v>
      </c>
      <c r="E516">
        <f>IF(AND($A516&gt;='Detectors and demag'!K$3,$A516&lt;='Detectors and demag'!K$4),-E$10*($A516-E$12)*($A516-E$13)/E$14,0)</f>
        <v>0.83741260362613357</v>
      </c>
      <c r="T516">
        <v>0.5766</v>
      </c>
      <c r="U516">
        <v>0.83160000000000001</v>
      </c>
      <c r="V516">
        <v>810</v>
      </c>
      <c r="Z516">
        <v>0.83460201499999997</v>
      </c>
      <c r="AA516">
        <v>810</v>
      </c>
    </row>
    <row r="517" spans="1:27" x14ac:dyDescent="0.2">
      <c r="A517">
        <v>811</v>
      </c>
      <c r="B517">
        <f>IF(AND($A517&gt;='Detectors and demag'!H$3,$A517&lt;='Detectors and demag'!H$4),-B$10*($A517-B$12)*($A517-B$13)/B$14,0)</f>
        <v>0</v>
      </c>
      <c r="C517">
        <f>IF(AND($A517&gt;='Detectors and demag'!I$3,$A517&lt;='Detectors and demag'!I$4),-C$10*($A517-C$12)*($A517-C$13)/C$14,0)</f>
        <v>0</v>
      </c>
      <c r="D517">
        <f>IF(AND($A517&gt;='Detectors and demag'!J$3,$A517&lt;='Detectors and demag'!J$4),-D$10*($A517-D$12)*($A517-D$13)/D$14,0)</f>
        <v>0</v>
      </c>
      <c r="E517">
        <f>IF(AND($A517&gt;='Detectors and demag'!K$3,$A517&lt;='Detectors and demag'!K$4),-E$10*($A517-E$12)*($A517-E$13)/E$14,0)</f>
        <v>0.83845564825864283</v>
      </c>
      <c r="T517">
        <v>0.57240000000000002</v>
      </c>
      <c r="U517">
        <v>0.83279999999999998</v>
      </c>
      <c r="V517">
        <v>811</v>
      </c>
      <c r="Z517">
        <v>0.83584490600000005</v>
      </c>
      <c r="AA517">
        <v>811</v>
      </c>
    </row>
    <row r="518" spans="1:27" x14ac:dyDescent="0.2">
      <c r="A518">
        <v>812</v>
      </c>
      <c r="B518">
        <f>IF(AND($A518&gt;='Detectors and demag'!H$3,$A518&lt;='Detectors and demag'!H$4),-B$10*($A518-B$12)*($A518-B$13)/B$14,0)</f>
        <v>0</v>
      </c>
      <c r="C518">
        <f>IF(AND($A518&gt;='Detectors and demag'!I$3,$A518&lt;='Detectors and demag'!I$4),-C$10*($A518-C$12)*($A518-C$13)/C$14,0)</f>
        <v>0</v>
      </c>
      <c r="D518">
        <f>IF(AND($A518&gt;='Detectors and demag'!J$3,$A518&lt;='Detectors and demag'!J$4),-D$10*($A518-D$12)*($A518-D$13)/D$14,0)</f>
        <v>0</v>
      </c>
      <c r="E518">
        <f>IF(AND($A518&gt;='Detectors and demag'!K$3,$A518&lt;='Detectors and demag'!K$4),-E$10*($A518-E$12)*($A518-E$13)/E$14,0)</f>
        <v>0.83948565483324589</v>
      </c>
      <c r="T518">
        <v>0.56820000000000004</v>
      </c>
      <c r="U518">
        <v>0.83389999999999997</v>
      </c>
      <c r="V518">
        <v>812</v>
      </c>
      <c r="Z518">
        <v>0.83708709199999998</v>
      </c>
      <c r="AA518">
        <v>812</v>
      </c>
    </row>
    <row r="519" spans="1:27" x14ac:dyDescent="0.2">
      <c r="A519">
        <v>813</v>
      </c>
      <c r="B519">
        <f>IF(AND($A519&gt;='Detectors and demag'!H$3,$A519&lt;='Detectors and demag'!H$4),-B$10*($A519-B$12)*($A519-B$13)/B$14,0)</f>
        <v>0</v>
      </c>
      <c r="C519">
        <f>IF(AND($A519&gt;='Detectors and demag'!I$3,$A519&lt;='Detectors and demag'!I$4),-C$10*($A519-C$12)*($A519-C$13)/C$14,0)</f>
        <v>0</v>
      </c>
      <c r="D519">
        <f>IF(AND($A519&gt;='Detectors and demag'!J$3,$A519&lt;='Detectors and demag'!J$4),-D$10*($A519-D$12)*($A519-D$13)/D$14,0)</f>
        <v>0</v>
      </c>
      <c r="E519">
        <f>IF(AND($A519&gt;='Detectors and demag'!K$3,$A519&lt;='Detectors and demag'!K$4),-E$10*($A519-E$12)*($A519-E$13)/E$14,0)</f>
        <v>0.84050262334994252</v>
      </c>
      <c r="T519">
        <v>0.56399999999999995</v>
      </c>
      <c r="U519">
        <v>0.83499999999999996</v>
      </c>
      <c r="V519">
        <v>813</v>
      </c>
      <c r="Z519">
        <v>0.83832855299999998</v>
      </c>
      <c r="AA519">
        <v>813</v>
      </c>
    </row>
    <row r="520" spans="1:27" x14ac:dyDescent="0.2">
      <c r="A520">
        <v>814</v>
      </c>
      <c r="B520">
        <f>IF(AND($A520&gt;='Detectors and demag'!H$3,$A520&lt;='Detectors and demag'!H$4),-B$10*($A520-B$12)*($A520-B$13)/B$14,0)</f>
        <v>0</v>
      </c>
      <c r="C520">
        <f>IF(AND($A520&gt;='Detectors and demag'!I$3,$A520&lt;='Detectors and demag'!I$4),-C$10*($A520-C$12)*($A520-C$13)/C$14,0)</f>
        <v>0</v>
      </c>
      <c r="D520">
        <f>IF(AND($A520&gt;='Detectors and demag'!J$3,$A520&lt;='Detectors and demag'!J$4),-D$10*($A520-D$12)*($A520-D$13)/D$14,0)</f>
        <v>0</v>
      </c>
      <c r="E520">
        <f>IF(AND($A520&gt;='Detectors and demag'!K$3,$A520&lt;='Detectors and demag'!K$4),-E$10*($A520-E$12)*($A520-E$13)/E$14,0)</f>
        <v>0.84150655380873274</v>
      </c>
      <c r="T520">
        <v>0.55969999999999998</v>
      </c>
      <c r="U520">
        <v>0.83609999999999995</v>
      </c>
      <c r="V520">
        <v>814</v>
      </c>
      <c r="Z520">
        <v>0.83956930200000002</v>
      </c>
      <c r="AA520">
        <v>814</v>
      </c>
    </row>
    <row r="521" spans="1:27" x14ac:dyDescent="0.2">
      <c r="A521">
        <v>815</v>
      </c>
      <c r="B521">
        <f>IF(AND($A521&gt;='Detectors and demag'!H$3,$A521&lt;='Detectors and demag'!H$4),-B$10*($A521-B$12)*($A521-B$13)/B$14,0)</f>
        <v>0</v>
      </c>
      <c r="C521">
        <f>IF(AND($A521&gt;='Detectors and demag'!I$3,$A521&lt;='Detectors and demag'!I$4),-C$10*($A521-C$12)*($A521-C$13)/C$14,0)</f>
        <v>0</v>
      </c>
      <c r="D521">
        <f>IF(AND($A521&gt;='Detectors and demag'!J$3,$A521&lt;='Detectors and demag'!J$4),-D$10*($A521-D$12)*($A521-D$13)/D$14,0)</f>
        <v>0</v>
      </c>
      <c r="E521">
        <f>IF(AND($A521&gt;='Detectors and demag'!K$3,$A521&lt;='Detectors and demag'!K$4),-E$10*($A521-E$12)*($A521-E$13)/E$14,0)</f>
        <v>0.84249744620961653</v>
      </c>
      <c r="T521">
        <v>0.55549999999999999</v>
      </c>
      <c r="U521">
        <v>0.83720000000000006</v>
      </c>
      <c r="V521">
        <v>815</v>
      </c>
      <c r="Z521">
        <v>0.84080936799999995</v>
      </c>
      <c r="AA521">
        <v>815</v>
      </c>
    </row>
    <row r="522" spans="1:27" x14ac:dyDescent="0.2">
      <c r="A522">
        <v>816</v>
      </c>
      <c r="B522">
        <f>IF(AND($A522&gt;='Detectors and demag'!H$3,$A522&lt;='Detectors and demag'!H$4),-B$10*($A522-B$12)*($A522-B$13)/B$14,0)</f>
        <v>0</v>
      </c>
      <c r="C522">
        <f>IF(AND($A522&gt;='Detectors and demag'!I$3,$A522&lt;='Detectors and demag'!I$4),-C$10*($A522-C$12)*($A522-C$13)/C$14,0)</f>
        <v>0</v>
      </c>
      <c r="D522">
        <f>IF(AND($A522&gt;='Detectors and demag'!J$3,$A522&lt;='Detectors and demag'!J$4),-D$10*($A522-D$12)*($A522-D$13)/D$14,0)</f>
        <v>0</v>
      </c>
      <c r="E522">
        <f>IF(AND($A522&gt;='Detectors and demag'!K$3,$A522&lt;='Detectors and demag'!K$4),-E$10*($A522-E$12)*($A522-E$13)/E$14,0)</f>
        <v>0.84347530055259412</v>
      </c>
      <c r="T522">
        <v>0.55110000000000003</v>
      </c>
      <c r="U522">
        <v>0.83830000000000005</v>
      </c>
      <c r="V522">
        <v>816</v>
      </c>
      <c r="Z522">
        <v>0.84204875000000001</v>
      </c>
      <c r="AA522">
        <v>816</v>
      </c>
    </row>
    <row r="523" spans="1:27" x14ac:dyDescent="0.2">
      <c r="A523">
        <v>817</v>
      </c>
      <c r="B523">
        <f>IF(AND($A523&gt;='Detectors and demag'!H$3,$A523&lt;='Detectors and demag'!H$4),-B$10*($A523-B$12)*($A523-B$13)/B$14,0)</f>
        <v>0</v>
      </c>
      <c r="C523">
        <f>IF(AND($A523&gt;='Detectors and demag'!I$3,$A523&lt;='Detectors and demag'!I$4),-C$10*($A523-C$12)*($A523-C$13)/C$14,0)</f>
        <v>0</v>
      </c>
      <c r="D523">
        <f>IF(AND($A523&gt;='Detectors and demag'!J$3,$A523&lt;='Detectors and demag'!J$4),-D$10*($A523-D$12)*($A523-D$13)/D$14,0)</f>
        <v>0</v>
      </c>
      <c r="E523">
        <f>IF(AND($A523&gt;='Detectors and demag'!K$3,$A523&lt;='Detectors and demag'!K$4),-E$10*($A523-E$12)*($A523-E$13)/E$14,0)</f>
        <v>0.84444011683766518</v>
      </c>
      <c r="T523">
        <v>0.54679999999999995</v>
      </c>
      <c r="U523">
        <v>0.83930000000000005</v>
      </c>
      <c r="V523">
        <v>817</v>
      </c>
      <c r="Z523">
        <v>0.84328744300000003</v>
      </c>
      <c r="AA523">
        <v>817</v>
      </c>
    </row>
    <row r="524" spans="1:27" x14ac:dyDescent="0.2">
      <c r="A524">
        <v>818</v>
      </c>
      <c r="B524">
        <f>IF(AND($A524&gt;='Detectors and demag'!H$3,$A524&lt;='Detectors and demag'!H$4),-B$10*($A524-B$12)*($A524-B$13)/B$14,0)</f>
        <v>0</v>
      </c>
      <c r="C524">
        <f>IF(AND($A524&gt;='Detectors and demag'!I$3,$A524&lt;='Detectors and demag'!I$4),-C$10*($A524-C$12)*($A524-C$13)/C$14,0)</f>
        <v>0</v>
      </c>
      <c r="D524">
        <f>IF(AND($A524&gt;='Detectors and demag'!J$3,$A524&lt;='Detectors and demag'!J$4),-D$10*($A524-D$12)*($A524-D$13)/D$14,0)</f>
        <v>0</v>
      </c>
      <c r="E524">
        <f>IF(AND($A524&gt;='Detectors and demag'!K$3,$A524&lt;='Detectors and demag'!K$4),-E$10*($A524-E$12)*($A524-E$13)/E$14,0)</f>
        <v>0.84539189506483015</v>
      </c>
      <c r="T524">
        <v>0.54239999999999999</v>
      </c>
      <c r="U524">
        <v>0.84040000000000004</v>
      </c>
      <c r="V524">
        <v>818</v>
      </c>
      <c r="Z524">
        <v>0.84444049499999996</v>
      </c>
      <c r="AA524">
        <v>818</v>
      </c>
    </row>
    <row r="525" spans="1:27" x14ac:dyDescent="0.2">
      <c r="A525">
        <v>819</v>
      </c>
      <c r="B525">
        <f>IF(AND($A525&gt;='Detectors and demag'!H$3,$A525&lt;='Detectors and demag'!H$4),-B$10*($A525-B$12)*($A525-B$13)/B$14,0)</f>
        <v>0</v>
      </c>
      <c r="C525">
        <f>IF(AND($A525&gt;='Detectors and demag'!I$3,$A525&lt;='Detectors and demag'!I$4),-C$10*($A525-C$12)*($A525-C$13)/C$14,0)</f>
        <v>0</v>
      </c>
      <c r="D525">
        <f>IF(AND($A525&gt;='Detectors and demag'!J$3,$A525&lt;='Detectors and demag'!J$4),-D$10*($A525-D$12)*($A525-D$13)/D$14,0)</f>
        <v>0</v>
      </c>
      <c r="E525">
        <f>IF(AND($A525&gt;='Detectors and demag'!K$3,$A525&lt;='Detectors and demag'!K$4),-E$10*($A525-E$12)*($A525-E$13)/E$14,0)</f>
        <v>0.84633063523408836</v>
      </c>
      <c r="T525">
        <v>0.53810000000000002</v>
      </c>
      <c r="U525">
        <v>0.84140000000000004</v>
      </c>
      <c r="V525">
        <v>819</v>
      </c>
      <c r="Z525">
        <v>0.84540290299999998</v>
      </c>
      <c r="AA525">
        <v>819</v>
      </c>
    </row>
    <row r="526" spans="1:27" x14ac:dyDescent="0.2">
      <c r="A526">
        <v>820</v>
      </c>
      <c r="B526">
        <f>IF(AND($A526&gt;='Detectors and demag'!H$3,$A526&lt;='Detectors and demag'!H$4),-B$10*($A526-B$12)*($A526-B$13)/B$14,0)</f>
        <v>0</v>
      </c>
      <c r="C526">
        <f>IF(AND($A526&gt;='Detectors and demag'!I$3,$A526&lt;='Detectors and demag'!I$4),-C$10*($A526-C$12)*($A526-C$13)/C$14,0)</f>
        <v>0</v>
      </c>
      <c r="D526">
        <f>IF(AND($A526&gt;='Detectors and demag'!J$3,$A526&lt;='Detectors and demag'!J$4),-D$10*($A526-D$12)*($A526-D$13)/D$14,0)</f>
        <v>0</v>
      </c>
      <c r="E526">
        <f>IF(AND($A526&gt;='Detectors and demag'!K$3,$A526&lt;='Detectors and demag'!K$4),-E$10*($A526-E$12)*($A526-E$13)/E$14,0)</f>
        <v>0.84725633734544048</v>
      </c>
      <c r="T526">
        <v>0.53359999999999996</v>
      </c>
      <c r="U526">
        <v>0.84240000000000004</v>
      </c>
      <c r="V526">
        <v>820</v>
      </c>
      <c r="Z526">
        <v>0.84636460599999996</v>
      </c>
      <c r="AA526">
        <v>820</v>
      </c>
    </row>
    <row r="527" spans="1:27" x14ac:dyDescent="0.2">
      <c r="A527">
        <v>821</v>
      </c>
      <c r="B527">
        <f>IF(AND($A527&gt;='Detectors and demag'!H$3,$A527&lt;='Detectors and demag'!H$4),-B$10*($A527-B$12)*($A527-B$13)/B$14,0)</f>
        <v>0</v>
      </c>
      <c r="C527">
        <f>IF(AND($A527&gt;='Detectors and demag'!I$3,$A527&lt;='Detectors and demag'!I$4),-C$10*($A527-C$12)*($A527-C$13)/C$14,0)</f>
        <v>0</v>
      </c>
      <c r="D527">
        <f>IF(AND($A527&gt;='Detectors and demag'!J$3,$A527&lt;='Detectors and demag'!J$4),-D$10*($A527-D$12)*($A527-D$13)/D$14,0)</f>
        <v>0</v>
      </c>
      <c r="E527">
        <f>IF(AND($A527&gt;='Detectors and demag'!K$3,$A527&lt;='Detectors and demag'!K$4),-E$10*($A527-E$12)*($A527-E$13)/E$14,0)</f>
        <v>0.84816900139888607</v>
      </c>
      <c r="T527">
        <v>0.5292</v>
      </c>
      <c r="U527">
        <v>0.84340000000000004</v>
      </c>
      <c r="V527">
        <v>821</v>
      </c>
      <c r="Z527">
        <v>0.84732563599999999</v>
      </c>
      <c r="AA527">
        <v>821</v>
      </c>
    </row>
    <row r="528" spans="1:27" x14ac:dyDescent="0.2">
      <c r="A528">
        <v>822</v>
      </c>
      <c r="B528">
        <f>IF(AND($A528&gt;='Detectors and demag'!H$3,$A528&lt;='Detectors and demag'!H$4),-B$10*($A528-B$12)*($A528-B$13)/B$14,0)</f>
        <v>0</v>
      </c>
      <c r="C528">
        <f>IF(AND($A528&gt;='Detectors and demag'!I$3,$A528&lt;='Detectors and demag'!I$4),-C$10*($A528-C$12)*($A528-C$13)/C$14,0)</f>
        <v>0</v>
      </c>
      <c r="D528">
        <f>IF(AND($A528&gt;='Detectors and demag'!J$3,$A528&lt;='Detectors and demag'!J$4),-D$10*($A528-D$12)*($A528-D$13)/D$14,0)</f>
        <v>0</v>
      </c>
      <c r="E528">
        <f>IF(AND($A528&gt;='Detectors and demag'!K$3,$A528&lt;='Detectors and demag'!K$4),-E$10*($A528-E$12)*($A528-E$13)/E$14,0)</f>
        <v>0.84906862739442557</v>
      </c>
      <c r="T528">
        <v>0.52470000000000006</v>
      </c>
      <c r="U528">
        <v>0.84440000000000004</v>
      </c>
      <c r="V528">
        <v>822</v>
      </c>
      <c r="Z528">
        <v>0.84828597400000005</v>
      </c>
      <c r="AA528">
        <v>822</v>
      </c>
    </row>
    <row r="529" spans="1:27" x14ac:dyDescent="0.2">
      <c r="A529">
        <v>823</v>
      </c>
      <c r="B529">
        <f>IF(AND($A529&gt;='Detectors and demag'!H$3,$A529&lt;='Detectors and demag'!H$4),-B$10*($A529-B$12)*($A529-B$13)/B$14,0)</f>
        <v>0</v>
      </c>
      <c r="C529">
        <f>IF(AND($A529&gt;='Detectors and demag'!I$3,$A529&lt;='Detectors and demag'!I$4),-C$10*($A529-C$12)*($A529-C$13)/C$14,0)</f>
        <v>0</v>
      </c>
      <c r="D529">
        <f>IF(AND($A529&gt;='Detectors and demag'!J$3,$A529&lt;='Detectors and demag'!J$4),-D$10*($A529-D$12)*($A529-D$13)/D$14,0)</f>
        <v>0</v>
      </c>
      <c r="E529">
        <f>IF(AND($A529&gt;='Detectors and demag'!K$3,$A529&lt;='Detectors and demag'!K$4),-E$10*($A529-E$12)*($A529-E$13)/E$14,0)</f>
        <v>0.84995521533205842</v>
      </c>
      <c r="T529">
        <v>0.5202</v>
      </c>
      <c r="U529">
        <v>0.84540000000000004</v>
      </c>
      <c r="V529">
        <v>823</v>
      </c>
      <c r="Z529">
        <v>0.84924566700000004</v>
      </c>
      <c r="AA529">
        <v>823</v>
      </c>
    </row>
    <row r="530" spans="1:27" x14ac:dyDescent="0.2">
      <c r="A530">
        <v>824</v>
      </c>
      <c r="B530">
        <f>IF(AND($A530&gt;='Detectors and demag'!H$3,$A530&lt;='Detectors and demag'!H$4),-B$10*($A530-B$12)*($A530-B$13)/B$14,0)</f>
        <v>0</v>
      </c>
      <c r="C530">
        <f>IF(AND($A530&gt;='Detectors and demag'!I$3,$A530&lt;='Detectors and demag'!I$4),-C$10*($A530-C$12)*($A530-C$13)/C$14,0)</f>
        <v>0</v>
      </c>
      <c r="D530">
        <f>IF(AND($A530&gt;='Detectors and demag'!J$3,$A530&lt;='Detectors and demag'!J$4),-D$10*($A530-D$12)*($A530-D$13)/D$14,0)</f>
        <v>0</v>
      </c>
      <c r="E530">
        <f>IF(AND($A530&gt;='Detectors and demag'!K$3,$A530&lt;='Detectors and demag'!K$4),-E$10*($A530-E$12)*($A530-E$13)/E$14,0)</f>
        <v>0.85082876521178508</v>
      </c>
      <c r="T530">
        <v>0.51570000000000005</v>
      </c>
      <c r="U530">
        <v>0.84640000000000004</v>
      </c>
      <c r="V530">
        <v>824</v>
      </c>
      <c r="Z530">
        <v>0.85020468000000005</v>
      </c>
      <c r="AA530">
        <v>824</v>
      </c>
    </row>
    <row r="531" spans="1:27" x14ac:dyDescent="0.2">
      <c r="A531">
        <v>825</v>
      </c>
      <c r="B531">
        <f>IF(AND($A531&gt;='Detectors and demag'!H$3,$A531&lt;='Detectors and demag'!H$4),-B$10*($A531-B$12)*($A531-B$13)/B$14,0)</f>
        <v>0</v>
      </c>
      <c r="C531">
        <f>IF(AND($A531&gt;='Detectors and demag'!I$3,$A531&lt;='Detectors and demag'!I$4),-C$10*($A531-C$12)*($A531-C$13)/C$14,0)</f>
        <v>0</v>
      </c>
      <c r="D531">
        <f>IF(AND($A531&gt;='Detectors and demag'!J$3,$A531&lt;='Detectors and demag'!J$4),-D$10*($A531-D$12)*($A531-D$13)/D$14,0)</f>
        <v>0</v>
      </c>
      <c r="E531">
        <f>IF(AND($A531&gt;='Detectors and demag'!K$3,$A531&lt;='Detectors and demag'!K$4),-E$10*($A531-E$12)*($A531-E$13)/E$14,0)</f>
        <v>0.85168927703360509</v>
      </c>
      <c r="T531">
        <v>0.5111</v>
      </c>
      <c r="U531">
        <v>0.84730000000000005</v>
      </c>
      <c r="V531">
        <v>825</v>
      </c>
      <c r="Z531">
        <v>0.85116304399999998</v>
      </c>
      <c r="AA531">
        <v>825</v>
      </c>
    </row>
    <row r="532" spans="1:27" x14ac:dyDescent="0.2">
      <c r="A532">
        <v>826</v>
      </c>
      <c r="B532">
        <f>IF(AND($A532&gt;='Detectors and demag'!H$3,$A532&lt;='Detectors and demag'!H$4),-B$10*($A532-B$12)*($A532-B$13)/B$14,0)</f>
        <v>0</v>
      </c>
      <c r="C532">
        <f>IF(AND($A532&gt;='Detectors and demag'!I$3,$A532&lt;='Detectors and demag'!I$4),-C$10*($A532-C$12)*($A532-C$13)/C$14,0)</f>
        <v>0</v>
      </c>
      <c r="D532">
        <f>IF(AND($A532&gt;='Detectors and demag'!J$3,$A532&lt;='Detectors and demag'!J$4),-D$10*($A532-D$12)*($A532-D$13)/D$14,0)</f>
        <v>0</v>
      </c>
      <c r="E532">
        <f>IF(AND($A532&gt;='Detectors and demag'!K$3,$A532&lt;='Detectors and demag'!K$4),-E$10*($A532-E$12)*($A532-E$13)/E$14,0)</f>
        <v>0.85253675079751912</v>
      </c>
      <c r="T532">
        <v>0.50649999999999995</v>
      </c>
      <c r="U532">
        <v>0.84819999999999995</v>
      </c>
      <c r="V532">
        <v>826</v>
      </c>
      <c r="Z532">
        <v>0.85212074000000004</v>
      </c>
      <c r="AA532">
        <v>826</v>
      </c>
    </row>
    <row r="533" spans="1:27" x14ac:dyDescent="0.2">
      <c r="A533">
        <v>827</v>
      </c>
      <c r="B533">
        <f>IF(AND($A533&gt;='Detectors and demag'!H$3,$A533&lt;='Detectors and demag'!H$4),-B$10*($A533-B$12)*($A533-B$13)/B$14,0)</f>
        <v>0</v>
      </c>
      <c r="C533">
        <f>IF(AND($A533&gt;='Detectors and demag'!I$3,$A533&lt;='Detectors and demag'!I$4),-C$10*($A533-C$12)*($A533-C$13)/C$14,0)</f>
        <v>0</v>
      </c>
      <c r="D533">
        <f>IF(AND($A533&gt;='Detectors and demag'!J$3,$A533&lt;='Detectors and demag'!J$4),-D$10*($A533-D$12)*($A533-D$13)/D$14,0)</f>
        <v>0</v>
      </c>
      <c r="E533">
        <f>IF(AND($A533&gt;='Detectors and demag'!K$3,$A533&lt;='Detectors and demag'!K$4),-E$10*($A533-E$12)*($A533-E$13)/E$14,0)</f>
        <v>0.85337118650352639</v>
      </c>
      <c r="T533">
        <v>0.50190000000000001</v>
      </c>
      <c r="U533">
        <v>0.84919999999999995</v>
      </c>
      <c r="V533">
        <v>827</v>
      </c>
      <c r="Z533">
        <v>0.85307779900000003</v>
      </c>
      <c r="AA533">
        <v>827</v>
      </c>
    </row>
    <row r="534" spans="1:27" x14ac:dyDescent="0.2">
      <c r="A534">
        <v>828</v>
      </c>
      <c r="B534">
        <f>IF(AND($A534&gt;='Detectors and demag'!H$3,$A534&lt;='Detectors and demag'!H$4),-B$10*($A534-B$12)*($A534-B$13)/B$14,0)</f>
        <v>0</v>
      </c>
      <c r="C534">
        <f>IF(AND($A534&gt;='Detectors and demag'!I$3,$A534&lt;='Detectors and demag'!I$4),-C$10*($A534-C$12)*($A534-C$13)/C$14,0)</f>
        <v>0</v>
      </c>
      <c r="D534">
        <f>IF(AND($A534&gt;='Detectors and demag'!J$3,$A534&lt;='Detectors and demag'!J$4),-D$10*($A534-D$12)*($A534-D$13)/D$14,0)</f>
        <v>0</v>
      </c>
      <c r="E534">
        <f>IF(AND($A534&gt;='Detectors and demag'!K$3,$A534&lt;='Detectors and demag'!K$4),-E$10*($A534-E$12)*($A534-E$13)/E$14,0)</f>
        <v>0.85419258415162758</v>
      </c>
      <c r="T534">
        <v>0.49719999999999998</v>
      </c>
      <c r="U534">
        <v>0.85009999999999997</v>
      </c>
      <c r="V534">
        <v>828</v>
      </c>
      <c r="Z534">
        <v>0.85402762099999996</v>
      </c>
      <c r="AA534">
        <v>828</v>
      </c>
    </row>
    <row r="535" spans="1:27" x14ac:dyDescent="0.2">
      <c r="A535">
        <v>829</v>
      </c>
      <c r="B535">
        <f>IF(AND($A535&gt;='Detectors and demag'!H$3,$A535&lt;='Detectors and demag'!H$4),-B$10*($A535-B$12)*($A535-B$13)/B$14,0)</f>
        <v>0</v>
      </c>
      <c r="C535">
        <f>IF(AND($A535&gt;='Detectors and demag'!I$3,$A535&lt;='Detectors and demag'!I$4),-C$10*($A535-C$12)*($A535-C$13)/C$14,0)</f>
        <v>0</v>
      </c>
      <c r="D535">
        <f>IF(AND($A535&gt;='Detectors and demag'!J$3,$A535&lt;='Detectors and demag'!J$4),-D$10*($A535-D$12)*($A535-D$13)/D$14,0)</f>
        <v>0</v>
      </c>
      <c r="E535">
        <f>IF(AND($A535&gt;='Detectors and demag'!K$3,$A535&lt;='Detectors and demag'!K$4),-E$10*($A535-E$12)*($A535-E$13)/E$14,0)</f>
        <v>0.85500094374182234</v>
      </c>
      <c r="T535">
        <v>0.49259999999999998</v>
      </c>
      <c r="U535">
        <v>0.85089999999999999</v>
      </c>
      <c r="V535">
        <v>829</v>
      </c>
      <c r="Z535">
        <v>0.85486623799999994</v>
      </c>
      <c r="AA535">
        <v>829</v>
      </c>
    </row>
    <row r="536" spans="1:27" x14ac:dyDescent="0.2">
      <c r="A536">
        <v>830</v>
      </c>
      <c r="B536">
        <f>IF(AND($A536&gt;='Detectors and demag'!H$3,$A536&lt;='Detectors and demag'!H$4),-B$10*($A536-B$12)*($A536-B$13)/B$14,0)</f>
        <v>0</v>
      </c>
      <c r="C536">
        <f>IF(AND($A536&gt;='Detectors and demag'!I$3,$A536&lt;='Detectors and demag'!I$4),-C$10*($A536-C$12)*($A536-C$13)/C$14,0)</f>
        <v>0</v>
      </c>
      <c r="D536">
        <f>IF(AND($A536&gt;='Detectors and demag'!J$3,$A536&lt;='Detectors and demag'!J$4),-D$10*($A536-D$12)*($A536-D$13)/D$14,0)</f>
        <v>0</v>
      </c>
      <c r="E536">
        <f>IF(AND($A536&gt;='Detectors and demag'!K$3,$A536&lt;='Detectors and demag'!K$4),-E$10*($A536-E$12)*($A536-E$13)/E$14,0)</f>
        <v>0.85579626527411079</v>
      </c>
      <c r="T536">
        <v>0.4879</v>
      </c>
      <c r="U536">
        <v>0.8518</v>
      </c>
      <c r="V536">
        <v>830</v>
      </c>
      <c r="Z536">
        <v>0.85570422199999996</v>
      </c>
      <c r="AA536">
        <v>830</v>
      </c>
    </row>
    <row r="537" spans="1:27" x14ac:dyDescent="0.2">
      <c r="A537">
        <v>831</v>
      </c>
      <c r="B537">
        <f>IF(AND($A537&gt;='Detectors and demag'!H$3,$A537&lt;='Detectors and demag'!H$4),-B$10*($A537-B$12)*($A537-B$13)/B$14,0)</f>
        <v>0</v>
      </c>
      <c r="C537">
        <f>IF(AND($A537&gt;='Detectors and demag'!I$3,$A537&lt;='Detectors and demag'!I$4),-C$10*($A537-C$12)*($A537-C$13)/C$14,0)</f>
        <v>0</v>
      </c>
      <c r="D537">
        <f>IF(AND($A537&gt;='Detectors and demag'!J$3,$A537&lt;='Detectors and demag'!J$4),-D$10*($A537-D$12)*($A537-D$13)/D$14,0)</f>
        <v>0</v>
      </c>
      <c r="E537">
        <f>IF(AND($A537&gt;='Detectors and demag'!K$3,$A537&lt;='Detectors and demag'!K$4),-E$10*($A537-E$12)*($A537-E$13)/E$14,0)</f>
        <v>0.8565785487484926</v>
      </c>
      <c r="T537">
        <v>0.48309999999999997</v>
      </c>
      <c r="U537">
        <v>0.85270000000000001</v>
      </c>
      <c r="V537">
        <v>831</v>
      </c>
      <c r="Z537">
        <v>0.85654155200000004</v>
      </c>
      <c r="AA537">
        <v>831</v>
      </c>
    </row>
    <row r="538" spans="1:27" x14ac:dyDescent="0.2">
      <c r="A538">
        <v>832</v>
      </c>
      <c r="B538">
        <f>IF(AND($A538&gt;='Detectors and demag'!H$3,$A538&lt;='Detectors and demag'!H$4),-B$10*($A538-B$12)*($A538-B$13)/B$14,0)</f>
        <v>0</v>
      </c>
      <c r="C538">
        <f>IF(AND($A538&gt;='Detectors and demag'!I$3,$A538&lt;='Detectors and demag'!I$4),-C$10*($A538-C$12)*($A538-C$13)/C$14,0)</f>
        <v>0</v>
      </c>
      <c r="D538">
        <f>IF(AND($A538&gt;='Detectors and demag'!J$3,$A538&lt;='Detectors and demag'!J$4),-D$10*($A538-D$12)*($A538-D$13)/D$14,0)</f>
        <v>0</v>
      </c>
      <c r="E538">
        <f>IF(AND($A538&gt;='Detectors and demag'!K$3,$A538&lt;='Detectors and demag'!K$4),-E$10*($A538-E$12)*($A538-E$13)/E$14,0)</f>
        <v>0.85734779416496831</v>
      </c>
      <c r="T538">
        <v>0.47839999999999999</v>
      </c>
      <c r="U538">
        <v>0.85350000000000004</v>
      </c>
      <c r="V538">
        <v>832</v>
      </c>
      <c r="Z538">
        <v>0.85737826100000003</v>
      </c>
      <c r="AA538">
        <v>832</v>
      </c>
    </row>
    <row r="539" spans="1:27" x14ac:dyDescent="0.2">
      <c r="A539">
        <v>833</v>
      </c>
      <c r="B539">
        <f>IF(AND($A539&gt;='Detectors and demag'!H$3,$A539&lt;='Detectors and demag'!H$4),-B$10*($A539-B$12)*($A539-B$13)/B$14,0)</f>
        <v>0</v>
      </c>
      <c r="C539">
        <f>IF(AND($A539&gt;='Detectors and demag'!I$3,$A539&lt;='Detectors and demag'!I$4),-C$10*($A539-C$12)*($A539-C$13)/C$14,0)</f>
        <v>0</v>
      </c>
      <c r="D539">
        <f>IF(AND($A539&gt;='Detectors and demag'!J$3,$A539&lt;='Detectors and demag'!J$4),-D$10*($A539-D$12)*($A539-D$13)/D$14,0)</f>
        <v>0</v>
      </c>
      <c r="E539">
        <f>IF(AND($A539&gt;='Detectors and demag'!K$3,$A539&lt;='Detectors and demag'!K$4),-E$10*($A539-E$12)*($A539-E$13)/E$14,0)</f>
        <v>0.8581040015235375</v>
      </c>
      <c r="T539">
        <v>0.47360000000000002</v>
      </c>
      <c r="U539">
        <v>0.85440000000000005</v>
      </c>
      <c r="V539">
        <v>833</v>
      </c>
      <c r="Z539">
        <v>0.85821431299999995</v>
      </c>
      <c r="AA539">
        <v>833</v>
      </c>
    </row>
    <row r="540" spans="1:27" x14ac:dyDescent="0.2">
      <c r="A540">
        <v>834</v>
      </c>
      <c r="B540">
        <f>IF(AND($A540&gt;='Detectors and demag'!H$3,$A540&lt;='Detectors and demag'!H$4),-B$10*($A540-B$12)*($A540-B$13)/B$14,0)</f>
        <v>0</v>
      </c>
      <c r="C540">
        <f>IF(AND($A540&gt;='Detectors and demag'!I$3,$A540&lt;='Detectors and demag'!I$4),-C$10*($A540-C$12)*($A540-C$13)/C$14,0)</f>
        <v>0</v>
      </c>
      <c r="D540">
        <f>IF(AND($A540&gt;='Detectors and demag'!J$3,$A540&lt;='Detectors and demag'!J$4),-D$10*($A540-D$12)*($A540-D$13)/D$14,0)</f>
        <v>0</v>
      </c>
      <c r="E540">
        <f>IF(AND($A540&gt;='Detectors and demag'!K$3,$A540&lt;='Detectors and demag'!K$4),-E$10*($A540-E$12)*($A540-E$13)/E$14,0)</f>
        <v>0.85884717082420048</v>
      </c>
      <c r="T540">
        <v>0.46879999999999999</v>
      </c>
      <c r="U540">
        <v>0.85519999999999996</v>
      </c>
      <c r="V540">
        <v>834</v>
      </c>
      <c r="Z540">
        <v>0.85904975800000005</v>
      </c>
      <c r="AA540">
        <v>834</v>
      </c>
    </row>
    <row r="541" spans="1:27" x14ac:dyDescent="0.2">
      <c r="A541">
        <v>835</v>
      </c>
      <c r="B541">
        <f>IF(AND($A541&gt;='Detectors and demag'!H$3,$A541&lt;='Detectors and demag'!H$4),-B$10*($A541-B$12)*($A541-B$13)/B$14,0)</f>
        <v>0</v>
      </c>
      <c r="C541">
        <f>IF(AND($A541&gt;='Detectors and demag'!I$3,$A541&lt;='Detectors and demag'!I$4),-C$10*($A541-C$12)*($A541-C$13)/C$14,0)</f>
        <v>0</v>
      </c>
      <c r="D541">
        <f>IF(AND($A541&gt;='Detectors and demag'!J$3,$A541&lt;='Detectors and demag'!J$4),-D$10*($A541-D$12)*($A541-D$13)/D$14,0)</f>
        <v>0</v>
      </c>
      <c r="E541">
        <f>IF(AND($A541&gt;='Detectors and demag'!K$3,$A541&lt;='Detectors and demag'!K$4),-E$10*($A541-E$12)*($A541-E$13)/E$14,0)</f>
        <v>0.85957730206695704</v>
      </c>
      <c r="T541">
        <v>0.46389999999999998</v>
      </c>
      <c r="U541">
        <v>0.85599999999999998</v>
      </c>
      <c r="V541">
        <v>835</v>
      </c>
      <c r="Z541">
        <v>0.85988455900000005</v>
      </c>
      <c r="AA541">
        <v>835</v>
      </c>
    </row>
    <row r="542" spans="1:27" x14ac:dyDescent="0.2">
      <c r="A542">
        <v>836</v>
      </c>
      <c r="B542">
        <f>IF(AND($A542&gt;='Detectors and demag'!H$3,$A542&lt;='Detectors and demag'!H$4),-B$10*($A542-B$12)*($A542-B$13)/B$14,0)</f>
        <v>0</v>
      </c>
      <c r="C542">
        <f>IF(AND($A542&gt;='Detectors and demag'!I$3,$A542&lt;='Detectors and demag'!I$4),-C$10*($A542-C$12)*($A542-C$13)/C$14,0)</f>
        <v>0</v>
      </c>
      <c r="D542">
        <f>IF(AND($A542&gt;='Detectors and demag'!J$3,$A542&lt;='Detectors and demag'!J$4),-D$10*($A542-D$12)*($A542-D$13)/D$14,0)</f>
        <v>0</v>
      </c>
      <c r="E542">
        <f>IF(AND($A542&gt;='Detectors and demag'!K$3,$A542&lt;='Detectors and demag'!K$4),-E$10*($A542-E$12)*($A542-E$13)/E$14,0)</f>
        <v>0.86029439525180718</v>
      </c>
      <c r="T542">
        <v>0.45910000000000001</v>
      </c>
      <c r="U542">
        <v>0.85680000000000001</v>
      </c>
      <c r="V542">
        <v>836</v>
      </c>
      <c r="Z542">
        <v>0.86071874800000003</v>
      </c>
      <c r="AA542">
        <v>836</v>
      </c>
    </row>
    <row r="543" spans="1:27" x14ac:dyDescent="0.2">
      <c r="A543">
        <v>837</v>
      </c>
      <c r="B543">
        <f>IF(AND($A543&gt;='Detectors and demag'!H$3,$A543&lt;='Detectors and demag'!H$4),-B$10*($A543-B$12)*($A543-B$13)/B$14,0)</f>
        <v>0</v>
      </c>
      <c r="C543">
        <f>IF(AND($A543&gt;='Detectors and demag'!I$3,$A543&lt;='Detectors and demag'!I$4),-C$10*($A543-C$12)*($A543-C$13)/C$14,0)</f>
        <v>0</v>
      </c>
      <c r="D543">
        <f>IF(AND($A543&gt;='Detectors and demag'!J$3,$A543&lt;='Detectors and demag'!J$4),-D$10*($A543-D$12)*($A543-D$13)/D$14,0)</f>
        <v>0</v>
      </c>
      <c r="E543">
        <f>IF(AND($A543&gt;='Detectors and demag'!K$3,$A543&lt;='Detectors and demag'!K$4),-E$10*($A543-E$12)*($A543-E$13)/E$14,0)</f>
        <v>0.86099845037875089</v>
      </c>
      <c r="T543">
        <v>0.45419999999999999</v>
      </c>
      <c r="U543">
        <v>0.85760000000000003</v>
      </c>
      <c r="V543">
        <v>837</v>
      </c>
      <c r="Z543">
        <v>0.86155229</v>
      </c>
      <c r="AA543">
        <v>837</v>
      </c>
    </row>
    <row r="544" spans="1:27" x14ac:dyDescent="0.2">
      <c r="A544">
        <v>838</v>
      </c>
      <c r="B544">
        <f>IF(AND($A544&gt;='Detectors and demag'!H$3,$A544&lt;='Detectors and demag'!H$4),-B$10*($A544-B$12)*($A544-B$13)/B$14,0)</f>
        <v>0</v>
      </c>
      <c r="C544">
        <f>IF(AND($A544&gt;='Detectors and demag'!I$3,$A544&lt;='Detectors and demag'!I$4),-C$10*($A544-C$12)*($A544-C$13)/C$14,0)</f>
        <v>0</v>
      </c>
      <c r="D544">
        <f>IF(AND($A544&gt;='Detectors and demag'!J$3,$A544&lt;='Detectors and demag'!J$4),-D$10*($A544-D$12)*($A544-D$13)/D$14,0)</f>
        <v>0</v>
      </c>
      <c r="E544">
        <f>IF(AND($A544&gt;='Detectors and demag'!K$3,$A544&lt;='Detectors and demag'!K$4),-E$10*($A544-E$12)*($A544-E$13)/E$14,0)</f>
        <v>0.86168946744778852</v>
      </c>
      <c r="T544">
        <v>0.44919999999999999</v>
      </c>
      <c r="U544">
        <v>0.85829999999999995</v>
      </c>
      <c r="V544">
        <v>838</v>
      </c>
      <c r="Z544">
        <v>0.862385234</v>
      </c>
      <c r="AA544">
        <v>838</v>
      </c>
    </row>
    <row r="545" spans="1:27" x14ac:dyDescent="0.2">
      <c r="A545">
        <v>839</v>
      </c>
      <c r="B545">
        <f>IF(AND($A545&gt;='Detectors and demag'!H$3,$A545&lt;='Detectors and demag'!H$4),-B$10*($A545-B$12)*($A545-B$13)/B$14,0)</f>
        <v>0</v>
      </c>
      <c r="C545">
        <f>IF(AND($A545&gt;='Detectors and demag'!I$3,$A545&lt;='Detectors and demag'!I$4),-C$10*($A545-C$12)*($A545-C$13)/C$14,0)</f>
        <v>0</v>
      </c>
      <c r="D545">
        <f>IF(AND($A545&gt;='Detectors and demag'!J$3,$A545&lt;='Detectors and demag'!J$4),-D$10*($A545-D$12)*($A545-D$13)/D$14,0)</f>
        <v>0</v>
      </c>
      <c r="E545">
        <f>IF(AND($A545&gt;='Detectors and demag'!K$3,$A545&lt;='Detectors and demag'!K$4),-E$10*($A545-E$12)*($A545-E$13)/E$14,0)</f>
        <v>0.8623674464589195</v>
      </c>
      <c r="T545">
        <v>0.44429999999999997</v>
      </c>
      <c r="U545">
        <v>0.85909999999999997</v>
      </c>
      <c r="V545">
        <v>839</v>
      </c>
      <c r="Z545">
        <v>0.86321754399999995</v>
      </c>
      <c r="AA545">
        <v>839</v>
      </c>
    </row>
    <row r="546" spans="1:27" x14ac:dyDescent="0.2">
      <c r="A546">
        <v>840</v>
      </c>
      <c r="B546">
        <f>IF(AND($A546&gt;='Detectors and demag'!H$3,$A546&lt;='Detectors and demag'!H$4),-B$10*($A546-B$12)*($A546-B$13)/B$14,0)</f>
        <v>0</v>
      </c>
      <c r="C546">
        <f>IF(AND($A546&gt;='Detectors and demag'!I$3,$A546&lt;='Detectors and demag'!I$4),-C$10*($A546-C$12)*($A546-C$13)/C$14,0)</f>
        <v>0</v>
      </c>
      <c r="D546">
        <f>IF(AND($A546&gt;='Detectors and demag'!J$3,$A546&lt;='Detectors and demag'!J$4),-D$10*($A546-D$12)*($A546-D$13)/D$14,0)</f>
        <v>0</v>
      </c>
      <c r="E546">
        <f>IF(AND($A546&gt;='Detectors and demag'!K$3,$A546&lt;='Detectors and demag'!K$4),-E$10*($A546-E$12)*($A546-E$13)/E$14,0)</f>
        <v>0.86303238741214405</v>
      </c>
      <c r="T546">
        <v>0.43930000000000002</v>
      </c>
      <c r="U546">
        <v>0.85980000000000001</v>
      </c>
      <c r="V546">
        <v>840</v>
      </c>
      <c r="Z546">
        <v>0.86388864300000001</v>
      </c>
      <c r="AA546">
        <v>840</v>
      </c>
    </row>
    <row r="547" spans="1:27" x14ac:dyDescent="0.2">
      <c r="A547">
        <v>841</v>
      </c>
      <c r="B547">
        <f>IF(AND($A547&gt;='Detectors and demag'!H$3,$A547&lt;='Detectors and demag'!H$4),-B$10*($A547-B$12)*($A547-B$13)/B$14,0)</f>
        <v>0</v>
      </c>
      <c r="C547">
        <f>IF(AND($A547&gt;='Detectors and demag'!I$3,$A547&lt;='Detectors and demag'!I$4),-C$10*($A547-C$12)*($A547-C$13)/C$14,0)</f>
        <v>0</v>
      </c>
      <c r="D547">
        <f>IF(AND($A547&gt;='Detectors and demag'!J$3,$A547&lt;='Detectors and demag'!J$4),-D$10*($A547-D$12)*($A547-D$13)/D$14,0)</f>
        <v>0</v>
      </c>
      <c r="E547">
        <f>IF(AND($A547&gt;='Detectors and demag'!K$3,$A547&lt;='Detectors and demag'!K$4),-E$10*($A547-E$12)*($A547-E$13)/E$14,0)</f>
        <v>0.86368429030746252</v>
      </c>
      <c r="T547">
        <v>0.43430000000000002</v>
      </c>
      <c r="U547">
        <v>0.86050000000000004</v>
      </c>
      <c r="V547">
        <v>841</v>
      </c>
      <c r="Z547">
        <v>0.86449416000000001</v>
      </c>
      <c r="AA547">
        <v>841</v>
      </c>
    </row>
    <row r="548" spans="1:27" x14ac:dyDescent="0.2">
      <c r="A548">
        <v>842</v>
      </c>
      <c r="B548">
        <f>IF(AND($A548&gt;='Detectors and demag'!H$3,$A548&lt;='Detectors and demag'!H$4),-B$10*($A548-B$12)*($A548-B$13)/B$14,0)</f>
        <v>0</v>
      </c>
      <c r="C548">
        <f>IF(AND($A548&gt;='Detectors and demag'!I$3,$A548&lt;='Detectors and demag'!I$4),-C$10*($A548-C$12)*($A548-C$13)/C$14,0)</f>
        <v>0</v>
      </c>
      <c r="D548">
        <f>IF(AND($A548&gt;='Detectors and demag'!J$3,$A548&lt;='Detectors and demag'!J$4),-D$10*($A548-D$12)*($A548-D$13)/D$14,0)</f>
        <v>0</v>
      </c>
      <c r="E548">
        <f>IF(AND($A548&gt;='Detectors and demag'!K$3,$A548&lt;='Detectors and demag'!K$4),-E$10*($A548-E$12)*($A548-E$13)/E$14,0)</f>
        <v>0.86432315514487446</v>
      </c>
      <c r="T548">
        <v>0.42920000000000003</v>
      </c>
      <c r="U548">
        <v>0.86119999999999997</v>
      </c>
      <c r="V548">
        <v>842</v>
      </c>
      <c r="Z548">
        <v>0.86509904500000001</v>
      </c>
      <c r="AA548">
        <v>842</v>
      </c>
    </row>
    <row r="549" spans="1:27" x14ac:dyDescent="0.2">
      <c r="A549">
        <v>843</v>
      </c>
      <c r="B549">
        <f>IF(AND($A549&gt;='Detectors and demag'!H$3,$A549&lt;='Detectors and demag'!H$4),-B$10*($A549-B$12)*($A549-B$13)/B$14,0)</f>
        <v>0</v>
      </c>
      <c r="C549">
        <f>IF(AND($A549&gt;='Detectors and demag'!I$3,$A549&lt;='Detectors and demag'!I$4),-C$10*($A549-C$12)*($A549-C$13)/C$14,0)</f>
        <v>0</v>
      </c>
      <c r="D549">
        <f>IF(AND($A549&gt;='Detectors and demag'!J$3,$A549&lt;='Detectors and demag'!J$4),-D$10*($A549-D$12)*($A549-D$13)/D$14,0)</f>
        <v>0</v>
      </c>
      <c r="E549">
        <f>IF(AND($A549&gt;='Detectors and demag'!K$3,$A549&lt;='Detectors and demag'!K$4),-E$10*($A549-E$12)*($A549-E$13)/E$14,0)</f>
        <v>0.86494898192438008</v>
      </c>
      <c r="T549">
        <v>0.42420000000000002</v>
      </c>
      <c r="U549">
        <v>0.8619</v>
      </c>
      <c r="V549">
        <v>843</v>
      </c>
      <c r="Z549">
        <v>0.86570331300000003</v>
      </c>
      <c r="AA549">
        <v>843</v>
      </c>
    </row>
    <row r="550" spans="1:27" x14ac:dyDescent="0.2">
      <c r="A550">
        <v>844</v>
      </c>
      <c r="B550">
        <f>IF(AND($A550&gt;='Detectors and demag'!H$3,$A550&lt;='Detectors and demag'!H$4),-B$10*($A550-B$12)*($A550-B$13)/B$14,0)</f>
        <v>0</v>
      </c>
      <c r="C550">
        <f>IF(AND($A550&gt;='Detectors and demag'!I$3,$A550&lt;='Detectors and demag'!I$4),-C$10*($A550-C$12)*($A550-C$13)/C$14,0)</f>
        <v>0</v>
      </c>
      <c r="D550">
        <f>IF(AND($A550&gt;='Detectors and demag'!J$3,$A550&lt;='Detectors and demag'!J$4),-D$10*($A550-D$12)*($A550-D$13)/D$14,0)</f>
        <v>0</v>
      </c>
      <c r="E550">
        <f>IF(AND($A550&gt;='Detectors and demag'!K$3,$A550&lt;='Detectors and demag'!K$4),-E$10*($A550-E$12)*($A550-E$13)/E$14,0)</f>
        <v>0.86556177064597928</v>
      </c>
      <c r="T550">
        <v>0.41909999999999997</v>
      </c>
      <c r="U550">
        <v>0.86260000000000003</v>
      </c>
      <c r="V550">
        <v>844</v>
      </c>
      <c r="Z550">
        <v>0.86630694500000005</v>
      </c>
      <c r="AA550">
        <v>844</v>
      </c>
    </row>
    <row r="551" spans="1:27" x14ac:dyDescent="0.2">
      <c r="A551">
        <v>845</v>
      </c>
      <c r="B551">
        <f>IF(AND($A551&gt;='Detectors and demag'!H$3,$A551&lt;='Detectors and demag'!H$4),-B$10*($A551-B$12)*($A551-B$13)/B$14,0)</f>
        <v>0</v>
      </c>
      <c r="C551">
        <f>IF(AND($A551&gt;='Detectors and demag'!I$3,$A551&lt;='Detectors and demag'!I$4),-C$10*($A551-C$12)*($A551-C$13)/C$14,0)</f>
        <v>0</v>
      </c>
      <c r="D551">
        <f>IF(AND($A551&gt;='Detectors and demag'!J$3,$A551&lt;='Detectors and demag'!J$4),-D$10*($A551-D$12)*($A551-D$13)/D$14,0)</f>
        <v>0</v>
      </c>
      <c r="E551">
        <f>IF(AND($A551&gt;='Detectors and demag'!K$3,$A551&lt;='Detectors and demag'!K$4),-E$10*($A551-E$12)*($A551-E$13)/E$14,0)</f>
        <v>0.86616152130967217</v>
      </c>
      <c r="T551">
        <v>0.41389999999999999</v>
      </c>
      <c r="U551">
        <v>0.86329999999999996</v>
      </c>
      <c r="V551">
        <v>845</v>
      </c>
      <c r="Z551">
        <v>0.866909975</v>
      </c>
      <c r="AA551">
        <v>845</v>
      </c>
    </row>
    <row r="552" spans="1:27" x14ac:dyDescent="0.2">
      <c r="A552">
        <v>846</v>
      </c>
      <c r="B552">
        <f>IF(AND($A552&gt;='Detectors and demag'!H$3,$A552&lt;='Detectors and demag'!H$4),-B$10*($A552-B$12)*($A552-B$13)/B$14,0)</f>
        <v>0</v>
      </c>
      <c r="C552">
        <f>IF(AND($A552&gt;='Detectors and demag'!I$3,$A552&lt;='Detectors and demag'!I$4),-C$10*($A552-C$12)*($A552-C$13)/C$14,0)</f>
        <v>0</v>
      </c>
      <c r="D552">
        <f>IF(AND($A552&gt;='Detectors and demag'!J$3,$A552&lt;='Detectors and demag'!J$4),-D$10*($A552-D$12)*($A552-D$13)/D$14,0)</f>
        <v>0</v>
      </c>
      <c r="E552">
        <f>IF(AND($A552&gt;='Detectors and demag'!K$3,$A552&lt;='Detectors and demag'!K$4),-E$10*($A552-E$12)*($A552-E$13)/E$14,0)</f>
        <v>0.86674823391545863</v>
      </c>
      <c r="T552">
        <v>0.4088</v>
      </c>
      <c r="U552">
        <v>0.8639</v>
      </c>
      <c r="V552">
        <v>846</v>
      </c>
      <c r="Z552">
        <v>0.86751236600000003</v>
      </c>
      <c r="AA552">
        <v>846</v>
      </c>
    </row>
    <row r="553" spans="1:27" x14ac:dyDescent="0.2">
      <c r="A553">
        <v>847</v>
      </c>
      <c r="B553">
        <f>IF(AND($A553&gt;='Detectors and demag'!H$3,$A553&lt;='Detectors and demag'!H$4),-B$10*($A553-B$12)*($A553-B$13)/B$14,0)</f>
        <v>0</v>
      </c>
      <c r="C553">
        <f>IF(AND($A553&gt;='Detectors and demag'!I$3,$A553&lt;='Detectors and demag'!I$4),-C$10*($A553-C$12)*($A553-C$13)/C$14,0)</f>
        <v>0</v>
      </c>
      <c r="D553">
        <f>IF(AND($A553&gt;='Detectors and demag'!J$3,$A553&lt;='Detectors and demag'!J$4),-D$10*($A553-D$12)*($A553-D$13)/D$14,0)</f>
        <v>0</v>
      </c>
      <c r="E553">
        <f>IF(AND($A553&gt;='Detectors and demag'!K$3,$A553&lt;='Detectors and demag'!K$4),-E$10*($A553-E$12)*($A553-E$13)/E$14,0)</f>
        <v>0.86732190846333879</v>
      </c>
      <c r="T553">
        <v>0.40360000000000001</v>
      </c>
      <c r="U553">
        <v>0.86460000000000004</v>
      </c>
      <c r="V553">
        <v>847</v>
      </c>
      <c r="Z553">
        <v>0.86811415300000006</v>
      </c>
      <c r="AA553">
        <v>847</v>
      </c>
    </row>
    <row r="554" spans="1:27" x14ac:dyDescent="0.2">
      <c r="A554">
        <v>848</v>
      </c>
      <c r="B554">
        <f>IF(AND($A554&gt;='Detectors and demag'!H$3,$A554&lt;='Detectors and demag'!H$4),-B$10*($A554-B$12)*($A554-B$13)/B$14,0)</f>
        <v>0</v>
      </c>
      <c r="C554">
        <f>IF(AND($A554&gt;='Detectors and demag'!I$3,$A554&lt;='Detectors and demag'!I$4),-C$10*($A554-C$12)*($A554-C$13)/C$14,0)</f>
        <v>0</v>
      </c>
      <c r="D554">
        <f>IF(AND($A554&gt;='Detectors and demag'!J$3,$A554&lt;='Detectors and demag'!J$4),-D$10*($A554-D$12)*($A554-D$13)/D$14,0)</f>
        <v>0</v>
      </c>
      <c r="E554">
        <f>IF(AND($A554&gt;='Detectors and demag'!K$3,$A554&lt;='Detectors and demag'!K$4),-E$10*($A554-E$12)*($A554-E$13)/E$14,0)</f>
        <v>0.86788254495331252</v>
      </c>
      <c r="T554">
        <v>0.39839999999999998</v>
      </c>
      <c r="U554">
        <v>0.86519999999999997</v>
      </c>
      <c r="V554">
        <v>848</v>
      </c>
      <c r="Z554">
        <v>0.86871531599999996</v>
      </c>
      <c r="AA554">
        <v>848</v>
      </c>
    </row>
    <row r="555" spans="1:27" x14ac:dyDescent="0.2">
      <c r="A555">
        <v>849</v>
      </c>
      <c r="B555">
        <f>IF(AND($A555&gt;='Detectors and demag'!H$3,$A555&lt;='Detectors and demag'!H$4),-B$10*($A555-B$12)*($A555-B$13)/B$14,0)</f>
        <v>0</v>
      </c>
      <c r="C555">
        <f>IF(AND($A555&gt;='Detectors and demag'!I$3,$A555&lt;='Detectors and demag'!I$4),-C$10*($A555-C$12)*($A555-C$13)/C$14,0)</f>
        <v>0</v>
      </c>
      <c r="D555">
        <f>IF(AND($A555&gt;='Detectors and demag'!J$3,$A555&lt;='Detectors and demag'!J$4),-D$10*($A555-D$12)*($A555-D$13)/D$14,0)</f>
        <v>0</v>
      </c>
      <c r="E555">
        <f>IF(AND($A555&gt;='Detectors and demag'!K$3,$A555&lt;='Detectors and demag'!K$4),-E$10*($A555-E$12)*($A555-E$13)/E$14,0)</f>
        <v>0.86843014338537994</v>
      </c>
      <c r="T555">
        <v>0.39319999999999999</v>
      </c>
      <c r="U555">
        <v>0.86580000000000001</v>
      </c>
      <c r="V555">
        <v>849</v>
      </c>
      <c r="Z555">
        <v>0.86931587200000005</v>
      </c>
      <c r="AA555">
        <v>849</v>
      </c>
    </row>
    <row r="556" spans="1:27" x14ac:dyDescent="0.2">
      <c r="A556">
        <v>850</v>
      </c>
      <c r="B556">
        <f>IF(AND($A556&gt;='Detectors and demag'!H$3,$A556&lt;='Detectors and demag'!H$4),-B$10*($A556-B$12)*($A556-B$13)/B$14,0)</f>
        <v>0</v>
      </c>
      <c r="C556">
        <f>IF(AND($A556&gt;='Detectors and demag'!I$3,$A556&lt;='Detectors and demag'!I$4),-C$10*($A556-C$12)*($A556-C$13)/C$14,0)</f>
        <v>0</v>
      </c>
      <c r="D556">
        <f>IF(AND($A556&gt;='Detectors and demag'!J$3,$A556&lt;='Detectors and demag'!J$4),-D$10*($A556-D$12)*($A556-D$13)/D$14,0)</f>
        <v>0</v>
      </c>
      <c r="E556">
        <f>IF(AND($A556&gt;='Detectors and demag'!K$3,$A556&lt;='Detectors and demag'!K$4),-E$10*($A556-E$12)*($A556-E$13)/E$14,0)</f>
        <v>0.86896470375954094</v>
      </c>
      <c r="T556">
        <v>0.38790000000000002</v>
      </c>
      <c r="U556">
        <v>0.86639999999999995</v>
      </c>
      <c r="V556">
        <v>850</v>
      </c>
      <c r="Z556">
        <v>0.86992328299999999</v>
      </c>
      <c r="AA556">
        <v>850</v>
      </c>
    </row>
    <row r="557" spans="1:27" x14ac:dyDescent="0.2">
      <c r="A557">
        <v>851</v>
      </c>
      <c r="B557">
        <f>IF(AND($A557&gt;='Detectors and demag'!H$3,$A557&lt;='Detectors and demag'!H$4),-B$10*($A557-B$12)*($A557-B$13)/B$14,0)</f>
        <v>0</v>
      </c>
      <c r="C557">
        <f>IF(AND($A557&gt;='Detectors and demag'!I$3,$A557&lt;='Detectors and demag'!I$4),-C$10*($A557-C$12)*($A557-C$13)/C$14,0)</f>
        <v>0</v>
      </c>
      <c r="D557">
        <f>IF(AND($A557&gt;='Detectors and demag'!J$3,$A557&lt;='Detectors and demag'!J$4),-D$10*($A557-D$12)*($A557-D$13)/D$14,0)</f>
        <v>0</v>
      </c>
      <c r="E557">
        <f>IF(AND($A557&gt;='Detectors and demag'!K$3,$A557&lt;='Detectors and demag'!K$4),-E$10*($A557-E$12)*($A557-E$13)/E$14,0)</f>
        <v>0.86948622607579562</v>
      </c>
      <c r="T557">
        <v>0.3826</v>
      </c>
      <c r="U557">
        <v>0.86699999999999999</v>
      </c>
      <c r="V557">
        <v>851</v>
      </c>
      <c r="Z557">
        <v>0.87054076999999996</v>
      </c>
      <c r="AA557">
        <v>851</v>
      </c>
    </row>
    <row r="558" spans="1:27" x14ac:dyDescent="0.2">
      <c r="A558">
        <v>852</v>
      </c>
      <c r="B558">
        <f>IF(AND($A558&gt;='Detectors and demag'!H$3,$A558&lt;='Detectors and demag'!H$4),-B$10*($A558-B$12)*($A558-B$13)/B$14,0)</f>
        <v>0</v>
      </c>
      <c r="C558">
        <f>IF(AND($A558&gt;='Detectors and demag'!I$3,$A558&lt;='Detectors and demag'!I$4),-C$10*($A558-C$12)*($A558-C$13)/C$14,0)</f>
        <v>0</v>
      </c>
      <c r="D558">
        <f>IF(AND($A558&gt;='Detectors and demag'!J$3,$A558&lt;='Detectors and demag'!J$4),-D$10*($A558-D$12)*($A558-D$13)/D$14,0)</f>
        <v>0</v>
      </c>
      <c r="E558">
        <f>IF(AND($A558&gt;='Detectors and demag'!K$3,$A558&lt;='Detectors and demag'!K$4),-E$10*($A558-E$12)*($A558-E$13)/E$14,0)</f>
        <v>0.86999471033414399</v>
      </c>
      <c r="T558">
        <v>0.37730000000000002</v>
      </c>
      <c r="U558">
        <v>0.86750000000000005</v>
      </c>
      <c r="V558">
        <v>852</v>
      </c>
      <c r="Z558">
        <v>0.87115764600000001</v>
      </c>
      <c r="AA558">
        <v>852</v>
      </c>
    </row>
    <row r="559" spans="1:27" x14ac:dyDescent="0.2">
      <c r="A559">
        <v>853</v>
      </c>
      <c r="B559">
        <f>IF(AND($A559&gt;='Detectors and demag'!H$3,$A559&lt;='Detectors and demag'!H$4),-B$10*($A559-B$12)*($A559-B$13)/B$14,0)</f>
        <v>0</v>
      </c>
      <c r="C559">
        <f>IF(AND($A559&gt;='Detectors and demag'!I$3,$A559&lt;='Detectors and demag'!I$4),-C$10*($A559-C$12)*($A559-C$13)/C$14,0)</f>
        <v>0</v>
      </c>
      <c r="D559">
        <f>IF(AND($A559&gt;='Detectors and demag'!J$3,$A559&lt;='Detectors and demag'!J$4),-D$10*($A559-D$12)*($A559-D$13)/D$14,0)</f>
        <v>0</v>
      </c>
      <c r="E559">
        <f>IF(AND($A559&gt;='Detectors and demag'!K$3,$A559&lt;='Detectors and demag'!K$4),-E$10*($A559-E$12)*($A559-E$13)/E$14,0)</f>
        <v>0.87049015653458595</v>
      </c>
      <c r="T559">
        <v>0.37190000000000001</v>
      </c>
      <c r="U559">
        <v>0.86809999999999998</v>
      </c>
      <c r="V559">
        <v>853</v>
      </c>
      <c r="Z559">
        <v>0.87177389199999999</v>
      </c>
      <c r="AA559">
        <v>853</v>
      </c>
    </row>
    <row r="560" spans="1:27" x14ac:dyDescent="0.2">
      <c r="A560">
        <v>854</v>
      </c>
      <c r="B560">
        <f>IF(AND($A560&gt;='Detectors and demag'!H$3,$A560&lt;='Detectors and demag'!H$4),-B$10*($A560-B$12)*($A560-B$13)/B$14,0)</f>
        <v>0</v>
      </c>
      <c r="C560">
        <f>IF(AND($A560&gt;='Detectors and demag'!I$3,$A560&lt;='Detectors and demag'!I$4),-C$10*($A560-C$12)*($A560-C$13)/C$14,0)</f>
        <v>0</v>
      </c>
      <c r="D560">
        <f>IF(AND($A560&gt;='Detectors and demag'!J$3,$A560&lt;='Detectors and demag'!J$4),-D$10*($A560-D$12)*($A560-D$13)/D$14,0)</f>
        <v>0</v>
      </c>
      <c r="E560">
        <f>IF(AND($A560&gt;='Detectors and demag'!K$3,$A560&lt;='Detectors and demag'!K$4),-E$10*($A560-E$12)*($A560-E$13)/E$14,0)</f>
        <v>0.87097256467712136</v>
      </c>
      <c r="T560">
        <v>0.36649999999999999</v>
      </c>
      <c r="U560">
        <v>0.86860000000000004</v>
      </c>
      <c r="V560">
        <v>854</v>
      </c>
      <c r="Z560">
        <v>0.872389525</v>
      </c>
      <c r="AA560">
        <v>854</v>
      </c>
    </row>
    <row r="561" spans="1:27" x14ac:dyDescent="0.2">
      <c r="A561">
        <v>855</v>
      </c>
      <c r="B561">
        <f>IF(AND($A561&gt;='Detectors and demag'!H$3,$A561&lt;='Detectors and demag'!H$4),-B$10*($A561-B$12)*($A561-B$13)/B$14,0)</f>
        <v>0</v>
      </c>
      <c r="C561">
        <f>IF(AND($A561&gt;='Detectors and demag'!I$3,$A561&lt;='Detectors and demag'!I$4),-C$10*($A561-C$12)*($A561-C$13)/C$14,0)</f>
        <v>0</v>
      </c>
      <c r="D561">
        <f>IF(AND($A561&gt;='Detectors and demag'!J$3,$A561&lt;='Detectors and demag'!J$4),-D$10*($A561-D$12)*($A561-D$13)/D$14,0)</f>
        <v>0</v>
      </c>
      <c r="E561">
        <f>IF(AND($A561&gt;='Detectors and demag'!K$3,$A561&lt;='Detectors and demag'!K$4),-E$10*($A561-E$12)*($A561-E$13)/E$14,0)</f>
        <v>0.87144193476175069</v>
      </c>
      <c r="T561">
        <v>0.36109999999999998</v>
      </c>
      <c r="U561">
        <v>0.86919999999999997</v>
      </c>
      <c r="V561">
        <v>855</v>
      </c>
      <c r="Z561">
        <v>0.87300456000000004</v>
      </c>
      <c r="AA561">
        <v>855</v>
      </c>
    </row>
    <row r="562" spans="1:27" x14ac:dyDescent="0.2">
      <c r="A562">
        <v>856</v>
      </c>
      <c r="B562">
        <f>IF(AND($A562&gt;='Detectors and demag'!H$3,$A562&lt;='Detectors and demag'!H$4),-B$10*($A562-B$12)*($A562-B$13)/B$14,0)</f>
        <v>0</v>
      </c>
      <c r="C562">
        <f>IF(AND($A562&gt;='Detectors and demag'!I$3,$A562&lt;='Detectors and demag'!I$4),-C$10*($A562-C$12)*($A562-C$13)/C$14,0)</f>
        <v>0</v>
      </c>
      <c r="D562">
        <f>IF(AND($A562&gt;='Detectors and demag'!J$3,$A562&lt;='Detectors and demag'!J$4),-D$10*($A562-D$12)*($A562-D$13)/D$14,0)</f>
        <v>0</v>
      </c>
      <c r="E562">
        <f>IF(AND($A562&gt;='Detectors and demag'!K$3,$A562&lt;='Detectors and demag'!K$4),-E$10*($A562-E$12)*($A562-E$13)/E$14,0)</f>
        <v>0.87189826678847338</v>
      </c>
      <c r="T562">
        <v>0.35570000000000002</v>
      </c>
      <c r="U562">
        <v>0.86970000000000003</v>
      </c>
      <c r="V562">
        <v>856</v>
      </c>
      <c r="Z562">
        <v>0.87361896299999997</v>
      </c>
      <c r="AA562">
        <v>856</v>
      </c>
    </row>
    <row r="563" spans="1:27" x14ac:dyDescent="0.2">
      <c r="A563">
        <v>857</v>
      </c>
      <c r="B563">
        <f>IF(AND($A563&gt;='Detectors and demag'!H$3,$A563&lt;='Detectors and demag'!H$4),-B$10*($A563-B$12)*($A563-B$13)/B$14,0)</f>
        <v>0</v>
      </c>
      <c r="C563">
        <f>IF(AND($A563&gt;='Detectors and demag'!I$3,$A563&lt;='Detectors and demag'!I$4),-C$10*($A563-C$12)*($A563-C$13)/C$14,0)</f>
        <v>0</v>
      </c>
      <c r="D563">
        <f>IF(AND($A563&gt;='Detectors and demag'!J$3,$A563&lt;='Detectors and demag'!J$4),-D$10*($A563-D$12)*($A563-D$13)/D$14,0)</f>
        <v>0</v>
      </c>
      <c r="E563">
        <f>IF(AND($A563&gt;='Detectors and demag'!K$3,$A563&lt;='Detectors and demag'!K$4),-E$10*($A563-E$12)*($A563-E$13)/E$14,0)</f>
        <v>0.87234156075728997</v>
      </c>
      <c r="T563">
        <v>0.35020000000000001</v>
      </c>
      <c r="U563">
        <v>0.87019999999999997</v>
      </c>
      <c r="V563">
        <v>857</v>
      </c>
      <c r="Z563">
        <v>0.87414819099999996</v>
      </c>
      <c r="AA563">
        <v>857</v>
      </c>
    </row>
    <row r="564" spans="1:27" x14ac:dyDescent="0.2">
      <c r="A564">
        <v>858</v>
      </c>
      <c r="B564">
        <f>IF(AND($A564&gt;='Detectors and demag'!H$3,$A564&lt;='Detectors and demag'!H$4),-B$10*($A564-B$12)*($A564-B$13)/B$14,0)</f>
        <v>0</v>
      </c>
      <c r="C564">
        <f>IF(AND($A564&gt;='Detectors and demag'!I$3,$A564&lt;='Detectors and demag'!I$4),-C$10*($A564-C$12)*($A564-C$13)/C$14,0)</f>
        <v>0</v>
      </c>
      <c r="D564">
        <f>IF(AND($A564&gt;='Detectors and demag'!J$3,$A564&lt;='Detectors and demag'!J$4),-D$10*($A564-D$12)*($A564-D$13)/D$14,0)</f>
        <v>0</v>
      </c>
      <c r="E564">
        <f>IF(AND($A564&gt;='Detectors and demag'!K$3,$A564&lt;='Detectors and demag'!K$4),-E$10*($A564-E$12)*($A564-E$13)/E$14,0)</f>
        <v>0.87277181666820003</v>
      </c>
      <c r="T564">
        <v>0.34470000000000001</v>
      </c>
      <c r="U564">
        <v>0.87060000000000004</v>
      </c>
      <c r="V564">
        <v>858</v>
      </c>
      <c r="Z564">
        <v>0.87461471499999999</v>
      </c>
      <c r="AA564">
        <v>858</v>
      </c>
    </row>
    <row r="565" spans="1:27" x14ac:dyDescent="0.2">
      <c r="A565">
        <v>859</v>
      </c>
      <c r="B565">
        <f>IF(AND($A565&gt;='Detectors and demag'!H$3,$A565&lt;='Detectors and demag'!H$4),-B$10*($A565-B$12)*($A565-B$13)/B$14,0)</f>
        <v>0</v>
      </c>
      <c r="C565">
        <f>IF(AND($A565&gt;='Detectors and demag'!I$3,$A565&lt;='Detectors and demag'!I$4),-C$10*($A565-C$12)*($A565-C$13)/C$14,0)</f>
        <v>0</v>
      </c>
      <c r="D565">
        <f>IF(AND($A565&gt;='Detectors and demag'!J$3,$A565&lt;='Detectors and demag'!J$4),-D$10*($A565-D$12)*($A565-D$13)/D$14,0)</f>
        <v>0</v>
      </c>
      <c r="E565">
        <f>IF(AND($A565&gt;='Detectors and demag'!K$3,$A565&lt;='Detectors and demag'!K$4),-E$10*($A565-E$12)*($A565-E$13)/E$14,0)</f>
        <v>0.87318903452120389</v>
      </c>
      <c r="T565">
        <v>0.3392</v>
      </c>
      <c r="U565">
        <v>0.87109999999999999</v>
      </c>
      <c r="V565">
        <v>859</v>
      </c>
      <c r="Z565">
        <v>0.87508063400000002</v>
      </c>
      <c r="AA565">
        <v>859</v>
      </c>
    </row>
    <row r="566" spans="1:27" x14ac:dyDescent="0.2">
      <c r="A566">
        <v>860</v>
      </c>
      <c r="B566">
        <f>IF(AND($A566&gt;='Detectors and demag'!H$3,$A566&lt;='Detectors and demag'!H$4),-B$10*($A566-B$12)*($A566-B$13)/B$14,0)</f>
        <v>0</v>
      </c>
      <c r="C566">
        <f>IF(AND($A566&gt;='Detectors and demag'!I$3,$A566&lt;='Detectors and demag'!I$4),-C$10*($A566-C$12)*($A566-C$13)/C$14,0)</f>
        <v>0</v>
      </c>
      <c r="D566">
        <f>IF(AND($A566&gt;='Detectors and demag'!J$3,$A566&lt;='Detectors and demag'!J$4),-D$10*($A566-D$12)*($A566-D$13)/D$14,0)</f>
        <v>0</v>
      </c>
      <c r="E566">
        <f>IF(AND($A566&gt;='Detectors and demag'!K$3,$A566&lt;='Detectors and demag'!K$4),-E$10*($A566-E$12)*($A566-E$13)/E$14,0)</f>
        <v>0.8735932143163011</v>
      </c>
      <c r="T566">
        <v>0.3337</v>
      </c>
      <c r="U566">
        <v>0.87160000000000004</v>
      </c>
      <c r="V566">
        <v>860</v>
      </c>
      <c r="Z566">
        <v>0.87554592899999995</v>
      </c>
      <c r="AA566">
        <v>860</v>
      </c>
    </row>
    <row r="567" spans="1:27" x14ac:dyDescent="0.2">
      <c r="A567">
        <v>861</v>
      </c>
      <c r="B567">
        <f>IF(AND($A567&gt;='Detectors and demag'!H$3,$A567&lt;='Detectors and demag'!H$4),-B$10*($A567-B$12)*($A567-B$13)/B$14,0)</f>
        <v>0</v>
      </c>
      <c r="C567">
        <f>IF(AND($A567&gt;='Detectors and demag'!I$3,$A567&lt;='Detectors and demag'!I$4),-C$10*($A567-C$12)*($A567-C$13)/C$14,0)</f>
        <v>0</v>
      </c>
      <c r="D567">
        <f>IF(AND($A567&gt;='Detectors and demag'!J$3,$A567&lt;='Detectors and demag'!J$4),-D$10*($A567-D$12)*($A567-D$13)/D$14,0)</f>
        <v>0</v>
      </c>
      <c r="E567">
        <f>IF(AND($A567&gt;='Detectors and demag'!K$3,$A567&lt;='Detectors and demag'!K$4),-E$10*($A567-E$12)*($A567-E$13)/E$14,0)</f>
        <v>0.87398435605349223</v>
      </c>
      <c r="T567">
        <v>0.3281</v>
      </c>
      <c r="U567">
        <v>0.872</v>
      </c>
      <c r="V567">
        <v>861</v>
      </c>
      <c r="Z567">
        <v>0.87601061599999996</v>
      </c>
      <c r="AA567">
        <v>861</v>
      </c>
    </row>
    <row r="568" spans="1:27" x14ac:dyDescent="0.2">
      <c r="A568">
        <v>862</v>
      </c>
      <c r="B568">
        <f>IF(AND($A568&gt;='Detectors and demag'!H$3,$A568&lt;='Detectors and demag'!H$4),-B$10*($A568-B$12)*($A568-B$13)/B$14,0)</f>
        <v>0</v>
      </c>
      <c r="C568">
        <f>IF(AND($A568&gt;='Detectors and demag'!I$3,$A568&lt;='Detectors and demag'!I$4),-C$10*($A568-C$12)*($A568-C$13)/C$14,0)</f>
        <v>0</v>
      </c>
      <c r="D568">
        <f>IF(AND($A568&gt;='Detectors and demag'!J$3,$A568&lt;='Detectors and demag'!J$4),-D$10*($A568-D$12)*($A568-D$13)/D$14,0)</f>
        <v>0</v>
      </c>
      <c r="E568">
        <f>IF(AND($A568&gt;='Detectors and demag'!K$3,$A568&lt;='Detectors and demag'!K$4),-E$10*($A568-E$12)*($A568-E$13)/E$14,0)</f>
        <v>0.87436245973277671</v>
      </c>
      <c r="T568">
        <v>0.32250000000000001</v>
      </c>
      <c r="U568">
        <v>0.87239999999999995</v>
      </c>
      <c r="V568">
        <v>862</v>
      </c>
      <c r="Z568">
        <v>0.87647465999999996</v>
      </c>
      <c r="AA568">
        <v>862</v>
      </c>
    </row>
    <row r="569" spans="1:27" x14ac:dyDescent="0.2">
      <c r="A569">
        <v>863</v>
      </c>
      <c r="B569">
        <f>IF(AND($A569&gt;='Detectors and demag'!H$3,$A569&lt;='Detectors and demag'!H$4),-B$10*($A569-B$12)*($A569-B$13)/B$14,0)</f>
        <v>0</v>
      </c>
      <c r="C569">
        <f>IF(AND($A569&gt;='Detectors and demag'!I$3,$A569&lt;='Detectors and demag'!I$4),-C$10*($A569-C$12)*($A569-C$13)/C$14,0)</f>
        <v>0</v>
      </c>
      <c r="D569">
        <f>IF(AND($A569&gt;='Detectors and demag'!J$3,$A569&lt;='Detectors and demag'!J$4),-D$10*($A569-D$12)*($A569-D$13)/D$14,0)</f>
        <v>0</v>
      </c>
      <c r="E569">
        <f>IF(AND($A569&gt;='Detectors and demag'!K$3,$A569&lt;='Detectors and demag'!K$4),-E$10*($A569-E$12)*($A569-E$13)/E$14,0)</f>
        <v>0.8747275253541551</v>
      </c>
      <c r="T569">
        <v>0.31690000000000002</v>
      </c>
      <c r="U569">
        <v>0.87280000000000002</v>
      </c>
      <c r="V569">
        <v>863</v>
      </c>
      <c r="Z569">
        <v>0.87693809300000003</v>
      </c>
      <c r="AA569">
        <v>863</v>
      </c>
    </row>
    <row r="570" spans="1:27" x14ac:dyDescent="0.2">
      <c r="A570">
        <v>864</v>
      </c>
      <c r="B570">
        <f>IF(AND($A570&gt;='Detectors and demag'!H$3,$A570&lt;='Detectors and demag'!H$4),-B$10*($A570-B$12)*($A570-B$13)/B$14,0)</f>
        <v>0</v>
      </c>
      <c r="C570">
        <f>IF(AND($A570&gt;='Detectors and demag'!I$3,$A570&lt;='Detectors and demag'!I$4),-C$10*($A570-C$12)*($A570-C$13)/C$14,0)</f>
        <v>0</v>
      </c>
      <c r="D570">
        <f>IF(AND($A570&gt;='Detectors and demag'!J$3,$A570&lt;='Detectors and demag'!J$4),-D$10*($A570-D$12)*($A570-D$13)/D$14,0)</f>
        <v>0</v>
      </c>
      <c r="E570">
        <f>IF(AND($A570&gt;='Detectors and demag'!K$3,$A570&lt;='Detectors and demag'!K$4),-E$10*($A570-E$12)*($A570-E$13)/E$14,0)</f>
        <v>0.87507955291762696</v>
      </c>
      <c r="T570">
        <v>0.31119999999999998</v>
      </c>
      <c r="U570">
        <v>0.87319999999999998</v>
      </c>
      <c r="V570">
        <v>864</v>
      </c>
      <c r="Z570">
        <v>0.87740089899999996</v>
      </c>
      <c r="AA570">
        <v>864</v>
      </c>
    </row>
    <row r="571" spans="1:27" x14ac:dyDescent="0.2">
      <c r="A571">
        <v>865</v>
      </c>
      <c r="B571">
        <f>IF(AND($A571&gt;='Detectors and demag'!H$3,$A571&lt;='Detectors and demag'!H$4),-B$10*($A571-B$12)*($A571-B$13)/B$14,0)</f>
        <v>0</v>
      </c>
      <c r="C571">
        <f>IF(AND($A571&gt;='Detectors and demag'!I$3,$A571&lt;='Detectors and demag'!I$4),-C$10*($A571-C$12)*($A571-C$13)/C$14,0)</f>
        <v>0</v>
      </c>
      <c r="D571">
        <f>IF(AND($A571&gt;='Detectors and demag'!J$3,$A571&lt;='Detectors and demag'!J$4),-D$10*($A571-D$12)*($A571-D$13)/D$14,0)</f>
        <v>0</v>
      </c>
      <c r="E571">
        <f>IF(AND($A571&gt;='Detectors and demag'!K$3,$A571&lt;='Detectors and demag'!K$4),-E$10*($A571-E$12)*($A571-E$13)/E$14,0)</f>
        <v>0.8754185424231925</v>
      </c>
      <c r="T571">
        <v>0.30549999999999999</v>
      </c>
      <c r="U571">
        <v>0.87360000000000004</v>
      </c>
      <c r="V571">
        <v>865</v>
      </c>
      <c r="Z571">
        <v>0.877742142</v>
      </c>
      <c r="AA571">
        <v>865</v>
      </c>
    </row>
    <row r="572" spans="1:27" x14ac:dyDescent="0.2">
      <c r="A572">
        <v>866</v>
      </c>
      <c r="B572">
        <f>IF(AND($A572&gt;='Detectors and demag'!H$3,$A572&lt;='Detectors and demag'!H$4),-B$10*($A572-B$12)*($A572-B$13)/B$14,0)</f>
        <v>0</v>
      </c>
      <c r="C572">
        <f>IF(AND($A572&gt;='Detectors and demag'!I$3,$A572&lt;='Detectors and demag'!I$4),-C$10*($A572-C$12)*($A572-C$13)/C$14,0)</f>
        <v>0</v>
      </c>
      <c r="D572">
        <f>IF(AND($A572&gt;='Detectors and demag'!J$3,$A572&lt;='Detectors and demag'!J$4),-D$10*($A572-D$12)*($A572-D$13)/D$14,0)</f>
        <v>0</v>
      </c>
      <c r="E572">
        <f>IF(AND($A572&gt;='Detectors and demag'!K$3,$A572&lt;='Detectors and demag'!K$4),-E$10*($A572-E$12)*($A572-E$13)/E$14,0)</f>
        <v>0.87574449387085163</v>
      </c>
      <c r="T572">
        <v>0.29980000000000001</v>
      </c>
      <c r="U572">
        <v>0.874</v>
      </c>
      <c r="V572">
        <v>866</v>
      </c>
      <c r="Z572">
        <v>0.87807428899999995</v>
      </c>
      <c r="AA572">
        <v>866</v>
      </c>
    </row>
    <row r="573" spans="1:27" x14ac:dyDescent="0.2">
      <c r="A573">
        <v>867</v>
      </c>
      <c r="B573">
        <f>IF(AND($A573&gt;='Detectors and demag'!H$3,$A573&lt;='Detectors and demag'!H$4),-B$10*($A573-B$12)*($A573-B$13)/B$14,0)</f>
        <v>0</v>
      </c>
      <c r="C573">
        <f>IF(AND($A573&gt;='Detectors and demag'!I$3,$A573&lt;='Detectors and demag'!I$4),-C$10*($A573-C$12)*($A573-C$13)/C$14,0)</f>
        <v>0</v>
      </c>
      <c r="D573">
        <f>IF(AND($A573&gt;='Detectors and demag'!J$3,$A573&lt;='Detectors and demag'!J$4),-D$10*($A573-D$12)*($A573-D$13)/D$14,0)</f>
        <v>0</v>
      </c>
      <c r="E573">
        <f>IF(AND($A573&gt;='Detectors and demag'!K$3,$A573&lt;='Detectors and demag'!K$4),-E$10*($A573-E$12)*($A573-E$13)/E$14,0)</f>
        <v>0.87605740726060455</v>
      </c>
      <c r="T573">
        <v>0.29399999999999998</v>
      </c>
      <c r="U573">
        <v>0.87439999999999996</v>
      </c>
      <c r="V573">
        <v>867</v>
      </c>
      <c r="Z573">
        <v>0.87840582199999995</v>
      </c>
      <c r="AA573">
        <v>867</v>
      </c>
    </row>
    <row r="574" spans="1:27" x14ac:dyDescent="0.2">
      <c r="A574">
        <v>868</v>
      </c>
      <c r="B574">
        <f>IF(AND($A574&gt;='Detectors and demag'!H$3,$A574&lt;='Detectors and demag'!H$4),-B$10*($A574-B$12)*($A574-B$13)/B$14,0)</f>
        <v>0</v>
      </c>
      <c r="C574">
        <f>IF(AND($A574&gt;='Detectors and demag'!I$3,$A574&lt;='Detectors and demag'!I$4),-C$10*($A574-C$12)*($A574-C$13)/C$14,0)</f>
        <v>0</v>
      </c>
      <c r="D574">
        <f>IF(AND($A574&gt;='Detectors and demag'!J$3,$A574&lt;='Detectors and demag'!J$4),-D$10*($A574-D$12)*($A574-D$13)/D$14,0)</f>
        <v>0</v>
      </c>
      <c r="E574">
        <f>IF(AND($A574&gt;='Detectors and demag'!K$3,$A574&lt;='Detectors and demag'!K$4),-E$10*($A574-E$12)*($A574-E$13)/E$14,0)</f>
        <v>0.87635728259245094</v>
      </c>
      <c r="T574">
        <v>0.2883</v>
      </c>
      <c r="U574">
        <v>0.87470000000000003</v>
      </c>
      <c r="V574">
        <v>868</v>
      </c>
      <c r="Z574">
        <v>0.878736721</v>
      </c>
      <c r="AA574">
        <v>868</v>
      </c>
    </row>
    <row r="575" spans="1:27" x14ac:dyDescent="0.2">
      <c r="A575">
        <v>869</v>
      </c>
      <c r="B575">
        <f>IF(AND($A575&gt;='Detectors and demag'!H$3,$A575&lt;='Detectors and demag'!H$4),-B$10*($A575-B$12)*($A575-B$13)/B$14,0)</f>
        <v>0</v>
      </c>
      <c r="C575">
        <f>IF(AND($A575&gt;='Detectors and demag'!I$3,$A575&lt;='Detectors and demag'!I$4),-C$10*($A575-C$12)*($A575-C$13)/C$14,0)</f>
        <v>0</v>
      </c>
      <c r="D575">
        <f>IF(AND($A575&gt;='Detectors and demag'!J$3,$A575&lt;='Detectors and demag'!J$4),-D$10*($A575-D$12)*($A575-D$13)/D$14,0)</f>
        <v>0</v>
      </c>
      <c r="E575">
        <f>IF(AND($A575&gt;='Detectors and demag'!K$3,$A575&lt;='Detectors and demag'!K$4),-E$10*($A575-E$12)*($A575-E$13)/E$14,0)</f>
        <v>0.87664411986639101</v>
      </c>
      <c r="T575">
        <v>0.28249999999999997</v>
      </c>
      <c r="U575">
        <v>0.875</v>
      </c>
      <c r="V575">
        <v>869</v>
      </c>
      <c r="Z575">
        <v>0.87906700500000001</v>
      </c>
      <c r="AA575">
        <v>869</v>
      </c>
    </row>
    <row r="576" spans="1:27" x14ac:dyDescent="0.2">
      <c r="A576">
        <v>870</v>
      </c>
      <c r="B576">
        <f>IF(AND($A576&gt;='Detectors and demag'!H$3,$A576&lt;='Detectors and demag'!H$4),-B$10*($A576-B$12)*($A576-B$13)/B$14,0)</f>
        <v>0</v>
      </c>
      <c r="C576">
        <f>IF(AND($A576&gt;='Detectors and demag'!I$3,$A576&lt;='Detectors and demag'!I$4),-C$10*($A576-C$12)*($A576-C$13)/C$14,0)</f>
        <v>0</v>
      </c>
      <c r="D576">
        <f>IF(AND($A576&gt;='Detectors and demag'!J$3,$A576&lt;='Detectors and demag'!J$4),-D$10*($A576-D$12)*($A576-D$13)/D$14,0)</f>
        <v>0</v>
      </c>
      <c r="E576">
        <f>IF(AND($A576&gt;='Detectors and demag'!K$3,$A576&lt;='Detectors and demag'!K$4),-E$10*($A576-E$12)*($A576-E$13)/E$14,0)</f>
        <v>0.87691791908242467</v>
      </c>
      <c r="T576">
        <v>0.27660000000000001</v>
      </c>
      <c r="U576">
        <v>0.87529999999999997</v>
      </c>
      <c r="V576">
        <v>870</v>
      </c>
      <c r="Z576">
        <v>0.87939648599999998</v>
      </c>
      <c r="AA576">
        <v>870</v>
      </c>
    </row>
    <row r="577" spans="1:27" x14ac:dyDescent="0.2">
      <c r="A577">
        <v>871</v>
      </c>
      <c r="B577">
        <f>IF(AND($A577&gt;='Detectors and demag'!H$3,$A577&lt;='Detectors and demag'!H$4),-B$10*($A577-B$12)*($A577-B$13)/B$14,0)</f>
        <v>0</v>
      </c>
      <c r="C577">
        <f>IF(AND($A577&gt;='Detectors and demag'!I$3,$A577&lt;='Detectors and demag'!I$4),-C$10*($A577-C$12)*($A577-C$13)/C$14,0)</f>
        <v>0</v>
      </c>
      <c r="D577">
        <f>IF(AND($A577&gt;='Detectors and demag'!J$3,$A577&lt;='Detectors and demag'!J$4),-D$10*($A577-D$12)*($A577-D$13)/D$14,0)</f>
        <v>0</v>
      </c>
      <c r="E577">
        <f>IF(AND($A577&gt;='Detectors and demag'!K$3,$A577&lt;='Detectors and demag'!K$4),-E$10*($A577-E$12)*($A577-E$13)/E$14,0)</f>
        <v>0.87717868024055201</v>
      </c>
      <c r="T577">
        <v>0.27079999999999999</v>
      </c>
      <c r="U577">
        <v>0.87560000000000004</v>
      </c>
      <c r="V577">
        <v>871</v>
      </c>
      <c r="Z577">
        <v>0.87965754100000004</v>
      </c>
      <c r="AA577">
        <v>871</v>
      </c>
    </row>
    <row r="578" spans="1:27" x14ac:dyDescent="0.2">
      <c r="A578">
        <v>872</v>
      </c>
      <c r="B578">
        <f>IF(AND($A578&gt;='Detectors and demag'!H$3,$A578&lt;='Detectors and demag'!H$4),-B$10*($A578-B$12)*($A578-B$13)/B$14,0)</f>
        <v>0</v>
      </c>
      <c r="C578">
        <f>IF(AND($A578&gt;='Detectors and demag'!I$3,$A578&lt;='Detectors and demag'!I$4),-C$10*($A578-C$12)*($A578-C$13)/C$14,0)</f>
        <v>0</v>
      </c>
      <c r="D578">
        <f>IF(AND($A578&gt;='Detectors and demag'!J$3,$A578&lt;='Detectors and demag'!J$4),-D$10*($A578-D$12)*($A578-D$13)/D$14,0)</f>
        <v>0</v>
      </c>
      <c r="E578">
        <f>IF(AND($A578&gt;='Detectors and demag'!K$3,$A578&lt;='Detectors and demag'!K$4),-E$10*($A578-E$12)*($A578-E$13)/E$14,0)</f>
        <v>0.87742640334077304</v>
      </c>
      <c r="T578">
        <v>0.26490000000000002</v>
      </c>
      <c r="U578">
        <v>0.87590000000000001</v>
      </c>
      <c r="V578">
        <v>872</v>
      </c>
      <c r="Z578">
        <v>0.87956208499999999</v>
      </c>
      <c r="AA578">
        <v>872</v>
      </c>
    </row>
    <row r="579" spans="1:27" x14ac:dyDescent="0.2">
      <c r="A579">
        <v>873</v>
      </c>
      <c r="B579">
        <f>IF(AND($A579&gt;='Detectors and demag'!H$3,$A579&lt;='Detectors and demag'!H$4),-B$10*($A579-B$12)*($A579-B$13)/B$14,0)</f>
        <v>0</v>
      </c>
      <c r="C579">
        <f>IF(AND($A579&gt;='Detectors and demag'!I$3,$A579&lt;='Detectors and demag'!I$4),-C$10*($A579-C$12)*($A579-C$13)/C$14,0)</f>
        <v>0</v>
      </c>
      <c r="D579">
        <f>IF(AND($A579&gt;='Detectors and demag'!J$3,$A579&lt;='Detectors and demag'!J$4),-D$10*($A579-D$12)*($A579-D$13)/D$14,0)</f>
        <v>0</v>
      </c>
      <c r="E579">
        <f>IF(AND($A579&gt;='Detectors and demag'!K$3,$A579&lt;='Detectors and demag'!K$4),-E$10*($A579-E$12)*($A579-E$13)/E$14,0)</f>
        <v>0.87766108838308765</v>
      </c>
      <c r="T579">
        <v>0.25900000000000001</v>
      </c>
      <c r="U579">
        <v>0.87619999999999998</v>
      </c>
      <c r="V579">
        <v>873</v>
      </c>
      <c r="Z579">
        <v>0.87946599299999995</v>
      </c>
      <c r="AA579">
        <v>873</v>
      </c>
    </row>
    <row r="580" spans="1:27" x14ac:dyDescent="0.2">
      <c r="A580">
        <v>874</v>
      </c>
      <c r="B580">
        <f>IF(AND($A580&gt;='Detectors and demag'!H$3,$A580&lt;='Detectors and demag'!H$4),-B$10*($A580-B$12)*($A580-B$13)/B$14,0)</f>
        <v>0</v>
      </c>
      <c r="C580">
        <f>IF(AND($A580&gt;='Detectors and demag'!I$3,$A580&lt;='Detectors and demag'!I$4),-C$10*($A580-C$12)*($A580-C$13)/C$14,0)</f>
        <v>0</v>
      </c>
      <c r="D580">
        <f>IF(AND($A580&gt;='Detectors and demag'!J$3,$A580&lt;='Detectors and demag'!J$4),-D$10*($A580-D$12)*($A580-D$13)/D$14,0)</f>
        <v>0</v>
      </c>
      <c r="E580">
        <f>IF(AND($A580&gt;='Detectors and demag'!K$3,$A580&lt;='Detectors and demag'!K$4),-E$10*($A580-E$12)*($A580-E$13)/E$14,0)</f>
        <v>0.87788273536749573</v>
      </c>
      <c r="T580">
        <v>0.253</v>
      </c>
      <c r="U580">
        <v>0.87649999999999995</v>
      </c>
      <c r="V580">
        <v>874</v>
      </c>
      <c r="Z580">
        <v>0.87936928199999997</v>
      </c>
      <c r="AA580">
        <v>874</v>
      </c>
    </row>
    <row r="581" spans="1:27" x14ac:dyDescent="0.2">
      <c r="A581">
        <v>875</v>
      </c>
      <c r="B581">
        <f>IF(AND($A581&gt;='Detectors and demag'!H$3,$A581&lt;='Detectors and demag'!H$4),-B$10*($A581-B$12)*($A581-B$13)/B$14,0)</f>
        <v>0</v>
      </c>
      <c r="C581">
        <f>IF(AND($A581&gt;='Detectors and demag'!I$3,$A581&lt;='Detectors and demag'!I$4),-C$10*($A581-C$12)*($A581-C$13)/C$14,0)</f>
        <v>0</v>
      </c>
      <c r="D581">
        <f>IF(AND($A581&gt;='Detectors and demag'!J$3,$A581&lt;='Detectors and demag'!J$4),-D$10*($A581-D$12)*($A581-D$13)/D$14,0)</f>
        <v>0</v>
      </c>
      <c r="E581">
        <f>IF(AND($A581&gt;='Detectors and demag'!K$3,$A581&lt;='Detectors and demag'!K$4),-E$10*($A581-E$12)*($A581-E$13)/E$14,0)</f>
        <v>0.87809134429399771</v>
      </c>
      <c r="T581">
        <v>0.24709999999999999</v>
      </c>
      <c r="U581">
        <v>0.87670000000000003</v>
      </c>
      <c r="V581">
        <v>875</v>
      </c>
      <c r="Z581">
        <v>0.87927191800000004</v>
      </c>
      <c r="AA581">
        <v>875</v>
      </c>
    </row>
    <row r="582" spans="1:27" x14ac:dyDescent="0.2">
      <c r="A582">
        <v>876</v>
      </c>
      <c r="B582">
        <f>IF(AND($A582&gt;='Detectors and demag'!H$3,$A582&lt;='Detectors and demag'!H$4),-B$10*($A582-B$12)*($A582-B$13)/B$14,0)</f>
        <v>0</v>
      </c>
      <c r="C582">
        <f>IF(AND($A582&gt;='Detectors and demag'!I$3,$A582&lt;='Detectors and demag'!I$4),-C$10*($A582-C$12)*($A582-C$13)/C$14,0)</f>
        <v>0</v>
      </c>
      <c r="D582">
        <f>IF(AND($A582&gt;='Detectors and demag'!J$3,$A582&lt;='Detectors and demag'!J$4),-D$10*($A582-D$12)*($A582-D$13)/D$14,0)</f>
        <v>0</v>
      </c>
      <c r="E582">
        <f>IF(AND($A582&gt;='Detectors and demag'!K$3,$A582&lt;='Detectors and demag'!K$4),-E$10*($A582-E$12)*($A582-E$13)/E$14,0)</f>
        <v>0.87828691516259316</v>
      </c>
      <c r="T582">
        <v>0.24110000000000001</v>
      </c>
      <c r="U582">
        <v>0.87690000000000001</v>
      </c>
      <c r="V582">
        <v>876</v>
      </c>
      <c r="Z582">
        <v>0.87917340600000005</v>
      </c>
      <c r="AA582">
        <v>876</v>
      </c>
    </row>
    <row r="583" spans="1:27" x14ac:dyDescent="0.2">
      <c r="A583">
        <v>877</v>
      </c>
      <c r="B583">
        <f>IF(AND($A583&gt;='Detectors and demag'!H$3,$A583&lt;='Detectors and demag'!H$4),-B$10*($A583-B$12)*($A583-B$13)/B$14,0)</f>
        <v>0</v>
      </c>
      <c r="C583">
        <f>IF(AND($A583&gt;='Detectors and demag'!I$3,$A583&lt;='Detectors and demag'!I$4),-C$10*($A583-C$12)*($A583-C$13)/C$14,0)</f>
        <v>0</v>
      </c>
      <c r="D583">
        <f>IF(AND($A583&gt;='Detectors and demag'!J$3,$A583&lt;='Detectors and demag'!J$4),-D$10*($A583-D$12)*($A583-D$13)/D$14,0)</f>
        <v>0</v>
      </c>
      <c r="E583">
        <f>IF(AND($A583&gt;='Detectors and demag'!K$3,$A583&lt;='Detectors and demag'!K$4),-E$10*($A583-E$12)*($A583-E$13)/E$14,0)</f>
        <v>0.87846944797328241</v>
      </c>
      <c r="T583">
        <v>0.23499999999999999</v>
      </c>
      <c r="U583">
        <v>0.87709999999999999</v>
      </c>
      <c r="V583">
        <v>877</v>
      </c>
      <c r="Z583">
        <v>0.87907424199999995</v>
      </c>
      <c r="AA583">
        <v>877</v>
      </c>
    </row>
    <row r="584" spans="1:27" x14ac:dyDescent="0.2">
      <c r="A584">
        <v>878</v>
      </c>
      <c r="B584">
        <f>IF(AND($A584&gt;='Detectors and demag'!H$3,$A584&lt;='Detectors and demag'!H$4),-B$10*($A584-B$12)*($A584-B$13)/B$14,0)</f>
        <v>0</v>
      </c>
      <c r="C584">
        <f>IF(AND($A584&gt;='Detectors and demag'!I$3,$A584&lt;='Detectors and demag'!I$4),-C$10*($A584-C$12)*($A584-C$13)/C$14,0)</f>
        <v>0</v>
      </c>
      <c r="D584">
        <f>IF(AND($A584&gt;='Detectors and demag'!J$3,$A584&lt;='Detectors and demag'!J$4),-D$10*($A584-D$12)*($A584-D$13)/D$14,0)</f>
        <v>0</v>
      </c>
      <c r="E584">
        <f>IF(AND($A584&gt;='Detectors and demag'!K$3,$A584&lt;='Detectors and demag'!K$4),-E$10*($A584-E$12)*($A584-E$13)/E$14,0)</f>
        <v>0.87863894272606502</v>
      </c>
      <c r="T584">
        <v>0.22900000000000001</v>
      </c>
      <c r="U584">
        <v>0.87729999999999997</v>
      </c>
      <c r="V584">
        <v>878</v>
      </c>
      <c r="Z584">
        <v>0.87899143800000001</v>
      </c>
      <c r="AA584">
        <v>878</v>
      </c>
    </row>
    <row r="585" spans="1:27" x14ac:dyDescent="0.2">
      <c r="A585">
        <v>879</v>
      </c>
      <c r="B585">
        <f>IF(AND($A585&gt;='Detectors and demag'!H$3,$A585&lt;='Detectors and demag'!H$4),-B$10*($A585-B$12)*($A585-B$13)/B$14,0)</f>
        <v>0</v>
      </c>
      <c r="C585">
        <f>IF(AND($A585&gt;='Detectors and demag'!I$3,$A585&lt;='Detectors and demag'!I$4),-C$10*($A585-C$12)*($A585-C$13)/C$14,0)</f>
        <v>0</v>
      </c>
      <c r="D585">
        <f>IF(AND($A585&gt;='Detectors and demag'!J$3,$A585&lt;='Detectors and demag'!J$4),-D$10*($A585-D$12)*($A585-D$13)/D$14,0)</f>
        <v>0</v>
      </c>
      <c r="E585">
        <f>IF(AND($A585&gt;='Detectors and demag'!K$3,$A585&lt;='Detectors and demag'!K$4),-E$10*($A585-E$12)*($A585-E$13)/E$14,0)</f>
        <v>0.87879539942094154</v>
      </c>
      <c r="T585">
        <v>0.22289999999999999</v>
      </c>
      <c r="U585">
        <v>0.87749999999999995</v>
      </c>
      <c r="V585">
        <v>879</v>
      </c>
      <c r="Z585">
        <v>0.87903003499999999</v>
      </c>
      <c r="AA585">
        <v>879</v>
      </c>
    </row>
    <row r="586" spans="1:27" x14ac:dyDescent="0.2">
      <c r="A586">
        <v>880</v>
      </c>
      <c r="B586">
        <f>IF(AND($A586&gt;='Detectors and demag'!H$3,$A586&lt;='Detectors and demag'!H$4),-B$10*($A586-B$12)*($A586-B$13)/B$14,0)</f>
        <v>0</v>
      </c>
      <c r="C586">
        <f>IF(AND($A586&gt;='Detectors and demag'!I$3,$A586&lt;='Detectors and demag'!I$4),-C$10*($A586-C$12)*($A586-C$13)/C$14,0)</f>
        <v>0</v>
      </c>
      <c r="D586">
        <f>IF(AND($A586&gt;='Detectors and demag'!J$3,$A586&lt;='Detectors and demag'!J$4),-D$10*($A586-D$12)*($A586-D$13)/D$14,0)</f>
        <v>0</v>
      </c>
      <c r="E586">
        <f>IF(AND($A586&gt;='Detectors and demag'!K$3,$A586&lt;='Detectors and demag'!K$4),-E$10*($A586-E$12)*($A586-E$13)/E$14,0)</f>
        <v>0.87893881805791152</v>
      </c>
      <c r="T586">
        <v>0.21679999999999999</v>
      </c>
      <c r="U586">
        <v>0.87770000000000004</v>
      </c>
      <c r="V586">
        <v>880</v>
      </c>
      <c r="Z586">
        <v>0.87906801300000004</v>
      </c>
      <c r="AA586">
        <v>880</v>
      </c>
    </row>
    <row r="587" spans="1:27" x14ac:dyDescent="0.2">
      <c r="A587">
        <v>881</v>
      </c>
      <c r="B587">
        <f>IF(AND($A587&gt;='Detectors and demag'!H$3,$A587&lt;='Detectors and demag'!H$4),-B$10*($A587-B$12)*($A587-B$13)/B$14,0)</f>
        <v>0</v>
      </c>
      <c r="C587">
        <f>IF(AND($A587&gt;='Detectors and demag'!I$3,$A587&lt;='Detectors and demag'!I$4),-C$10*($A587-C$12)*($A587-C$13)/C$14,0)</f>
        <v>0</v>
      </c>
      <c r="D587">
        <f>IF(AND($A587&gt;='Detectors and demag'!J$3,$A587&lt;='Detectors and demag'!J$4),-D$10*($A587-D$12)*($A587-D$13)/D$14,0)</f>
        <v>0</v>
      </c>
      <c r="E587">
        <f>IF(AND($A587&gt;='Detectors and demag'!K$3,$A587&lt;='Detectors and demag'!K$4),-E$10*($A587-E$12)*($A587-E$13)/E$14,0)</f>
        <v>0.87906919863697519</v>
      </c>
      <c r="T587">
        <v>0.21060000000000001</v>
      </c>
      <c r="U587">
        <v>0.87790000000000001</v>
      </c>
      <c r="V587">
        <v>881</v>
      </c>
      <c r="Z587">
        <v>0.87910533499999999</v>
      </c>
      <c r="AA587">
        <v>881</v>
      </c>
    </row>
    <row r="588" spans="1:27" x14ac:dyDescent="0.2">
      <c r="A588">
        <v>882</v>
      </c>
      <c r="B588">
        <f>IF(AND($A588&gt;='Detectors and demag'!H$3,$A588&lt;='Detectors and demag'!H$4),-B$10*($A588-B$12)*($A588-B$13)/B$14,0)</f>
        <v>0</v>
      </c>
      <c r="C588">
        <f>IF(AND($A588&gt;='Detectors and demag'!I$3,$A588&lt;='Detectors and demag'!I$4),-C$10*($A588-C$12)*($A588-C$13)/C$14,0)</f>
        <v>0</v>
      </c>
      <c r="D588">
        <f>IF(AND($A588&gt;='Detectors and demag'!J$3,$A588&lt;='Detectors and demag'!J$4),-D$10*($A588-D$12)*($A588-D$13)/D$14,0)</f>
        <v>0</v>
      </c>
      <c r="E588">
        <f>IF(AND($A588&gt;='Detectors and demag'!K$3,$A588&lt;='Detectors and demag'!K$4),-E$10*($A588-E$12)*($A588-E$13)/E$14,0)</f>
        <v>0.87918654115813244</v>
      </c>
      <c r="T588">
        <v>0.20449999999999999</v>
      </c>
      <c r="U588">
        <v>0.878</v>
      </c>
      <c r="V588">
        <v>882</v>
      </c>
      <c r="Z588">
        <v>0.879142019</v>
      </c>
      <c r="AA588">
        <v>882</v>
      </c>
    </row>
    <row r="589" spans="1:27" x14ac:dyDescent="0.2">
      <c r="A589">
        <v>883</v>
      </c>
      <c r="B589">
        <f>IF(AND($A589&gt;='Detectors and demag'!H$3,$A589&lt;='Detectors and demag'!H$4),-B$10*($A589-B$12)*($A589-B$13)/B$14,0)</f>
        <v>0</v>
      </c>
      <c r="C589">
        <f>IF(AND($A589&gt;='Detectors and demag'!I$3,$A589&lt;='Detectors and demag'!I$4),-C$10*($A589-C$12)*($A589-C$13)/C$14,0)</f>
        <v>0</v>
      </c>
      <c r="D589">
        <f>IF(AND($A589&gt;='Detectors and demag'!J$3,$A589&lt;='Detectors and demag'!J$4),-D$10*($A589-D$12)*($A589-D$13)/D$14,0)</f>
        <v>0</v>
      </c>
      <c r="E589">
        <f>IF(AND($A589&gt;='Detectors and demag'!K$3,$A589&lt;='Detectors and demag'!K$4),-E$10*($A589-E$12)*($A589-E$13)/E$14,0)</f>
        <v>0.87929084562138349</v>
      </c>
      <c r="T589">
        <v>0.1983</v>
      </c>
      <c r="U589">
        <v>0.87809999999999999</v>
      </c>
      <c r="V589">
        <v>883</v>
      </c>
      <c r="Z589">
        <v>0.87917808200000003</v>
      </c>
      <c r="AA589">
        <v>883</v>
      </c>
    </row>
    <row r="590" spans="1:27" x14ac:dyDescent="0.2">
      <c r="A590">
        <v>884</v>
      </c>
      <c r="B590">
        <f>IF(AND($A590&gt;='Detectors and demag'!H$3,$A590&lt;='Detectors and demag'!H$4),-B$10*($A590-B$12)*($A590-B$13)/B$14,0)</f>
        <v>0</v>
      </c>
      <c r="C590">
        <f>IF(AND($A590&gt;='Detectors and demag'!I$3,$A590&lt;='Detectors and demag'!I$4),-C$10*($A590-C$12)*($A590-C$13)/C$14,0)</f>
        <v>0</v>
      </c>
      <c r="D590">
        <f>IF(AND($A590&gt;='Detectors and demag'!J$3,$A590&lt;='Detectors and demag'!J$4),-D$10*($A590-D$12)*($A590-D$13)/D$14,0)</f>
        <v>0</v>
      </c>
      <c r="E590">
        <f>IF(AND($A590&gt;='Detectors and demag'!K$3,$A590&lt;='Detectors and demag'!K$4),-E$10*($A590-E$12)*($A590-E$13)/E$14,0)</f>
        <v>0.879382112026728</v>
      </c>
      <c r="T590">
        <v>0.19209999999999999</v>
      </c>
      <c r="U590">
        <v>0.87829999999999997</v>
      </c>
      <c r="V590">
        <v>884</v>
      </c>
      <c r="Z590">
        <v>0.87921349000000004</v>
      </c>
      <c r="AA590">
        <v>884</v>
      </c>
    </row>
    <row r="591" spans="1:27" x14ac:dyDescent="0.2">
      <c r="A591">
        <v>885</v>
      </c>
      <c r="B591">
        <f>IF(AND($A591&gt;='Detectors and demag'!H$3,$A591&lt;='Detectors and demag'!H$4),-B$10*($A591-B$12)*($A591-B$13)/B$14,0)</f>
        <v>0</v>
      </c>
      <c r="C591">
        <f>IF(AND($A591&gt;='Detectors and demag'!I$3,$A591&lt;='Detectors and demag'!I$4),-C$10*($A591-C$12)*($A591-C$13)/C$14,0)</f>
        <v>0</v>
      </c>
      <c r="D591">
        <f>IF(AND($A591&gt;='Detectors and demag'!J$3,$A591&lt;='Detectors and demag'!J$4),-D$10*($A591-D$12)*($A591-D$13)/D$14,0)</f>
        <v>0</v>
      </c>
      <c r="E591">
        <f>IF(AND($A591&gt;='Detectors and demag'!K$3,$A591&lt;='Detectors and demag'!K$4),-E$10*($A591-E$12)*($A591-E$13)/E$14,0)</f>
        <v>0.87946034037416621</v>
      </c>
      <c r="T591">
        <v>0.18579999999999999</v>
      </c>
      <c r="U591">
        <v>0.87839999999999996</v>
      </c>
      <c r="V591">
        <v>885</v>
      </c>
      <c r="Z591">
        <v>0.87918873500000005</v>
      </c>
      <c r="AA591">
        <v>885</v>
      </c>
    </row>
    <row r="592" spans="1:27" x14ac:dyDescent="0.2">
      <c r="A592">
        <v>886</v>
      </c>
      <c r="B592">
        <f>IF(AND($A592&gt;='Detectors and demag'!H$3,$A592&lt;='Detectors and demag'!H$4),-B$10*($A592-B$12)*($A592-B$13)/B$14,0)</f>
        <v>0</v>
      </c>
      <c r="C592">
        <f>IF(AND($A592&gt;='Detectors and demag'!I$3,$A592&lt;='Detectors and demag'!I$4),-C$10*($A592-C$12)*($A592-C$13)/C$14,0)</f>
        <v>0</v>
      </c>
      <c r="D592">
        <f>IF(AND($A592&gt;='Detectors and demag'!J$3,$A592&lt;='Detectors and demag'!J$4),-D$10*($A592-D$12)*($A592-D$13)/D$14,0)</f>
        <v>0</v>
      </c>
      <c r="E592">
        <f>IF(AND($A592&gt;='Detectors and demag'!K$3,$A592&lt;='Detectors and demag'!K$4),-E$10*($A592-E$12)*($A592-E$13)/E$14,0)</f>
        <v>0.87952553066369799</v>
      </c>
      <c r="T592">
        <v>0.17949999999999999</v>
      </c>
      <c r="U592">
        <v>0.87849999999999995</v>
      </c>
      <c r="V592">
        <v>886</v>
      </c>
      <c r="Z592">
        <v>0.87912675299999998</v>
      </c>
      <c r="AA592">
        <v>886</v>
      </c>
    </row>
    <row r="593" spans="1:27" x14ac:dyDescent="0.2">
      <c r="A593">
        <v>887</v>
      </c>
      <c r="B593">
        <f>IF(AND($A593&gt;='Detectors and demag'!H$3,$A593&lt;='Detectors and demag'!H$4),-B$10*($A593-B$12)*($A593-B$13)/B$14,0)</f>
        <v>0</v>
      </c>
      <c r="C593">
        <f>IF(AND($A593&gt;='Detectors and demag'!I$3,$A593&lt;='Detectors and demag'!I$4),-C$10*($A593-C$12)*($A593-C$13)/C$14,0)</f>
        <v>0</v>
      </c>
      <c r="D593">
        <f>IF(AND($A593&gt;='Detectors and demag'!J$3,$A593&lt;='Detectors and demag'!J$4),-D$10*($A593-D$12)*($A593-D$13)/D$14,0)</f>
        <v>0</v>
      </c>
      <c r="E593">
        <f>IF(AND($A593&gt;='Detectors and demag'!K$3,$A593&lt;='Detectors and demag'!K$4),-E$10*($A593-E$12)*($A593-E$13)/E$14,0)</f>
        <v>0.87957768289532356</v>
      </c>
      <c r="T593">
        <v>0.17319999999999999</v>
      </c>
      <c r="U593">
        <v>0.87849999999999995</v>
      </c>
      <c r="V593">
        <v>887</v>
      </c>
      <c r="Z593">
        <v>0.87906413500000002</v>
      </c>
      <c r="AA593">
        <v>887</v>
      </c>
    </row>
    <row r="594" spans="1:27" x14ac:dyDescent="0.2">
      <c r="A594">
        <v>888</v>
      </c>
      <c r="B594">
        <f>IF(AND($A594&gt;='Detectors and demag'!H$3,$A594&lt;='Detectors and demag'!H$4),-B$10*($A594-B$12)*($A594-B$13)/B$14,0)</f>
        <v>0</v>
      </c>
      <c r="C594">
        <f>IF(AND($A594&gt;='Detectors and demag'!I$3,$A594&lt;='Detectors and demag'!I$4),-C$10*($A594-C$12)*($A594-C$13)/C$14,0)</f>
        <v>0</v>
      </c>
      <c r="D594">
        <f>IF(AND($A594&gt;='Detectors and demag'!J$3,$A594&lt;='Detectors and demag'!J$4),-D$10*($A594-D$12)*($A594-D$13)/D$14,0)</f>
        <v>0</v>
      </c>
      <c r="E594">
        <f>IF(AND($A594&gt;='Detectors and demag'!K$3,$A594&lt;='Detectors and demag'!K$4),-E$10*($A594-E$12)*($A594-E$13)/E$14,0)</f>
        <v>0.87961679706904261</v>
      </c>
      <c r="T594">
        <v>0.16689999999999999</v>
      </c>
      <c r="U594">
        <v>0.87860000000000005</v>
      </c>
      <c r="V594">
        <v>888</v>
      </c>
      <c r="Z594">
        <v>0.87900086499999996</v>
      </c>
      <c r="AA594">
        <v>888</v>
      </c>
    </row>
    <row r="595" spans="1:27" x14ac:dyDescent="0.2">
      <c r="A595">
        <v>889</v>
      </c>
      <c r="B595">
        <f>IF(AND($A595&gt;='Detectors and demag'!H$3,$A595&lt;='Detectors and demag'!H$4),-B$10*($A595-B$12)*($A595-B$13)/B$14,0)</f>
        <v>0</v>
      </c>
      <c r="C595">
        <f>IF(AND($A595&gt;='Detectors and demag'!I$3,$A595&lt;='Detectors and demag'!I$4),-C$10*($A595-C$12)*($A595-C$13)/C$14,0)</f>
        <v>0</v>
      </c>
      <c r="D595">
        <f>IF(AND($A595&gt;='Detectors and demag'!J$3,$A595&lt;='Detectors and demag'!J$4),-D$10*($A595-D$12)*($A595-D$13)/D$14,0)</f>
        <v>0</v>
      </c>
      <c r="E595">
        <f>IF(AND($A595&gt;='Detectors and demag'!K$3,$A595&lt;='Detectors and demag'!K$4),-E$10*($A595-E$12)*($A595-E$13)/E$14,0)</f>
        <v>0.87964287318485535</v>
      </c>
      <c r="T595">
        <v>0.1605</v>
      </c>
      <c r="U595">
        <v>0.87860000000000005</v>
      </c>
      <c r="V595">
        <v>889</v>
      </c>
      <c r="Z595">
        <v>0.87893695999999999</v>
      </c>
      <c r="AA595">
        <v>889</v>
      </c>
    </row>
    <row r="596" spans="1:27" x14ac:dyDescent="0.2">
      <c r="A596">
        <v>890</v>
      </c>
      <c r="B596">
        <f>IF(AND($A596&gt;='Detectors and demag'!H$3,$A596&lt;='Detectors and demag'!H$4),-B$10*($A596-B$12)*($A596-B$13)/B$14,0)</f>
        <v>0</v>
      </c>
      <c r="C596">
        <f>IF(AND($A596&gt;='Detectors and demag'!I$3,$A596&lt;='Detectors and demag'!I$4),-C$10*($A596-C$12)*($A596-C$13)/C$14,0)</f>
        <v>0</v>
      </c>
      <c r="D596">
        <f>IF(AND($A596&gt;='Detectors and demag'!J$3,$A596&lt;='Detectors and demag'!J$4),-D$10*($A596-D$12)*($A596-D$13)/D$14,0)</f>
        <v>0</v>
      </c>
      <c r="E596">
        <f>IF(AND($A596&gt;='Detectors and demag'!K$3,$A596&lt;='Detectors and demag'!K$4),-E$10*($A596-E$12)*($A596-E$13)/E$14,0)</f>
        <v>0.87965591124276166</v>
      </c>
      <c r="T596">
        <v>0.15409999999999999</v>
      </c>
      <c r="U596">
        <v>0.87870000000000004</v>
      </c>
      <c r="V596">
        <v>890</v>
      </c>
      <c r="Z596">
        <v>0.87889569300000003</v>
      </c>
      <c r="AA596">
        <v>890</v>
      </c>
    </row>
    <row r="597" spans="1:27" x14ac:dyDescent="0.2">
      <c r="A597">
        <v>891</v>
      </c>
      <c r="B597">
        <f>IF(AND($A597&gt;='Detectors and demag'!H$3,$A597&lt;='Detectors and demag'!H$4),-B$10*($A597-B$12)*($A597-B$13)/B$14,0)</f>
        <v>0</v>
      </c>
      <c r="C597">
        <f>IF(AND($A597&gt;='Detectors and demag'!I$3,$A597&lt;='Detectors and demag'!I$4),-C$10*($A597-C$12)*($A597-C$13)/C$14,0)</f>
        <v>0</v>
      </c>
      <c r="D597">
        <f>IF(AND($A597&gt;='Detectors and demag'!J$3,$A597&lt;='Detectors and demag'!J$4),-D$10*($A597-D$12)*($A597-D$13)/D$14,0)</f>
        <v>0</v>
      </c>
      <c r="E597">
        <f>IF(AND($A597&gt;='Detectors and demag'!K$3,$A597&lt;='Detectors and demag'!K$4),-E$10*($A597-E$12)*($A597-E$13)/E$14,0)</f>
        <v>0.87965591124276177</v>
      </c>
      <c r="T597">
        <v>0.1477</v>
      </c>
      <c r="U597">
        <v>0.87870000000000004</v>
      </c>
      <c r="V597">
        <v>891</v>
      </c>
      <c r="Z597">
        <v>0.87885603499999998</v>
      </c>
      <c r="AA597">
        <v>891</v>
      </c>
    </row>
    <row r="598" spans="1:27" x14ac:dyDescent="0.2">
      <c r="A598">
        <v>892</v>
      </c>
      <c r="B598">
        <f>IF(AND($A598&gt;='Detectors and demag'!H$3,$A598&lt;='Detectors and demag'!H$4),-B$10*($A598-B$12)*($A598-B$13)/B$14,0)</f>
        <v>0</v>
      </c>
      <c r="C598">
        <f>IF(AND($A598&gt;='Detectors and demag'!I$3,$A598&lt;='Detectors and demag'!I$4),-C$10*($A598-C$12)*($A598-C$13)/C$14,0)</f>
        <v>0</v>
      </c>
      <c r="D598">
        <f>IF(AND($A598&gt;='Detectors and demag'!J$3,$A598&lt;='Detectors and demag'!J$4),-D$10*($A598-D$12)*($A598-D$13)/D$14,0)</f>
        <v>0</v>
      </c>
      <c r="E598">
        <f>IF(AND($A598&gt;='Detectors and demag'!K$3,$A598&lt;='Detectors and demag'!K$4),-E$10*($A598-E$12)*($A598-E$13)/E$14,0)</f>
        <v>0.87964287318485523</v>
      </c>
      <c r="T598">
        <v>0.14119999999999999</v>
      </c>
      <c r="U598">
        <v>0.87870000000000004</v>
      </c>
      <c r="V598">
        <v>892</v>
      </c>
      <c r="Z598">
        <v>0.87881566899999997</v>
      </c>
      <c r="AA598">
        <v>892</v>
      </c>
    </row>
    <row r="599" spans="1:27" x14ac:dyDescent="0.2">
      <c r="A599">
        <v>893</v>
      </c>
      <c r="B599">
        <f>IF(AND($A599&gt;='Detectors and demag'!H$3,$A599&lt;='Detectors and demag'!H$4),-B$10*($A599-B$12)*($A599-B$13)/B$14,0)</f>
        <v>0</v>
      </c>
      <c r="C599">
        <f>IF(AND($A599&gt;='Detectors and demag'!I$3,$A599&lt;='Detectors and demag'!I$4),-C$10*($A599-C$12)*($A599-C$13)/C$14,0)</f>
        <v>0</v>
      </c>
      <c r="D599">
        <f>IF(AND($A599&gt;='Detectors and demag'!J$3,$A599&lt;='Detectors and demag'!J$4),-D$10*($A599-D$12)*($A599-D$13)/D$14,0)</f>
        <v>0</v>
      </c>
      <c r="E599">
        <f>IF(AND($A599&gt;='Detectors and demag'!K$3,$A599&lt;='Detectors and demag'!K$4),-E$10*($A599-E$12)*($A599-E$13)/E$14,0)</f>
        <v>0.87961679706904272</v>
      </c>
      <c r="T599">
        <v>0.1348</v>
      </c>
      <c r="U599">
        <v>0.87870000000000004</v>
      </c>
      <c r="V599">
        <v>893</v>
      </c>
      <c r="Z599">
        <v>0.87877461199999996</v>
      </c>
      <c r="AA599">
        <v>893</v>
      </c>
    </row>
    <row r="600" spans="1:27" x14ac:dyDescent="0.2">
      <c r="A600">
        <v>894</v>
      </c>
      <c r="B600">
        <f>IF(AND($A600&gt;='Detectors and demag'!H$3,$A600&lt;='Detectors and demag'!H$4),-B$10*($A600-B$12)*($A600-B$13)/B$14,0)</f>
        <v>0</v>
      </c>
      <c r="C600">
        <f>IF(AND($A600&gt;='Detectors and demag'!I$3,$A600&lt;='Detectors and demag'!I$4),-C$10*($A600-C$12)*($A600-C$13)/C$14,0)</f>
        <v>0</v>
      </c>
      <c r="D600">
        <f>IF(AND($A600&gt;='Detectors and demag'!J$3,$A600&lt;='Detectors and demag'!J$4),-D$10*($A600-D$12)*($A600-D$13)/D$14,0)</f>
        <v>0</v>
      </c>
      <c r="E600">
        <f>IF(AND($A600&gt;='Detectors and demag'!K$3,$A600&lt;='Detectors and demag'!K$4),-E$10*($A600-E$12)*($A600-E$13)/E$14,0)</f>
        <v>0.87957768289532345</v>
      </c>
      <c r="T600">
        <v>0.1283</v>
      </c>
      <c r="U600">
        <v>0.87870000000000004</v>
      </c>
      <c r="V600">
        <v>894</v>
      </c>
      <c r="Z600">
        <v>0.87873283000000002</v>
      </c>
      <c r="AA600">
        <v>894</v>
      </c>
    </row>
    <row r="601" spans="1:27" x14ac:dyDescent="0.2">
      <c r="A601">
        <v>895</v>
      </c>
      <c r="B601">
        <f>IF(AND($A601&gt;='Detectors and demag'!H$3,$A601&lt;='Detectors and demag'!H$4),-B$10*($A601-B$12)*($A601-B$13)/B$14,0)</f>
        <v>0</v>
      </c>
      <c r="C601">
        <f>IF(AND($A601&gt;='Detectors and demag'!I$3,$A601&lt;='Detectors and demag'!I$4),-C$10*($A601-C$12)*($A601-C$13)/C$14,0)</f>
        <v>0</v>
      </c>
      <c r="D601">
        <f>IF(AND($A601&gt;='Detectors and demag'!J$3,$A601&lt;='Detectors and demag'!J$4),-D$10*($A601-D$12)*($A601-D$13)/D$14,0)</f>
        <v>0</v>
      </c>
      <c r="E601">
        <f>IF(AND($A601&gt;='Detectors and demag'!K$3,$A601&lt;='Detectors and demag'!K$4),-E$10*($A601-E$12)*($A601-E$13)/E$14,0)</f>
        <v>0.8795255306636981</v>
      </c>
      <c r="T601">
        <v>0.1217</v>
      </c>
      <c r="U601">
        <v>0.87860000000000005</v>
      </c>
      <c r="V601">
        <v>895</v>
      </c>
      <c r="Z601">
        <v>0.87869034000000001</v>
      </c>
      <c r="AA601">
        <v>895</v>
      </c>
    </row>
    <row r="602" spans="1:27" x14ac:dyDescent="0.2">
      <c r="A602">
        <v>896</v>
      </c>
      <c r="B602">
        <f>IF(AND($A602&gt;='Detectors and demag'!H$3,$A602&lt;='Detectors and demag'!H$4),-B$10*($A602-B$12)*($A602-B$13)/B$14,0)</f>
        <v>0</v>
      </c>
      <c r="C602">
        <f>IF(AND($A602&gt;='Detectors and demag'!I$3,$A602&lt;='Detectors and demag'!I$4),-C$10*($A602-C$12)*($A602-C$13)/C$14,0)</f>
        <v>0</v>
      </c>
      <c r="D602">
        <f>IF(AND($A602&gt;='Detectors and demag'!J$3,$A602&lt;='Detectors and demag'!J$4),-D$10*($A602-D$12)*($A602-D$13)/D$14,0)</f>
        <v>0</v>
      </c>
      <c r="E602">
        <f>IF(AND($A602&gt;='Detectors and demag'!K$3,$A602&lt;='Detectors and demag'!K$4),-E$10*($A602-E$12)*($A602-E$13)/E$14,0)</f>
        <v>0.87946034037416609</v>
      </c>
      <c r="T602">
        <v>0.1152</v>
      </c>
      <c r="U602">
        <v>0.87860000000000005</v>
      </c>
      <c r="V602">
        <v>896</v>
      </c>
      <c r="Z602">
        <v>0.87864714200000005</v>
      </c>
      <c r="AA602">
        <v>896</v>
      </c>
    </row>
    <row r="603" spans="1:27" x14ac:dyDescent="0.2">
      <c r="A603">
        <v>897</v>
      </c>
      <c r="B603">
        <f>IF(AND($A603&gt;='Detectors and demag'!H$3,$A603&lt;='Detectors and demag'!H$4),-B$10*($A603-B$12)*($A603-B$13)/B$14,0)</f>
        <v>0</v>
      </c>
      <c r="C603">
        <f>IF(AND($A603&gt;='Detectors and demag'!I$3,$A603&lt;='Detectors and demag'!I$4),-C$10*($A603-C$12)*($A603-C$13)/C$14,0)</f>
        <v>0</v>
      </c>
      <c r="D603">
        <f>IF(AND($A603&gt;='Detectors and demag'!J$3,$A603&lt;='Detectors and demag'!J$4),-D$10*($A603-D$12)*($A603-D$13)/D$14,0)</f>
        <v>0</v>
      </c>
      <c r="E603">
        <f>IF(AND($A603&gt;='Detectors and demag'!K$3,$A603&lt;='Detectors and demag'!K$4),-E$10*($A603-E$12)*($A603-E$13)/E$14,0)</f>
        <v>0.879382112026728</v>
      </c>
      <c r="T603">
        <v>0.1086</v>
      </c>
      <c r="U603">
        <v>0.87849999999999995</v>
      </c>
      <c r="V603">
        <v>897</v>
      </c>
      <c r="Z603">
        <v>0.87860321799999996</v>
      </c>
      <c r="AA603">
        <v>897</v>
      </c>
    </row>
    <row r="604" spans="1:27" x14ac:dyDescent="0.2">
      <c r="A604">
        <v>898</v>
      </c>
      <c r="B604">
        <f>IF(AND($A604&gt;='Detectors and demag'!H$3,$A604&lt;='Detectors and demag'!H$4),-B$10*($A604-B$12)*($A604-B$13)/B$14,0)</f>
        <v>0</v>
      </c>
      <c r="C604">
        <f>IF(AND($A604&gt;='Detectors and demag'!I$3,$A604&lt;='Detectors and demag'!I$4),-C$10*($A604-C$12)*($A604-C$13)/C$14,0)</f>
        <v>0</v>
      </c>
      <c r="D604">
        <f>IF(AND($A604&gt;='Detectors and demag'!J$3,$A604&lt;='Detectors and demag'!J$4),-D$10*($A604-D$12)*($A604-D$13)/D$14,0)</f>
        <v>0</v>
      </c>
      <c r="E604">
        <f>IF(AND($A604&gt;='Detectors and demag'!K$3,$A604&lt;='Detectors and demag'!K$4),-E$10*($A604-E$12)*($A604-E$13)/E$14,0)</f>
        <v>0.87929084562138338</v>
      </c>
      <c r="T604">
        <v>0.10199999999999999</v>
      </c>
      <c r="U604">
        <v>0.87839999999999996</v>
      </c>
      <c r="V604">
        <v>898</v>
      </c>
      <c r="Z604">
        <v>0.87852452000000003</v>
      </c>
      <c r="AA604">
        <v>898</v>
      </c>
    </row>
    <row r="605" spans="1:27" x14ac:dyDescent="0.2">
      <c r="A605">
        <v>899</v>
      </c>
      <c r="B605">
        <f>IF(AND($A605&gt;='Detectors and demag'!H$3,$A605&lt;='Detectors and demag'!H$4),-B$10*($A605-B$12)*($A605-B$13)/B$14,0)</f>
        <v>0</v>
      </c>
      <c r="C605">
        <f>IF(AND($A605&gt;='Detectors and demag'!I$3,$A605&lt;='Detectors and demag'!I$4),-C$10*($A605-C$12)*($A605-C$13)/C$14,0)</f>
        <v>0</v>
      </c>
      <c r="D605">
        <f>IF(AND($A605&gt;='Detectors and demag'!J$3,$A605&lt;='Detectors and demag'!J$4),-D$10*($A605-D$12)*($A605-D$13)/D$14,0)</f>
        <v>0</v>
      </c>
      <c r="E605">
        <f>IF(AND($A605&gt;='Detectors and demag'!K$3,$A605&lt;='Detectors and demag'!K$4),-E$10*($A605-E$12)*($A605-E$13)/E$14,0)</f>
        <v>0.87918654115813244</v>
      </c>
      <c r="T605">
        <v>9.5299999999999996E-2</v>
      </c>
      <c r="U605">
        <v>0.87829999999999997</v>
      </c>
      <c r="V605">
        <v>899</v>
      </c>
      <c r="Z605">
        <v>0.87833352399999998</v>
      </c>
      <c r="AA605">
        <v>899</v>
      </c>
    </row>
    <row r="606" spans="1:27" x14ac:dyDescent="0.2">
      <c r="A606">
        <v>900</v>
      </c>
      <c r="B606">
        <f>IF(AND($A606&gt;='Detectors and demag'!H$3,$A606&lt;='Detectors and demag'!H$4),-B$10*($A606-B$12)*($A606-B$13)/B$14,0)</f>
        <v>0</v>
      </c>
      <c r="C606">
        <f>IF(AND($A606&gt;='Detectors and demag'!I$3,$A606&lt;='Detectors and demag'!I$4),-C$10*($A606-C$12)*($A606-C$13)/C$14,0)</f>
        <v>0</v>
      </c>
      <c r="D606">
        <f>IF(AND($A606&gt;='Detectors and demag'!J$3,$A606&lt;='Detectors and demag'!J$4),-D$10*($A606-D$12)*($A606-D$13)/D$14,0)</f>
        <v>0</v>
      </c>
      <c r="E606">
        <f>IF(AND($A606&gt;='Detectors and demag'!K$3,$A606&lt;='Detectors and demag'!K$4),-E$10*($A606-E$12)*($A606-E$13)/E$14,0)</f>
        <v>0.87906919863697519</v>
      </c>
      <c r="T606">
        <v>8.8599999999999998E-2</v>
      </c>
      <c r="U606">
        <v>0.87819999999999998</v>
      </c>
      <c r="V606">
        <v>900</v>
      </c>
      <c r="Z606">
        <v>0.87814180399999997</v>
      </c>
      <c r="AA606">
        <v>900</v>
      </c>
    </row>
    <row r="607" spans="1:27" x14ac:dyDescent="0.2">
      <c r="A607">
        <v>901</v>
      </c>
      <c r="B607">
        <f>IF(AND($A607&gt;='Detectors and demag'!H$3,$A607&lt;='Detectors and demag'!H$4),-B$10*($A607-B$12)*($A607-B$13)/B$14,0)</f>
        <v>0</v>
      </c>
      <c r="C607">
        <f>IF(AND($A607&gt;='Detectors and demag'!I$3,$A607&lt;='Detectors and demag'!I$4),-C$10*($A607-C$12)*($A607-C$13)/C$14,0)</f>
        <v>0</v>
      </c>
      <c r="D607">
        <f>IF(AND($A607&gt;='Detectors and demag'!J$3,$A607&lt;='Detectors and demag'!J$4),-D$10*($A607-D$12)*($A607-D$13)/D$14,0)</f>
        <v>0</v>
      </c>
      <c r="E607">
        <f>IF(AND($A607&gt;='Detectors and demag'!K$3,$A607&lt;='Detectors and demag'!K$4),-E$10*($A607-E$12)*($A607-E$13)/E$14,0)</f>
        <v>0.87893881805791152</v>
      </c>
      <c r="T607">
        <v>8.1900000000000001E-2</v>
      </c>
      <c r="U607">
        <v>0.87809999999999999</v>
      </c>
      <c r="V607">
        <v>901</v>
      </c>
      <c r="Z607">
        <v>0.87794937500000003</v>
      </c>
      <c r="AA607">
        <v>901</v>
      </c>
    </row>
    <row r="608" spans="1:27" x14ac:dyDescent="0.2">
      <c r="A608">
        <v>902</v>
      </c>
      <c r="B608">
        <f>IF(AND($A608&gt;='Detectors and demag'!H$3,$A608&lt;='Detectors and demag'!H$4),-B$10*($A608-B$12)*($A608-B$13)/B$14,0)</f>
        <v>0</v>
      </c>
      <c r="C608">
        <f>IF(AND($A608&gt;='Detectors and demag'!I$3,$A608&lt;='Detectors and demag'!I$4),-C$10*($A608-C$12)*($A608-C$13)/C$14,0)</f>
        <v>0</v>
      </c>
      <c r="D608">
        <f>IF(AND($A608&gt;='Detectors and demag'!J$3,$A608&lt;='Detectors and demag'!J$4),-D$10*($A608-D$12)*($A608-D$13)/D$14,0)</f>
        <v>0</v>
      </c>
      <c r="E608">
        <f>IF(AND($A608&gt;='Detectors and demag'!K$3,$A608&lt;='Detectors and demag'!K$4),-E$10*($A608-E$12)*($A608-E$13)/E$14,0)</f>
        <v>0.87879539942094143</v>
      </c>
      <c r="T608">
        <v>7.5200000000000003E-2</v>
      </c>
      <c r="U608">
        <v>0.878</v>
      </c>
      <c r="V608">
        <v>902</v>
      </c>
      <c r="Z608">
        <v>0.877756223</v>
      </c>
      <c r="AA608">
        <v>902</v>
      </c>
    </row>
    <row r="609" spans="1:27" x14ac:dyDescent="0.2">
      <c r="A609">
        <v>903</v>
      </c>
      <c r="B609">
        <f>IF(AND($A609&gt;='Detectors and demag'!H$3,$A609&lt;='Detectors and demag'!H$4),-B$10*($A609-B$12)*($A609-B$13)/B$14,0)</f>
        <v>0</v>
      </c>
      <c r="C609">
        <f>IF(AND($A609&gt;='Detectors and demag'!I$3,$A609&lt;='Detectors and demag'!I$4),-C$10*($A609-C$12)*($A609-C$13)/C$14,0)</f>
        <v>0</v>
      </c>
      <c r="D609">
        <f>IF(AND($A609&gt;='Detectors and demag'!J$3,$A609&lt;='Detectors and demag'!J$4),-D$10*($A609-D$12)*($A609-D$13)/D$14,0)</f>
        <v>0</v>
      </c>
      <c r="E609">
        <f>IF(AND($A609&gt;='Detectors and demag'!K$3,$A609&lt;='Detectors and demag'!K$4),-E$10*($A609-E$12)*($A609-E$13)/E$14,0)</f>
        <v>0.87863894272606513</v>
      </c>
      <c r="T609">
        <v>6.8400000000000002E-2</v>
      </c>
      <c r="U609">
        <v>0.87780000000000002</v>
      </c>
      <c r="V609">
        <v>903</v>
      </c>
      <c r="Z609">
        <v>0.87756234700000002</v>
      </c>
      <c r="AA609">
        <v>903</v>
      </c>
    </row>
    <row r="610" spans="1:27" x14ac:dyDescent="0.2">
      <c r="A610">
        <v>904</v>
      </c>
      <c r="B610">
        <f>IF(AND($A610&gt;='Detectors and demag'!H$3,$A610&lt;='Detectors and demag'!H$4),-B$10*($A610-B$12)*($A610-B$13)/B$14,0)</f>
        <v>0</v>
      </c>
      <c r="C610">
        <f>IF(AND($A610&gt;='Detectors and demag'!I$3,$A610&lt;='Detectors and demag'!I$4),-C$10*($A610-C$12)*($A610-C$13)/C$14,0)</f>
        <v>0</v>
      </c>
      <c r="D610">
        <f>IF(AND($A610&gt;='Detectors and demag'!J$3,$A610&lt;='Detectors and demag'!J$4),-D$10*($A610-D$12)*($A610-D$13)/D$14,0)</f>
        <v>0</v>
      </c>
      <c r="E610">
        <f>IF(AND($A610&gt;='Detectors and demag'!K$3,$A610&lt;='Detectors and demag'!K$4),-E$10*($A610-E$12)*($A610-E$13)/E$14,0)</f>
        <v>0.8784694479732823</v>
      </c>
      <c r="T610">
        <v>6.1699999999999998E-2</v>
      </c>
      <c r="U610">
        <v>0.87770000000000004</v>
      </c>
      <c r="V610">
        <v>904</v>
      </c>
      <c r="Z610">
        <v>0.87736776400000005</v>
      </c>
      <c r="AA610">
        <v>904</v>
      </c>
    </row>
    <row r="611" spans="1:27" x14ac:dyDescent="0.2">
      <c r="A611">
        <v>905</v>
      </c>
      <c r="B611">
        <f>IF(AND($A611&gt;='Detectors and demag'!H$3,$A611&lt;='Detectors and demag'!H$4),-B$10*($A611-B$12)*($A611-B$13)/B$14,0)</f>
        <v>0</v>
      </c>
      <c r="C611">
        <f>IF(AND($A611&gt;='Detectors and demag'!I$3,$A611&lt;='Detectors and demag'!I$4),-C$10*($A611-C$12)*($A611-C$13)/C$14,0)</f>
        <v>0</v>
      </c>
      <c r="D611">
        <f>IF(AND($A611&gt;='Detectors and demag'!J$3,$A611&lt;='Detectors and demag'!J$4),-D$10*($A611-D$12)*($A611-D$13)/D$14,0)</f>
        <v>0</v>
      </c>
      <c r="E611">
        <f>IF(AND($A611&gt;='Detectors and demag'!K$3,$A611&lt;='Detectors and demag'!K$4),-E$10*($A611-E$12)*($A611-E$13)/E$14,0)</f>
        <v>0.87828691516259327</v>
      </c>
      <c r="T611">
        <v>5.4800000000000001E-2</v>
      </c>
      <c r="U611">
        <v>0.87749999999999995</v>
      </c>
      <c r="V611">
        <v>905</v>
      </c>
      <c r="Z611">
        <v>0.87717245899999996</v>
      </c>
      <c r="AA611">
        <v>905</v>
      </c>
    </row>
    <row r="612" spans="1:27" x14ac:dyDescent="0.2">
      <c r="A612">
        <v>906</v>
      </c>
      <c r="B612">
        <f>IF(AND($A612&gt;='Detectors and demag'!H$3,$A612&lt;='Detectors and demag'!H$4),-B$10*($A612-B$12)*($A612-B$13)/B$14,0)</f>
        <v>0</v>
      </c>
      <c r="C612">
        <f>IF(AND($A612&gt;='Detectors and demag'!I$3,$A612&lt;='Detectors and demag'!I$4),-C$10*($A612-C$12)*($A612-C$13)/C$14,0)</f>
        <v>0</v>
      </c>
      <c r="D612">
        <f>IF(AND($A612&gt;='Detectors and demag'!J$3,$A612&lt;='Detectors and demag'!J$4),-D$10*($A612-D$12)*($A612-D$13)/D$14,0)</f>
        <v>0</v>
      </c>
      <c r="E612">
        <f>IF(AND($A612&gt;='Detectors and demag'!K$3,$A612&lt;='Detectors and demag'!K$4),-E$10*($A612-E$12)*($A612-E$13)/E$14,0)</f>
        <v>0.8780913442939976</v>
      </c>
      <c r="T612">
        <v>4.8000000000000001E-2</v>
      </c>
      <c r="U612">
        <v>0.87729999999999997</v>
      </c>
      <c r="V612">
        <v>906</v>
      </c>
      <c r="Z612">
        <v>0.87697332900000002</v>
      </c>
      <c r="AA612">
        <v>906</v>
      </c>
    </row>
    <row r="613" spans="1:27" x14ac:dyDescent="0.2">
      <c r="A613">
        <v>907</v>
      </c>
      <c r="B613">
        <f>IF(AND($A613&gt;='Detectors and demag'!H$3,$A613&lt;='Detectors and demag'!H$4),-B$10*($A613-B$12)*($A613-B$13)/B$14,0)</f>
        <v>0</v>
      </c>
      <c r="C613">
        <f>IF(AND($A613&gt;='Detectors and demag'!I$3,$A613&lt;='Detectors and demag'!I$4),-C$10*($A613-C$12)*($A613-C$13)/C$14,0)</f>
        <v>0</v>
      </c>
      <c r="D613">
        <f>IF(AND($A613&gt;='Detectors and demag'!J$3,$A613&lt;='Detectors and demag'!J$4),-D$10*($A613-D$12)*($A613-D$13)/D$14,0)</f>
        <v>0</v>
      </c>
      <c r="E613">
        <f>IF(AND($A613&gt;='Detectors and demag'!K$3,$A613&lt;='Detectors and demag'!K$4),-E$10*($A613-E$12)*($A613-E$13)/E$14,0)</f>
        <v>0.87788273536749584</v>
      </c>
      <c r="T613">
        <v>4.1099999999999998E-2</v>
      </c>
      <c r="U613">
        <v>0.87709999999999999</v>
      </c>
      <c r="V613">
        <v>907</v>
      </c>
      <c r="Z613">
        <v>0.87663804199999995</v>
      </c>
      <c r="AA613">
        <v>907</v>
      </c>
    </row>
    <row r="614" spans="1:27" x14ac:dyDescent="0.2">
      <c r="A614">
        <v>908</v>
      </c>
      <c r="B614">
        <f>IF(AND($A614&gt;='Detectors and demag'!H$3,$A614&lt;='Detectors and demag'!H$4),-B$10*($A614-B$12)*($A614-B$13)/B$14,0)</f>
        <v>0</v>
      </c>
      <c r="C614">
        <f>IF(AND($A614&gt;='Detectors and demag'!I$3,$A614&lt;='Detectors and demag'!I$4),-C$10*($A614-C$12)*($A614-C$13)/C$14,0)</f>
        <v>0</v>
      </c>
      <c r="D614">
        <f>IF(AND($A614&gt;='Detectors and demag'!J$3,$A614&lt;='Detectors and demag'!J$4),-D$10*($A614-D$12)*($A614-D$13)/D$14,0)</f>
        <v>0</v>
      </c>
      <c r="E614">
        <f>IF(AND($A614&gt;='Detectors and demag'!K$3,$A614&lt;='Detectors and demag'!K$4),-E$10*($A614-E$12)*($A614-E$13)/E$14,0)</f>
        <v>0.87766108838308754</v>
      </c>
      <c r="T614">
        <v>3.4200000000000001E-2</v>
      </c>
      <c r="U614">
        <v>0.87690000000000001</v>
      </c>
      <c r="V614">
        <v>908</v>
      </c>
      <c r="Z614">
        <v>0.87630203500000003</v>
      </c>
      <c r="AA614">
        <v>908</v>
      </c>
    </row>
    <row r="615" spans="1:27" x14ac:dyDescent="0.2">
      <c r="A615">
        <v>909</v>
      </c>
      <c r="B615">
        <f>IF(AND($A615&gt;='Detectors and demag'!H$3,$A615&lt;='Detectors and demag'!H$4),-B$10*($A615-B$12)*($A615-B$13)/B$14,0)</f>
        <v>0</v>
      </c>
      <c r="C615">
        <f>IF(AND($A615&gt;='Detectors and demag'!I$3,$A615&lt;='Detectors and demag'!I$4),-C$10*($A615-C$12)*($A615-C$13)/C$14,0)</f>
        <v>0</v>
      </c>
      <c r="D615">
        <f>IF(AND($A615&gt;='Detectors and demag'!J$3,$A615&lt;='Detectors and demag'!J$4),-D$10*($A615-D$12)*($A615-D$13)/D$14,0)</f>
        <v>0</v>
      </c>
      <c r="E615">
        <f>IF(AND($A615&gt;='Detectors and demag'!K$3,$A615&lt;='Detectors and demag'!K$4),-E$10*($A615-E$12)*($A615-E$13)/E$14,0)</f>
        <v>0.87742640334077304</v>
      </c>
      <c r="T615">
        <v>2.7300000000000001E-2</v>
      </c>
      <c r="U615">
        <v>0.87660000000000005</v>
      </c>
      <c r="V615">
        <v>909</v>
      </c>
      <c r="Z615">
        <v>0.87596530800000005</v>
      </c>
      <c r="AA615">
        <v>909</v>
      </c>
    </row>
    <row r="616" spans="1:27" x14ac:dyDescent="0.2">
      <c r="A616">
        <v>910</v>
      </c>
      <c r="B616">
        <f>IF(AND($A616&gt;='Detectors and demag'!H$3,$A616&lt;='Detectors and demag'!H$4),-B$10*($A616-B$12)*($A616-B$13)/B$14,0)</f>
        <v>0</v>
      </c>
      <c r="C616">
        <f>IF(AND($A616&gt;='Detectors and demag'!I$3,$A616&lt;='Detectors and demag'!I$4),-C$10*($A616-C$12)*($A616-C$13)/C$14,0)</f>
        <v>0</v>
      </c>
      <c r="D616">
        <f>IF(AND($A616&gt;='Detectors and demag'!J$3,$A616&lt;='Detectors and demag'!J$4),-D$10*($A616-D$12)*($A616-D$13)/D$14,0)</f>
        <v>0</v>
      </c>
      <c r="E616">
        <f>IF(AND($A616&gt;='Detectors and demag'!K$3,$A616&lt;='Detectors and demag'!K$4),-E$10*($A616-E$12)*($A616-E$13)/E$14,0)</f>
        <v>0.87717868024055201</v>
      </c>
      <c r="T616">
        <v>2.0299999999999999E-2</v>
      </c>
      <c r="U616">
        <v>0.87639999999999996</v>
      </c>
      <c r="V616">
        <v>910</v>
      </c>
      <c r="Z616">
        <v>0.87562784599999999</v>
      </c>
      <c r="AA616">
        <v>910</v>
      </c>
    </row>
    <row r="617" spans="1:27" x14ac:dyDescent="0.2">
      <c r="A617">
        <v>911</v>
      </c>
      <c r="B617">
        <f>IF(AND($A617&gt;='Detectors and demag'!H$3,$A617&lt;='Detectors and demag'!H$4),-B$10*($A617-B$12)*($A617-B$13)/B$14,0)</f>
        <v>0</v>
      </c>
      <c r="C617">
        <f>IF(AND($A617&gt;='Detectors and demag'!I$3,$A617&lt;='Detectors and demag'!I$4),-C$10*($A617-C$12)*($A617-C$13)/C$14,0)</f>
        <v>0</v>
      </c>
      <c r="D617">
        <f>IF(AND($A617&gt;='Detectors and demag'!J$3,$A617&lt;='Detectors and demag'!J$4),-D$10*($A617-D$12)*($A617-D$13)/D$14,0)</f>
        <v>0</v>
      </c>
      <c r="E617">
        <f>IF(AND($A617&gt;='Detectors and demag'!K$3,$A617&lt;='Detectors and demag'!K$4),-E$10*($A617-E$12)*($A617-E$13)/E$14,0)</f>
        <v>0.87691791908242467</v>
      </c>
      <c r="T617">
        <v>1.34E-2</v>
      </c>
      <c r="U617">
        <v>0.87609999999999999</v>
      </c>
      <c r="V617">
        <v>911</v>
      </c>
      <c r="Z617">
        <v>0.87528966600000002</v>
      </c>
      <c r="AA617">
        <v>911</v>
      </c>
    </row>
    <row r="618" spans="1:27" x14ac:dyDescent="0.2">
      <c r="A618">
        <v>912</v>
      </c>
      <c r="B618">
        <f>IF(AND($A618&gt;='Detectors and demag'!H$3,$A618&lt;='Detectors and demag'!H$4),-B$10*($A618-B$12)*($A618-B$13)/B$14,0)</f>
        <v>0</v>
      </c>
      <c r="C618">
        <f>IF(AND($A618&gt;='Detectors and demag'!I$3,$A618&lt;='Detectors and demag'!I$4),-C$10*($A618-C$12)*($A618-C$13)/C$14,0)</f>
        <v>0</v>
      </c>
      <c r="D618">
        <f>IF(AND($A618&gt;='Detectors and demag'!J$3,$A618&lt;='Detectors and demag'!J$4),-D$10*($A618-D$12)*($A618-D$13)/D$14,0)</f>
        <v>0</v>
      </c>
      <c r="E618">
        <f>IF(AND($A618&gt;='Detectors and demag'!K$3,$A618&lt;='Detectors and demag'!K$4),-E$10*($A618-E$12)*($A618-E$13)/E$14,0)</f>
        <v>0.8766441198663909</v>
      </c>
      <c r="T618">
        <v>6.3E-3</v>
      </c>
      <c r="U618">
        <v>0.87580000000000002</v>
      </c>
      <c r="V618">
        <v>912</v>
      </c>
      <c r="Z618">
        <v>0.87495076900000002</v>
      </c>
      <c r="AA618">
        <v>912</v>
      </c>
    </row>
    <row r="619" spans="1:27" x14ac:dyDescent="0.2">
      <c r="A619">
        <v>913</v>
      </c>
      <c r="B619">
        <f>IF(AND($A619&gt;='Detectors and demag'!H$3,$A619&lt;='Detectors and demag'!H$4),-B$10*($A619-B$12)*($A619-B$13)/B$14,0)</f>
        <v>0</v>
      </c>
      <c r="C619">
        <f>IF(AND($A619&gt;='Detectors and demag'!I$3,$A619&lt;='Detectors and demag'!I$4),-C$10*($A619-C$12)*($A619-C$13)/C$14,0)</f>
        <v>0</v>
      </c>
      <c r="D619">
        <f>IF(AND($A619&gt;='Detectors and demag'!J$3,$A619&lt;='Detectors and demag'!J$4),-D$10*($A619-D$12)*($A619-D$13)/D$14,0)</f>
        <v>0</v>
      </c>
      <c r="E619">
        <f>IF(AND($A619&gt;='Detectors and demag'!K$3,$A619&lt;='Detectors and demag'!K$4),-E$10*($A619-E$12)*($A619-E$13)/E$14,0)</f>
        <v>0.87635728259245094</v>
      </c>
      <c r="U619">
        <v>0.87560000000000004</v>
      </c>
      <c r="V619">
        <v>913</v>
      </c>
      <c r="Z619">
        <v>0.87449785499999999</v>
      </c>
      <c r="AA619">
        <v>913</v>
      </c>
    </row>
    <row r="620" spans="1:27" x14ac:dyDescent="0.2">
      <c r="A620">
        <v>914</v>
      </c>
      <c r="B620">
        <f>IF(AND($A620&gt;='Detectors and demag'!H$3,$A620&lt;='Detectors and demag'!H$4),-B$10*($A620-B$12)*($A620-B$13)/B$14,0)</f>
        <v>0</v>
      </c>
      <c r="C620">
        <f>IF(AND($A620&gt;='Detectors and demag'!I$3,$A620&lt;='Detectors and demag'!I$4),-C$10*($A620-C$12)*($A620-C$13)/C$14,0)</f>
        <v>0</v>
      </c>
      <c r="D620">
        <f>IF(AND($A620&gt;='Detectors and demag'!J$3,$A620&lt;='Detectors and demag'!J$4),-D$10*($A620-D$12)*($A620-D$13)/D$14,0)</f>
        <v>0</v>
      </c>
      <c r="E620">
        <f>IF(AND($A620&gt;='Detectors and demag'!K$3,$A620&lt;='Detectors and demag'!K$4),-E$10*($A620-E$12)*($A620-E$13)/E$14,0)</f>
        <v>0.87605740726060444</v>
      </c>
      <c r="U620">
        <v>0.87529999999999997</v>
      </c>
      <c r="V620">
        <v>914</v>
      </c>
      <c r="Z620">
        <v>0.87381372999999996</v>
      </c>
      <c r="AA620">
        <v>914</v>
      </c>
    </row>
    <row r="621" spans="1:27" x14ac:dyDescent="0.2">
      <c r="A621">
        <v>915</v>
      </c>
      <c r="B621">
        <f>IF(AND($A621&gt;='Detectors and demag'!H$3,$A621&lt;='Detectors and demag'!H$4),-B$10*($A621-B$12)*($A621-B$13)/B$14,0)</f>
        <v>0</v>
      </c>
      <c r="C621">
        <f>IF(AND($A621&gt;='Detectors and demag'!I$3,$A621&lt;='Detectors and demag'!I$4),-C$10*($A621-C$12)*($A621-C$13)/C$14,0)</f>
        <v>0</v>
      </c>
      <c r="D621">
        <f>IF(AND($A621&gt;='Detectors and demag'!J$3,$A621&lt;='Detectors and demag'!J$4),-D$10*($A621-D$12)*($A621-D$13)/D$14,0)</f>
        <v>0</v>
      </c>
      <c r="E621">
        <f>IF(AND($A621&gt;='Detectors and demag'!K$3,$A621&lt;='Detectors and demag'!K$4),-E$10*($A621-E$12)*($A621-E$13)/E$14,0)</f>
        <v>0.87574449387085174</v>
      </c>
      <c r="U621">
        <v>0.87490000000000001</v>
      </c>
      <c r="V621">
        <v>915</v>
      </c>
      <c r="Z621">
        <v>0.87312889800000004</v>
      </c>
      <c r="AA621">
        <v>915</v>
      </c>
    </row>
    <row r="622" spans="1:27" x14ac:dyDescent="0.2">
      <c r="A622">
        <v>916</v>
      </c>
      <c r="B622">
        <f>IF(AND($A622&gt;='Detectors and demag'!H$3,$A622&lt;='Detectors and demag'!H$4),-B$10*($A622-B$12)*($A622-B$13)/B$14,0)</f>
        <v>0</v>
      </c>
      <c r="C622">
        <f>IF(AND($A622&gt;='Detectors and demag'!I$3,$A622&lt;='Detectors and demag'!I$4),-C$10*($A622-C$12)*($A622-C$13)/C$14,0)</f>
        <v>0</v>
      </c>
      <c r="D622">
        <f>IF(AND($A622&gt;='Detectors and demag'!J$3,$A622&lt;='Detectors and demag'!J$4),-D$10*($A622-D$12)*($A622-D$13)/D$14,0)</f>
        <v>0</v>
      </c>
      <c r="E622">
        <f>IF(AND($A622&gt;='Detectors and demag'!K$3,$A622&lt;='Detectors and demag'!K$4),-E$10*($A622-E$12)*($A622-E$13)/E$14,0)</f>
        <v>0.87541854242319239</v>
      </c>
      <c r="U622">
        <v>0.87460000000000004</v>
      </c>
      <c r="V622">
        <v>916</v>
      </c>
      <c r="Z622">
        <v>0.87244334400000001</v>
      </c>
      <c r="AA622">
        <v>916</v>
      </c>
    </row>
    <row r="623" spans="1:27" x14ac:dyDescent="0.2">
      <c r="A623">
        <v>917</v>
      </c>
      <c r="B623">
        <f>IF(AND($A623&gt;='Detectors and demag'!H$3,$A623&lt;='Detectors and demag'!H$4),-B$10*($A623-B$12)*($A623-B$13)/B$14,0)</f>
        <v>0</v>
      </c>
      <c r="C623">
        <f>IF(AND($A623&gt;='Detectors and demag'!I$3,$A623&lt;='Detectors and demag'!I$4),-C$10*($A623-C$12)*($A623-C$13)/C$14,0)</f>
        <v>0</v>
      </c>
      <c r="D623">
        <f>IF(AND($A623&gt;='Detectors and demag'!J$3,$A623&lt;='Detectors and demag'!J$4),-D$10*($A623-D$12)*($A623-D$13)/D$14,0)</f>
        <v>0</v>
      </c>
      <c r="E623">
        <f>IF(AND($A623&gt;='Detectors and demag'!K$3,$A623&lt;='Detectors and demag'!K$4),-E$10*($A623-E$12)*($A623-E$13)/E$14,0)</f>
        <v>0.87507955291762707</v>
      </c>
      <c r="U623">
        <v>0.87429999999999997</v>
      </c>
      <c r="V623">
        <v>917</v>
      </c>
      <c r="Z623">
        <v>0.87177624600000003</v>
      </c>
      <c r="AA623">
        <v>917</v>
      </c>
    </row>
    <row r="624" spans="1:27" x14ac:dyDescent="0.2">
      <c r="A624">
        <v>918</v>
      </c>
      <c r="B624">
        <f>IF(AND($A624&gt;='Detectors and demag'!H$3,$A624&lt;='Detectors and demag'!H$4),-B$10*($A624-B$12)*($A624-B$13)/B$14,0)</f>
        <v>0</v>
      </c>
      <c r="C624">
        <f>IF(AND($A624&gt;='Detectors and demag'!I$3,$A624&lt;='Detectors and demag'!I$4),-C$10*($A624-C$12)*($A624-C$13)/C$14,0)</f>
        <v>0</v>
      </c>
      <c r="D624">
        <f>IF(AND($A624&gt;='Detectors and demag'!J$3,$A624&lt;='Detectors and demag'!J$4),-D$10*($A624-D$12)*($A624-D$13)/D$14,0)</f>
        <v>0</v>
      </c>
      <c r="E624">
        <f>IF(AND($A624&gt;='Detectors and demag'!K$3,$A624&lt;='Detectors and demag'!K$4),-E$10*($A624-E$12)*($A624-E$13)/E$14,0)</f>
        <v>0.87472752535415499</v>
      </c>
      <c r="U624">
        <v>0.87390000000000001</v>
      </c>
      <c r="V624">
        <v>918</v>
      </c>
      <c r="Z624">
        <v>0.871271562</v>
      </c>
      <c r="AA624">
        <v>918</v>
      </c>
    </row>
    <row r="625" spans="1:27" x14ac:dyDescent="0.2">
      <c r="A625">
        <v>919</v>
      </c>
      <c r="B625">
        <f>IF(AND($A625&gt;='Detectors and demag'!H$3,$A625&lt;='Detectors and demag'!H$4),-B$10*($A625-B$12)*($A625-B$13)/B$14,0)</f>
        <v>0</v>
      </c>
      <c r="C625">
        <f>IF(AND($A625&gt;='Detectors and demag'!I$3,$A625&lt;='Detectors and demag'!I$4),-C$10*($A625-C$12)*($A625-C$13)/C$14,0)</f>
        <v>0</v>
      </c>
      <c r="D625">
        <f>IF(AND($A625&gt;='Detectors and demag'!J$3,$A625&lt;='Detectors and demag'!J$4),-D$10*($A625-D$12)*($A625-D$13)/D$14,0)</f>
        <v>0</v>
      </c>
      <c r="E625">
        <f>IF(AND($A625&gt;='Detectors and demag'!K$3,$A625&lt;='Detectors and demag'!K$4),-E$10*($A625-E$12)*($A625-E$13)/E$14,0)</f>
        <v>0.87436245973277682</v>
      </c>
      <c r="U625">
        <v>0.87350000000000005</v>
      </c>
      <c r="V625">
        <v>919</v>
      </c>
      <c r="Z625">
        <v>0.87076615499999999</v>
      </c>
      <c r="AA625">
        <v>919</v>
      </c>
    </row>
    <row r="626" spans="1:27" x14ac:dyDescent="0.2">
      <c r="A626">
        <v>920</v>
      </c>
      <c r="B626">
        <f>IF(AND($A626&gt;='Detectors and demag'!H$3,$A626&lt;='Detectors and demag'!H$4),-B$10*($A626-B$12)*($A626-B$13)/B$14,0)</f>
        <v>0</v>
      </c>
      <c r="C626">
        <f>IF(AND($A626&gt;='Detectors and demag'!I$3,$A626&lt;='Detectors and demag'!I$4),-C$10*($A626-C$12)*($A626-C$13)/C$14,0)</f>
        <v>0</v>
      </c>
      <c r="D626">
        <f>IF(AND($A626&gt;='Detectors and demag'!J$3,$A626&lt;='Detectors and demag'!J$4),-D$10*($A626-D$12)*($A626-D$13)/D$14,0)</f>
        <v>0</v>
      </c>
      <c r="E626">
        <f>IF(AND($A626&gt;='Detectors and demag'!K$3,$A626&lt;='Detectors and demag'!K$4),-E$10*($A626-E$12)*($A626-E$13)/E$14,0)</f>
        <v>0.87398435605349212</v>
      </c>
      <c r="U626">
        <v>0.87309999999999999</v>
      </c>
      <c r="V626">
        <v>920</v>
      </c>
      <c r="Z626">
        <v>0.87026004499999998</v>
      </c>
      <c r="AA626">
        <v>920</v>
      </c>
    </row>
    <row r="627" spans="1:27" x14ac:dyDescent="0.2">
      <c r="A627">
        <v>921</v>
      </c>
      <c r="B627">
        <f>IF(AND($A627&gt;='Detectors and demag'!H$3,$A627&lt;='Detectors and demag'!H$4),-B$10*($A627-B$12)*($A627-B$13)/B$14,0)</f>
        <v>0</v>
      </c>
      <c r="C627">
        <f>IF(AND($A627&gt;='Detectors and demag'!I$3,$A627&lt;='Detectors and demag'!I$4),-C$10*($A627-C$12)*($A627-C$13)/C$14,0)</f>
        <v>0</v>
      </c>
      <c r="D627">
        <f>IF(AND($A627&gt;='Detectors and demag'!J$3,$A627&lt;='Detectors and demag'!J$4),-D$10*($A627-D$12)*($A627-D$13)/D$14,0)</f>
        <v>0</v>
      </c>
      <c r="E627">
        <f>IF(AND($A627&gt;='Detectors and demag'!K$3,$A627&lt;='Detectors and demag'!K$4),-E$10*($A627-E$12)*($A627-E$13)/E$14,0)</f>
        <v>0.87359321431630121</v>
      </c>
      <c r="U627">
        <v>0.87270000000000003</v>
      </c>
      <c r="V627">
        <v>921</v>
      </c>
      <c r="Z627">
        <v>0.86975321500000002</v>
      </c>
      <c r="AA627">
        <v>921</v>
      </c>
    </row>
    <row r="628" spans="1:27" x14ac:dyDescent="0.2">
      <c r="A628">
        <v>922</v>
      </c>
      <c r="B628">
        <f>IF(AND($A628&gt;='Detectors and demag'!H$3,$A628&lt;='Detectors and demag'!H$4),-B$10*($A628-B$12)*($A628-B$13)/B$14,0)</f>
        <v>0</v>
      </c>
      <c r="C628">
        <f>IF(AND($A628&gt;='Detectors and demag'!I$3,$A628&lt;='Detectors and demag'!I$4),-C$10*($A628-C$12)*($A628-C$13)/C$14,0)</f>
        <v>0</v>
      </c>
      <c r="D628">
        <f>IF(AND($A628&gt;='Detectors and demag'!J$3,$A628&lt;='Detectors and demag'!J$4),-D$10*($A628-D$12)*($A628-D$13)/D$14,0)</f>
        <v>0</v>
      </c>
      <c r="E628">
        <f>IF(AND($A628&gt;='Detectors and demag'!K$3,$A628&lt;='Detectors and demag'!K$4),-E$10*($A628-E$12)*($A628-E$13)/E$14,0)</f>
        <v>0.87318903452120378</v>
      </c>
      <c r="U628">
        <v>0.87229999999999996</v>
      </c>
      <c r="V628">
        <v>922</v>
      </c>
      <c r="Z628">
        <v>0.86924566599999997</v>
      </c>
      <c r="AA628">
        <v>922</v>
      </c>
    </row>
    <row r="629" spans="1:27" x14ac:dyDescent="0.2">
      <c r="A629">
        <v>923</v>
      </c>
      <c r="B629">
        <f>IF(AND($A629&gt;='Detectors and demag'!H$3,$A629&lt;='Detectors and demag'!H$4),-B$10*($A629-B$12)*($A629-B$13)/B$14,0)</f>
        <v>0</v>
      </c>
      <c r="C629">
        <f>IF(AND($A629&gt;='Detectors and demag'!I$3,$A629&lt;='Detectors and demag'!I$4),-C$10*($A629-C$12)*($A629-C$13)/C$14,0)</f>
        <v>0</v>
      </c>
      <c r="D629">
        <f>IF(AND($A629&gt;='Detectors and demag'!J$3,$A629&lt;='Detectors and demag'!J$4),-D$10*($A629-D$12)*($A629-D$13)/D$14,0)</f>
        <v>0</v>
      </c>
      <c r="E629">
        <f>IF(AND($A629&gt;='Detectors and demag'!K$3,$A629&lt;='Detectors and demag'!K$4),-E$10*($A629-E$12)*($A629-E$13)/E$14,0)</f>
        <v>0.87277181666820003</v>
      </c>
      <c r="U629">
        <v>0.87190000000000001</v>
      </c>
      <c r="V629">
        <v>923</v>
      </c>
      <c r="Z629">
        <v>0.86873739999999999</v>
      </c>
      <c r="AA629">
        <v>923</v>
      </c>
    </row>
    <row r="630" spans="1:27" x14ac:dyDescent="0.2">
      <c r="A630">
        <v>924</v>
      </c>
      <c r="B630">
        <f>IF(AND($A630&gt;='Detectors and demag'!H$3,$A630&lt;='Detectors and demag'!H$4),-B$10*($A630-B$12)*($A630-B$13)/B$14,0)</f>
        <v>0</v>
      </c>
      <c r="C630">
        <f>IF(AND($A630&gt;='Detectors and demag'!I$3,$A630&lt;='Detectors and demag'!I$4),-C$10*($A630-C$12)*($A630-C$13)/C$14,0)</f>
        <v>0</v>
      </c>
      <c r="D630">
        <f>IF(AND($A630&gt;='Detectors and demag'!J$3,$A630&lt;='Detectors and demag'!J$4),-D$10*($A630-D$12)*($A630-D$13)/D$14,0)</f>
        <v>0</v>
      </c>
      <c r="E630">
        <f>IF(AND($A630&gt;='Detectors and demag'!K$3,$A630&lt;='Detectors and demag'!K$4),-E$10*($A630-E$12)*($A630-E$13)/E$14,0)</f>
        <v>0.87234156075728986</v>
      </c>
      <c r="U630">
        <v>0.87139999999999995</v>
      </c>
      <c r="V630">
        <v>924</v>
      </c>
      <c r="Z630">
        <v>0.868228161</v>
      </c>
      <c r="AA630">
        <v>924</v>
      </c>
    </row>
    <row r="631" spans="1:27" x14ac:dyDescent="0.2">
      <c r="A631">
        <v>925</v>
      </c>
      <c r="B631">
        <f>IF(AND($A631&gt;='Detectors and demag'!H$3,$A631&lt;='Detectors and demag'!H$4),-B$10*($A631-B$12)*($A631-B$13)/B$14,0)</f>
        <v>0</v>
      </c>
      <c r="C631">
        <f>IF(AND($A631&gt;='Detectors and demag'!I$3,$A631&lt;='Detectors and demag'!I$4),-C$10*($A631-C$12)*($A631-C$13)/C$14,0)</f>
        <v>0</v>
      </c>
      <c r="D631">
        <f>IF(AND($A631&gt;='Detectors and demag'!J$3,$A631&lt;='Detectors and demag'!J$4),-D$10*($A631-D$12)*($A631-D$13)/D$14,0)</f>
        <v>0</v>
      </c>
      <c r="E631">
        <f>IF(AND($A631&gt;='Detectors and demag'!K$3,$A631&lt;='Detectors and demag'!K$4),-E$10*($A631-E$12)*($A631-E$13)/E$14,0)</f>
        <v>0.87189826678847349</v>
      </c>
      <c r="U631">
        <v>0.871</v>
      </c>
      <c r="V631">
        <v>925</v>
      </c>
      <c r="Z631">
        <v>0.86771062200000004</v>
      </c>
      <c r="AA631">
        <v>925</v>
      </c>
    </row>
    <row r="632" spans="1:27" x14ac:dyDescent="0.2">
      <c r="A632">
        <v>926</v>
      </c>
      <c r="B632">
        <f>IF(AND($A632&gt;='Detectors and demag'!H$3,$A632&lt;='Detectors and demag'!H$4),-B$10*($A632-B$12)*($A632-B$13)/B$14,0)</f>
        <v>0</v>
      </c>
      <c r="C632">
        <f>IF(AND($A632&gt;='Detectors and demag'!I$3,$A632&lt;='Detectors and demag'!I$4),-C$10*($A632-C$12)*($A632-C$13)/C$14,0)</f>
        <v>0</v>
      </c>
      <c r="D632">
        <f>IF(AND($A632&gt;='Detectors and demag'!J$3,$A632&lt;='Detectors and demag'!J$4),-D$10*($A632-D$12)*($A632-D$13)/D$14,0)</f>
        <v>0</v>
      </c>
      <c r="E632">
        <f>IF(AND($A632&gt;='Detectors and demag'!K$3,$A632&lt;='Detectors and demag'!K$4),-E$10*($A632-E$12)*($A632-E$13)/E$14,0)</f>
        <v>0.87144193476175069</v>
      </c>
      <c r="U632">
        <v>0.87050000000000005</v>
      </c>
      <c r="V632">
        <v>926</v>
      </c>
      <c r="Z632">
        <v>0.86719228199999998</v>
      </c>
      <c r="AA632">
        <v>926</v>
      </c>
    </row>
    <row r="633" spans="1:27" x14ac:dyDescent="0.2">
      <c r="A633">
        <v>927</v>
      </c>
      <c r="B633">
        <f>IF(AND($A633&gt;='Detectors and demag'!H$3,$A633&lt;='Detectors and demag'!H$4),-B$10*($A633-B$12)*($A633-B$13)/B$14,0)</f>
        <v>0</v>
      </c>
      <c r="C633">
        <f>IF(AND($A633&gt;='Detectors and demag'!I$3,$A633&lt;='Detectors and demag'!I$4),-C$10*($A633-C$12)*($A633-C$13)/C$14,0)</f>
        <v>0</v>
      </c>
      <c r="D633">
        <f>IF(AND($A633&gt;='Detectors and demag'!J$3,$A633&lt;='Detectors and demag'!J$4),-D$10*($A633-D$12)*($A633-D$13)/D$14,0)</f>
        <v>0</v>
      </c>
      <c r="E633">
        <f>IF(AND($A633&gt;='Detectors and demag'!K$3,$A633&lt;='Detectors and demag'!K$4),-E$10*($A633-E$12)*($A633-E$13)/E$14,0)</f>
        <v>0.87097256467712147</v>
      </c>
      <c r="U633">
        <v>0.87</v>
      </c>
      <c r="V633">
        <v>927</v>
      </c>
      <c r="Z633">
        <v>0.86667317700000002</v>
      </c>
      <c r="AA633">
        <v>927</v>
      </c>
    </row>
    <row r="634" spans="1:27" x14ac:dyDescent="0.2">
      <c r="A634">
        <v>928</v>
      </c>
      <c r="B634">
        <f>IF(AND($A634&gt;='Detectors and demag'!H$3,$A634&lt;='Detectors and demag'!H$4),-B$10*($A634-B$12)*($A634-B$13)/B$14,0)</f>
        <v>0</v>
      </c>
      <c r="C634">
        <f>IF(AND($A634&gt;='Detectors and demag'!I$3,$A634&lt;='Detectors and demag'!I$4),-C$10*($A634-C$12)*($A634-C$13)/C$14,0)</f>
        <v>0</v>
      </c>
      <c r="D634">
        <f>IF(AND($A634&gt;='Detectors and demag'!J$3,$A634&lt;='Detectors and demag'!J$4),-D$10*($A634-D$12)*($A634-D$13)/D$14,0)</f>
        <v>0</v>
      </c>
      <c r="E634">
        <f>IF(AND($A634&gt;='Detectors and demag'!K$3,$A634&lt;='Detectors and demag'!K$4),-E$10*($A634-E$12)*($A634-E$13)/E$14,0)</f>
        <v>0.87049015653458583</v>
      </c>
      <c r="U634">
        <v>0.86950000000000005</v>
      </c>
      <c r="V634">
        <v>928</v>
      </c>
      <c r="Z634">
        <v>0.86615334499999996</v>
      </c>
      <c r="AA634">
        <v>928</v>
      </c>
    </row>
    <row r="635" spans="1:27" x14ac:dyDescent="0.2">
      <c r="A635">
        <v>929</v>
      </c>
      <c r="B635">
        <f>IF(AND($A635&gt;='Detectors and demag'!H$3,$A635&lt;='Detectors and demag'!H$4),-B$10*($A635-B$12)*($A635-B$13)/B$14,0)</f>
        <v>0</v>
      </c>
      <c r="C635">
        <f>IF(AND($A635&gt;='Detectors and demag'!I$3,$A635&lt;='Detectors and demag'!I$4),-C$10*($A635-C$12)*($A635-C$13)/C$14,0)</f>
        <v>0</v>
      </c>
      <c r="D635">
        <f>IF(AND($A635&gt;='Detectors and demag'!J$3,$A635&lt;='Detectors and demag'!J$4),-D$10*($A635-D$12)*($A635-D$13)/D$14,0)</f>
        <v>0</v>
      </c>
      <c r="E635">
        <f>IF(AND($A635&gt;='Detectors and demag'!K$3,$A635&lt;='Detectors and demag'!K$4),-E$10*($A635-E$12)*($A635-E$13)/E$14,0)</f>
        <v>0.86999471033414399</v>
      </c>
      <c r="U635">
        <v>0.86899999999999999</v>
      </c>
      <c r="V635">
        <v>929</v>
      </c>
      <c r="Z635">
        <v>0.86563278600000004</v>
      </c>
      <c r="AA635">
        <v>929</v>
      </c>
    </row>
    <row r="636" spans="1:27" x14ac:dyDescent="0.2">
      <c r="A636">
        <v>930</v>
      </c>
      <c r="B636">
        <f>IF(AND($A636&gt;='Detectors and demag'!H$3,$A636&lt;='Detectors and demag'!H$4),-B$10*($A636-B$12)*($A636-B$13)/B$14,0)</f>
        <v>0</v>
      </c>
      <c r="C636">
        <f>IF(AND($A636&gt;='Detectors and demag'!I$3,$A636&lt;='Detectors and demag'!I$4),-C$10*($A636-C$12)*($A636-C$13)/C$14,0)</f>
        <v>0</v>
      </c>
      <c r="D636">
        <f>IF(AND($A636&gt;='Detectors and demag'!J$3,$A636&lt;='Detectors and demag'!J$4),-D$10*($A636-D$12)*($A636-D$13)/D$14,0)</f>
        <v>0</v>
      </c>
      <c r="E636">
        <f>IF(AND($A636&gt;='Detectors and demag'!K$3,$A636&lt;='Detectors and demag'!K$4),-E$10*($A636-E$12)*($A636-E$13)/E$14,0)</f>
        <v>0.86948622607579562</v>
      </c>
      <c r="U636">
        <v>0.86850000000000005</v>
      </c>
      <c r="V636">
        <v>930</v>
      </c>
      <c r="Z636">
        <v>0.86511150199999998</v>
      </c>
      <c r="AA636">
        <v>930</v>
      </c>
    </row>
    <row r="637" spans="1:27" x14ac:dyDescent="0.2">
      <c r="A637">
        <v>931</v>
      </c>
      <c r="B637">
        <f>IF(AND($A637&gt;='Detectors and demag'!H$3,$A637&lt;='Detectors and demag'!H$4),-B$10*($A637-B$12)*($A637-B$13)/B$14,0)</f>
        <v>0</v>
      </c>
      <c r="C637">
        <f>IF(AND($A637&gt;='Detectors and demag'!I$3,$A637&lt;='Detectors and demag'!I$4),-C$10*($A637-C$12)*($A637-C$13)/C$14,0)</f>
        <v>0</v>
      </c>
      <c r="D637">
        <f>IF(AND($A637&gt;='Detectors and demag'!J$3,$A637&lt;='Detectors and demag'!J$4),-D$10*($A637-D$12)*($A637-D$13)/D$14,0)</f>
        <v>0</v>
      </c>
      <c r="E637">
        <f>IF(AND($A637&gt;='Detectors and demag'!K$3,$A637&lt;='Detectors and demag'!K$4),-E$10*($A637-E$12)*($A637-E$13)/E$14,0)</f>
        <v>0.86896470375954105</v>
      </c>
      <c r="U637">
        <v>0.8679</v>
      </c>
      <c r="V637">
        <v>931</v>
      </c>
      <c r="Z637">
        <v>0.86458951100000003</v>
      </c>
      <c r="AA637">
        <v>931</v>
      </c>
    </row>
    <row r="638" spans="1:27" x14ac:dyDescent="0.2">
      <c r="A638">
        <v>932</v>
      </c>
      <c r="B638">
        <f>IF(AND($A638&gt;='Detectors and demag'!H$3,$A638&lt;='Detectors and demag'!H$4),-B$10*($A638-B$12)*($A638-B$13)/B$14,0)</f>
        <v>0</v>
      </c>
      <c r="C638">
        <f>IF(AND($A638&gt;='Detectors and demag'!I$3,$A638&lt;='Detectors and demag'!I$4),-C$10*($A638-C$12)*($A638-C$13)/C$14,0)</f>
        <v>0</v>
      </c>
      <c r="D638">
        <f>IF(AND($A638&gt;='Detectors and demag'!J$3,$A638&lt;='Detectors and demag'!J$4),-D$10*($A638-D$12)*($A638-D$13)/D$14,0)</f>
        <v>0</v>
      </c>
      <c r="E638">
        <f>IF(AND($A638&gt;='Detectors and demag'!K$3,$A638&lt;='Detectors and demag'!K$4),-E$10*($A638-E$12)*($A638-E$13)/E$14,0)</f>
        <v>0.86843014338537983</v>
      </c>
      <c r="U638">
        <v>0.86739999999999995</v>
      </c>
      <c r="V638">
        <v>932</v>
      </c>
      <c r="Z638">
        <v>0.86398422500000005</v>
      </c>
      <c r="AA638">
        <v>932</v>
      </c>
    </row>
    <row r="639" spans="1:27" x14ac:dyDescent="0.2">
      <c r="A639">
        <v>933</v>
      </c>
      <c r="B639">
        <f>IF(AND($A639&gt;='Detectors and demag'!H$3,$A639&lt;='Detectors and demag'!H$4),-B$10*($A639-B$12)*($A639-B$13)/B$14,0)</f>
        <v>0</v>
      </c>
      <c r="C639">
        <f>IF(AND($A639&gt;='Detectors and demag'!I$3,$A639&lt;='Detectors and demag'!I$4),-C$10*($A639-C$12)*($A639-C$13)/C$14,0)</f>
        <v>0</v>
      </c>
      <c r="D639">
        <f>IF(AND($A639&gt;='Detectors and demag'!J$3,$A639&lt;='Detectors and demag'!J$4),-D$10*($A639-D$12)*($A639-D$13)/D$14,0)</f>
        <v>0</v>
      </c>
      <c r="E639">
        <f>IF(AND($A639&gt;='Detectors and demag'!K$3,$A639&lt;='Detectors and demag'!K$4),-E$10*($A639-E$12)*($A639-E$13)/E$14,0)</f>
        <v>0.86788254495331263</v>
      </c>
      <c r="U639">
        <v>0.86680000000000001</v>
      </c>
      <c r="V639">
        <v>933</v>
      </c>
      <c r="Z639">
        <v>0.863272343</v>
      </c>
      <c r="AA639">
        <v>933</v>
      </c>
    </row>
    <row r="640" spans="1:27" x14ac:dyDescent="0.2">
      <c r="A640">
        <v>934</v>
      </c>
      <c r="B640">
        <f>IF(AND($A640&gt;='Detectors and demag'!H$3,$A640&lt;='Detectors and demag'!H$4),-B$10*($A640-B$12)*($A640-B$13)/B$14,0)</f>
        <v>0</v>
      </c>
      <c r="C640">
        <f>IF(AND($A640&gt;='Detectors and demag'!I$3,$A640&lt;='Detectors and demag'!I$4),-C$10*($A640-C$12)*($A640-C$13)/C$14,0)</f>
        <v>0</v>
      </c>
      <c r="D640">
        <f>IF(AND($A640&gt;='Detectors and demag'!J$3,$A640&lt;='Detectors and demag'!J$4),-D$10*($A640-D$12)*($A640-D$13)/D$14,0)</f>
        <v>0</v>
      </c>
      <c r="E640">
        <f>IF(AND($A640&gt;='Detectors and demag'!K$3,$A640&lt;='Detectors and demag'!K$4),-E$10*($A640-E$12)*($A640-E$13)/E$14,0)</f>
        <v>0.86732190846333879</v>
      </c>
      <c r="U640">
        <v>0.86619999999999997</v>
      </c>
      <c r="V640">
        <v>934</v>
      </c>
      <c r="Z640">
        <v>0.86255975200000001</v>
      </c>
      <c r="AA640">
        <v>934</v>
      </c>
    </row>
    <row r="641" spans="1:27" x14ac:dyDescent="0.2">
      <c r="A641">
        <v>935</v>
      </c>
      <c r="B641">
        <f>IF(AND($A641&gt;='Detectors and demag'!H$3,$A641&lt;='Detectors and demag'!H$4),-B$10*($A641-B$12)*($A641-B$13)/B$14,0)</f>
        <v>0</v>
      </c>
      <c r="C641">
        <f>IF(AND($A641&gt;='Detectors and demag'!I$3,$A641&lt;='Detectors and demag'!I$4),-C$10*($A641-C$12)*($A641-C$13)/C$14,0)</f>
        <v>0</v>
      </c>
      <c r="D641">
        <f>IF(AND($A641&gt;='Detectors and demag'!J$3,$A641&lt;='Detectors and demag'!J$4),-D$10*($A641-D$12)*($A641-D$13)/D$14,0)</f>
        <v>0</v>
      </c>
      <c r="E641">
        <f>IF(AND($A641&gt;='Detectors and demag'!K$3,$A641&lt;='Detectors and demag'!K$4),-E$10*($A641-E$12)*($A641-E$13)/E$14,0)</f>
        <v>0.86674823391545874</v>
      </c>
      <c r="U641">
        <v>0.86560000000000004</v>
      </c>
      <c r="V641">
        <v>935</v>
      </c>
      <c r="Z641">
        <v>0.86184645299999996</v>
      </c>
      <c r="AA641">
        <v>935</v>
      </c>
    </row>
    <row r="642" spans="1:27" x14ac:dyDescent="0.2">
      <c r="A642">
        <v>936</v>
      </c>
      <c r="B642">
        <f>IF(AND($A642&gt;='Detectors and demag'!H$3,$A642&lt;='Detectors and demag'!H$4),-B$10*($A642-B$12)*($A642-B$13)/B$14,0)</f>
        <v>0</v>
      </c>
      <c r="C642">
        <f>IF(AND($A642&gt;='Detectors and demag'!I$3,$A642&lt;='Detectors and demag'!I$4),-C$10*($A642-C$12)*($A642-C$13)/C$14,0)</f>
        <v>0</v>
      </c>
      <c r="D642">
        <f>IF(AND($A642&gt;='Detectors and demag'!J$3,$A642&lt;='Detectors and demag'!J$4),-D$10*($A642-D$12)*($A642-D$13)/D$14,0)</f>
        <v>0</v>
      </c>
      <c r="E642">
        <f>IF(AND($A642&gt;='Detectors and demag'!K$3,$A642&lt;='Detectors and demag'!K$4),-E$10*($A642-E$12)*($A642-E$13)/E$14,0)</f>
        <v>0.86616152130967206</v>
      </c>
      <c r="U642">
        <v>0.86499999999999999</v>
      </c>
      <c r="V642">
        <v>936</v>
      </c>
      <c r="Z642">
        <v>0.86113821999999995</v>
      </c>
      <c r="AA642">
        <v>936</v>
      </c>
    </row>
    <row r="643" spans="1:27" x14ac:dyDescent="0.2">
      <c r="A643">
        <v>937</v>
      </c>
      <c r="B643">
        <f>IF(AND($A643&gt;='Detectors and demag'!H$3,$A643&lt;='Detectors and demag'!H$4),-B$10*($A643-B$12)*($A643-B$13)/B$14,0)</f>
        <v>0</v>
      </c>
      <c r="C643">
        <f>IF(AND($A643&gt;='Detectors and demag'!I$3,$A643&lt;='Detectors and demag'!I$4),-C$10*($A643-C$12)*($A643-C$13)/C$14,0)</f>
        <v>0</v>
      </c>
      <c r="D643">
        <f>IF(AND($A643&gt;='Detectors and demag'!J$3,$A643&lt;='Detectors and demag'!J$4),-D$10*($A643-D$12)*($A643-D$13)/D$14,0)</f>
        <v>0</v>
      </c>
      <c r="E643">
        <f>IF(AND($A643&gt;='Detectors and demag'!K$3,$A643&lt;='Detectors and demag'!K$4),-E$10*($A643-E$12)*($A643-E$13)/E$14,0)</f>
        <v>0.86556177064597939</v>
      </c>
      <c r="U643">
        <v>0.86439999999999995</v>
      </c>
      <c r="V643">
        <v>937</v>
      </c>
      <c r="Z643">
        <v>0.86042993700000003</v>
      </c>
      <c r="AA643">
        <v>937</v>
      </c>
    </row>
    <row r="644" spans="1:27" x14ac:dyDescent="0.2">
      <c r="A644">
        <v>938</v>
      </c>
      <c r="B644">
        <f>IF(AND($A644&gt;='Detectors and demag'!H$3,$A644&lt;='Detectors and demag'!H$4),-B$10*($A644-B$12)*($A644-B$13)/B$14,0)</f>
        <v>0</v>
      </c>
      <c r="C644">
        <f>IF(AND($A644&gt;='Detectors and demag'!I$3,$A644&lt;='Detectors and demag'!I$4),-C$10*($A644-C$12)*($A644-C$13)/C$14,0)</f>
        <v>0</v>
      </c>
      <c r="D644">
        <f>IF(AND($A644&gt;='Detectors and demag'!J$3,$A644&lt;='Detectors and demag'!J$4),-D$10*($A644-D$12)*($A644-D$13)/D$14,0)</f>
        <v>0</v>
      </c>
      <c r="E644">
        <f>IF(AND($A644&gt;='Detectors and demag'!K$3,$A644&lt;='Detectors and demag'!K$4),-E$10*($A644-E$12)*($A644-E$13)/E$14,0)</f>
        <v>0.86494898192437997</v>
      </c>
      <c r="U644">
        <v>0.86370000000000002</v>
      </c>
      <c r="V644">
        <v>938</v>
      </c>
      <c r="Z644">
        <v>0.85972095800000004</v>
      </c>
      <c r="AA644">
        <v>938</v>
      </c>
    </row>
    <row r="645" spans="1:27" x14ac:dyDescent="0.2">
      <c r="A645">
        <v>939</v>
      </c>
      <c r="B645">
        <f>IF(AND($A645&gt;='Detectors and demag'!H$3,$A645&lt;='Detectors and demag'!H$4),-B$10*($A645-B$12)*($A645-B$13)/B$14,0)</f>
        <v>0</v>
      </c>
      <c r="C645">
        <f>IF(AND($A645&gt;='Detectors and demag'!I$3,$A645&lt;='Detectors and demag'!I$4),-C$10*($A645-C$12)*($A645-C$13)/C$14,0)</f>
        <v>0</v>
      </c>
      <c r="D645">
        <f>IF(AND($A645&gt;='Detectors and demag'!J$3,$A645&lt;='Detectors and demag'!J$4),-D$10*($A645-D$12)*($A645-D$13)/D$14,0)</f>
        <v>0</v>
      </c>
      <c r="E645">
        <f>IF(AND($A645&gt;='Detectors and demag'!K$3,$A645&lt;='Detectors and demag'!K$4),-E$10*($A645-E$12)*($A645-E$13)/E$14,0)</f>
        <v>0.86432315514487446</v>
      </c>
      <c r="U645">
        <v>0.86309999999999998</v>
      </c>
      <c r="V645">
        <v>939</v>
      </c>
      <c r="Z645">
        <v>0.85901015000000003</v>
      </c>
      <c r="AA645">
        <v>939</v>
      </c>
    </row>
    <row r="646" spans="1:27" x14ac:dyDescent="0.2">
      <c r="A646">
        <v>940</v>
      </c>
      <c r="B646">
        <f>IF(AND($A646&gt;='Detectors and demag'!H$3,$A646&lt;='Detectors and demag'!H$4),-B$10*($A646-B$12)*($A646-B$13)/B$14,0)</f>
        <v>0</v>
      </c>
      <c r="C646">
        <f>IF(AND($A646&gt;='Detectors and demag'!I$3,$A646&lt;='Detectors and demag'!I$4),-C$10*($A646-C$12)*($A646-C$13)/C$14,0)</f>
        <v>0</v>
      </c>
      <c r="D646">
        <f>IF(AND($A646&gt;='Detectors and demag'!J$3,$A646&lt;='Detectors and demag'!J$4),-D$10*($A646-D$12)*($A646-D$13)/D$14,0)</f>
        <v>0</v>
      </c>
      <c r="E646">
        <f>IF(AND($A646&gt;='Detectors and demag'!K$3,$A646&lt;='Detectors and demag'!K$4),-E$10*($A646-E$12)*($A646-E$13)/E$14,0)</f>
        <v>0.86368429030746241</v>
      </c>
      <c r="U646">
        <v>0.86240000000000006</v>
      </c>
      <c r="V646">
        <v>940</v>
      </c>
      <c r="Z646">
        <v>0.858286137</v>
      </c>
      <c r="AA646">
        <v>940</v>
      </c>
    </row>
    <row r="647" spans="1:27" x14ac:dyDescent="0.2">
      <c r="A647">
        <v>941</v>
      </c>
      <c r="B647">
        <f>IF(AND($A647&gt;='Detectors and demag'!H$3,$A647&lt;='Detectors and demag'!H$4),-B$10*($A647-B$12)*($A647-B$13)/B$14,0)</f>
        <v>0</v>
      </c>
      <c r="C647">
        <f>IF(AND($A647&gt;='Detectors and demag'!I$3,$A647&lt;='Detectors and demag'!I$4),-C$10*($A647-C$12)*($A647-C$13)/C$14,0)</f>
        <v>0</v>
      </c>
      <c r="D647">
        <f>IF(AND($A647&gt;='Detectors and demag'!J$3,$A647&lt;='Detectors and demag'!J$4),-D$10*($A647-D$12)*($A647-D$13)/D$14,0)</f>
        <v>0</v>
      </c>
      <c r="E647">
        <f>IF(AND($A647&gt;='Detectors and demag'!K$3,$A647&lt;='Detectors and demag'!K$4),-E$10*($A647-E$12)*($A647-E$13)/E$14,0)</f>
        <v>0.86303238741214416</v>
      </c>
      <c r="U647">
        <v>0.86170000000000002</v>
      </c>
      <c r="V647">
        <v>941</v>
      </c>
      <c r="Z647">
        <v>0.85756143299999998</v>
      </c>
      <c r="AA647">
        <v>941</v>
      </c>
    </row>
    <row r="648" spans="1:27" x14ac:dyDescent="0.2">
      <c r="A648">
        <v>942</v>
      </c>
      <c r="B648">
        <f>IF(AND($A648&gt;='Detectors and demag'!H$3,$A648&lt;='Detectors and demag'!H$4),-B$10*($A648-B$12)*($A648-B$13)/B$14,0)</f>
        <v>0</v>
      </c>
      <c r="C648">
        <f>IF(AND($A648&gt;='Detectors and demag'!I$3,$A648&lt;='Detectors and demag'!I$4),-C$10*($A648-C$12)*($A648-C$13)/C$14,0)</f>
        <v>0</v>
      </c>
      <c r="D648">
        <f>IF(AND($A648&gt;='Detectors and demag'!J$3,$A648&lt;='Detectors and demag'!J$4),-D$10*($A648-D$12)*($A648-D$13)/D$14,0)</f>
        <v>0</v>
      </c>
      <c r="E648">
        <f>IF(AND($A648&gt;='Detectors and demag'!K$3,$A648&lt;='Detectors and demag'!K$4),-E$10*($A648-E$12)*($A648-E$13)/E$14,0)</f>
        <v>0.86236744645891938</v>
      </c>
      <c r="U648">
        <v>0.86099999999999999</v>
      </c>
      <c r="V648">
        <v>942</v>
      </c>
      <c r="Z648">
        <v>0.85683599099999996</v>
      </c>
      <c r="AA648">
        <v>942</v>
      </c>
    </row>
    <row r="649" spans="1:27" x14ac:dyDescent="0.2">
      <c r="A649">
        <v>943</v>
      </c>
      <c r="B649">
        <f>IF(AND($A649&gt;='Detectors and demag'!H$3,$A649&lt;='Detectors and demag'!H$4),-B$10*($A649-B$12)*($A649-B$13)/B$14,0)</f>
        <v>0</v>
      </c>
      <c r="C649">
        <f>IF(AND($A649&gt;='Detectors and demag'!I$3,$A649&lt;='Detectors and demag'!I$4),-C$10*($A649-C$12)*($A649-C$13)/C$14,0)</f>
        <v>0</v>
      </c>
      <c r="D649">
        <f>IF(AND($A649&gt;='Detectors and demag'!J$3,$A649&lt;='Detectors and demag'!J$4),-D$10*($A649-D$12)*($A649-D$13)/D$14,0)</f>
        <v>0</v>
      </c>
      <c r="E649">
        <f>IF(AND($A649&gt;='Detectors and demag'!K$3,$A649&lt;='Detectors and demag'!K$4),-E$10*($A649-E$12)*($A649-E$13)/E$14,0)</f>
        <v>0.8616894674477884</v>
      </c>
      <c r="U649">
        <v>0.86029999999999995</v>
      </c>
      <c r="V649">
        <v>943</v>
      </c>
      <c r="Z649">
        <v>0.85608810000000002</v>
      </c>
      <c r="AA649">
        <v>943</v>
      </c>
    </row>
    <row r="650" spans="1:27" x14ac:dyDescent="0.2">
      <c r="A650">
        <v>944</v>
      </c>
      <c r="B650">
        <f>IF(AND($A650&gt;='Detectors and demag'!H$3,$A650&lt;='Detectors and demag'!H$4),-B$10*($A650-B$12)*($A650-B$13)/B$14,0)</f>
        <v>0</v>
      </c>
      <c r="C650">
        <f>IF(AND($A650&gt;='Detectors and demag'!I$3,$A650&lt;='Detectors and demag'!I$4),-C$10*($A650-C$12)*($A650-C$13)/C$14,0)</f>
        <v>0</v>
      </c>
      <c r="D650">
        <f>IF(AND($A650&gt;='Detectors and demag'!J$3,$A650&lt;='Detectors and demag'!J$4),-D$10*($A650-D$12)*($A650-D$13)/D$14,0)</f>
        <v>0</v>
      </c>
      <c r="E650">
        <f>IF(AND($A650&gt;='Detectors and demag'!K$3,$A650&lt;='Detectors and demag'!K$4),-E$10*($A650-E$12)*($A650-E$13)/E$14,0)</f>
        <v>0.86099845037875078</v>
      </c>
      <c r="U650">
        <v>0.85960000000000003</v>
      </c>
      <c r="V650">
        <v>944</v>
      </c>
      <c r="Z650">
        <v>0.85531530899999997</v>
      </c>
      <c r="AA650">
        <v>944</v>
      </c>
    </row>
    <row r="651" spans="1:27" x14ac:dyDescent="0.2">
      <c r="A651">
        <v>945</v>
      </c>
      <c r="B651">
        <f>IF(AND($A651&gt;='Detectors and demag'!H$3,$A651&lt;='Detectors and demag'!H$4),-B$10*($A651-B$12)*($A651-B$13)/B$14,0)</f>
        <v>0</v>
      </c>
      <c r="C651">
        <f>IF(AND($A651&gt;='Detectors and demag'!I$3,$A651&lt;='Detectors and demag'!I$4),-C$10*($A651-C$12)*($A651-C$13)/C$14,0)</f>
        <v>0</v>
      </c>
      <c r="D651">
        <f>IF(AND($A651&gt;='Detectors and demag'!J$3,$A651&lt;='Detectors and demag'!J$4),-D$10*($A651-D$12)*($A651-D$13)/D$14,0)</f>
        <v>0</v>
      </c>
      <c r="E651">
        <f>IF(AND($A651&gt;='Detectors and demag'!K$3,$A651&lt;='Detectors and demag'!K$4),-E$10*($A651-E$12)*($A651-E$13)/E$14,0)</f>
        <v>0.86029439525180706</v>
      </c>
      <c r="U651">
        <v>0.8589</v>
      </c>
      <c r="V651">
        <v>945</v>
      </c>
      <c r="Z651">
        <v>0.85454180499999999</v>
      </c>
      <c r="AA651">
        <v>945</v>
      </c>
    </row>
    <row r="652" spans="1:27" x14ac:dyDescent="0.2">
      <c r="A652">
        <v>946</v>
      </c>
      <c r="B652">
        <f>IF(AND($A652&gt;='Detectors and demag'!H$3,$A652&lt;='Detectors and demag'!H$4),-B$10*($A652-B$12)*($A652-B$13)/B$14,0)</f>
        <v>0</v>
      </c>
      <c r="C652">
        <f>IF(AND($A652&gt;='Detectors and demag'!I$3,$A652&lt;='Detectors and demag'!I$4),-C$10*($A652-C$12)*($A652-C$13)/C$14,0)</f>
        <v>0</v>
      </c>
      <c r="D652">
        <f>IF(AND($A652&gt;='Detectors and demag'!J$3,$A652&lt;='Detectors and demag'!J$4),-D$10*($A652-D$12)*($A652-D$13)/D$14,0)</f>
        <v>0</v>
      </c>
      <c r="E652">
        <f>IF(AND($A652&gt;='Detectors and demag'!K$3,$A652&lt;='Detectors and demag'!K$4),-E$10*($A652-E$12)*($A652-E$13)/E$14,0)</f>
        <v>0.85957730206695693</v>
      </c>
      <c r="U652">
        <v>0.85809999999999997</v>
      </c>
      <c r="V652">
        <v>946</v>
      </c>
      <c r="Z652">
        <v>0.85376760600000001</v>
      </c>
      <c r="AA652">
        <v>946</v>
      </c>
    </row>
    <row r="653" spans="1:27" x14ac:dyDescent="0.2">
      <c r="A653">
        <v>947</v>
      </c>
      <c r="B653">
        <f>IF(AND($A653&gt;='Detectors and demag'!H$3,$A653&lt;='Detectors and demag'!H$4),-B$10*($A653-B$12)*($A653-B$13)/B$14,0)</f>
        <v>0</v>
      </c>
      <c r="C653">
        <f>IF(AND($A653&gt;='Detectors and demag'!I$3,$A653&lt;='Detectors and demag'!I$4),-C$10*($A653-C$12)*($A653-C$13)/C$14,0)</f>
        <v>0</v>
      </c>
      <c r="D653">
        <f>IF(AND($A653&gt;='Detectors and demag'!J$3,$A653&lt;='Detectors and demag'!J$4),-D$10*($A653-D$12)*($A653-D$13)/D$14,0)</f>
        <v>0</v>
      </c>
      <c r="E653">
        <f>IF(AND($A653&gt;='Detectors and demag'!K$3,$A653&lt;='Detectors and demag'!K$4),-E$10*($A653-E$12)*($A653-E$13)/E$14,0)</f>
        <v>0.85884717082420037</v>
      </c>
      <c r="U653">
        <v>0.85729999999999995</v>
      </c>
      <c r="V653">
        <v>947</v>
      </c>
      <c r="Z653">
        <v>0.85299271399999999</v>
      </c>
      <c r="AA653">
        <v>947</v>
      </c>
    </row>
    <row r="654" spans="1:27" x14ac:dyDescent="0.2">
      <c r="A654">
        <v>948</v>
      </c>
      <c r="B654">
        <f>IF(AND($A654&gt;='Detectors and demag'!H$3,$A654&lt;='Detectors and demag'!H$4),-B$10*($A654-B$12)*($A654-B$13)/B$14,0)</f>
        <v>0</v>
      </c>
      <c r="C654">
        <f>IF(AND($A654&gt;='Detectors and demag'!I$3,$A654&lt;='Detectors and demag'!I$4),-C$10*($A654-C$12)*($A654-C$13)/C$14,0)</f>
        <v>0</v>
      </c>
      <c r="D654">
        <f>IF(AND($A654&gt;='Detectors and demag'!J$3,$A654&lt;='Detectors and demag'!J$4),-D$10*($A654-D$12)*($A654-D$13)/D$14,0)</f>
        <v>0</v>
      </c>
      <c r="E654">
        <f>IF(AND($A654&gt;='Detectors and demag'!K$3,$A654&lt;='Detectors and demag'!K$4),-E$10*($A654-E$12)*($A654-E$13)/E$14,0)</f>
        <v>0.85810400152353739</v>
      </c>
      <c r="U654">
        <v>0.85660000000000003</v>
      </c>
      <c r="V654">
        <v>948</v>
      </c>
      <c r="Z654">
        <v>0.85221713099999996</v>
      </c>
      <c r="AA654">
        <v>948</v>
      </c>
    </row>
    <row r="655" spans="1:27" x14ac:dyDescent="0.2">
      <c r="A655">
        <v>949</v>
      </c>
      <c r="B655">
        <f>IF(AND($A655&gt;='Detectors and demag'!H$3,$A655&lt;='Detectors and demag'!H$4),-B$10*($A655-B$12)*($A655-B$13)/B$14,0)</f>
        <v>0</v>
      </c>
      <c r="C655">
        <f>IF(AND($A655&gt;='Detectors and demag'!I$3,$A655&lt;='Detectors and demag'!I$4),-C$10*($A655-C$12)*($A655-C$13)/C$14,0)</f>
        <v>0</v>
      </c>
      <c r="D655">
        <f>IF(AND($A655&gt;='Detectors and demag'!J$3,$A655&lt;='Detectors and demag'!J$4),-D$10*($A655-D$12)*($A655-D$13)/D$14,0)</f>
        <v>0</v>
      </c>
      <c r="E655">
        <f>IF(AND($A655&gt;='Detectors and demag'!K$3,$A655&lt;='Detectors and demag'!K$4),-E$10*($A655-E$12)*($A655-E$13)/E$14,0)</f>
        <v>0.8573477941649682</v>
      </c>
      <c r="U655">
        <v>0.85580000000000001</v>
      </c>
      <c r="V655">
        <v>949</v>
      </c>
      <c r="Z655">
        <v>0.85144085899999999</v>
      </c>
      <c r="AA655">
        <v>949</v>
      </c>
    </row>
    <row r="656" spans="1:27" x14ac:dyDescent="0.2">
      <c r="A656">
        <v>950</v>
      </c>
      <c r="B656">
        <f>IF(AND($A656&gt;='Detectors and demag'!H$3,$A656&lt;='Detectors and demag'!H$4),-B$10*($A656-B$12)*($A656-B$13)/B$14,0)</f>
        <v>0</v>
      </c>
      <c r="C656">
        <f>IF(AND($A656&gt;='Detectors and demag'!I$3,$A656&lt;='Detectors and demag'!I$4),-C$10*($A656-C$12)*($A656-C$13)/C$14,0)</f>
        <v>0</v>
      </c>
      <c r="D656">
        <f>IF(AND($A656&gt;='Detectors and demag'!J$3,$A656&lt;='Detectors and demag'!J$4),-D$10*($A656-D$12)*($A656-D$13)/D$14,0)</f>
        <v>0</v>
      </c>
      <c r="E656">
        <f>IF(AND($A656&gt;='Detectors and demag'!K$3,$A656&lt;='Detectors and demag'!K$4),-E$10*($A656-E$12)*($A656-E$13)/E$14,0)</f>
        <v>0.8565785487484926</v>
      </c>
      <c r="U656">
        <v>0.85499999999999998</v>
      </c>
      <c r="V656">
        <v>950</v>
      </c>
      <c r="Z656">
        <v>0.850663901</v>
      </c>
      <c r="AA656">
        <v>950</v>
      </c>
    </row>
    <row r="657" spans="1:27" x14ac:dyDescent="0.2">
      <c r="A657">
        <v>951</v>
      </c>
      <c r="B657">
        <f>IF(AND($A657&gt;='Detectors and demag'!H$3,$A657&lt;='Detectors and demag'!H$4),-B$10*($A657-B$12)*($A657-B$13)/B$14,0)</f>
        <v>0</v>
      </c>
      <c r="C657">
        <f>IF(AND($A657&gt;='Detectors and demag'!I$3,$A657&lt;='Detectors and demag'!I$4),-C$10*($A657-C$12)*($A657-C$13)/C$14,0)</f>
        <v>0</v>
      </c>
      <c r="D657">
        <f>IF(AND($A657&gt;='Detectors and demag'!J$3,$A657&lt;='Detectors and demag'!J$4),-D$10*($A657-D$12)*($A657-D$13)/D$14,0)</f>
        <v>0</v>
      </c>
      <c r="E657">
        <f>IF(AND($A657&gt;='Detectors and demag'!K$3,$A657&lt;='Detectors and demag'!K$4),-E$10*($A657-E$12)*($A657-E$13)/E$14,0)</f>
        <v>0.85579626527411068</v>
      </c>
      <c r="U657">
        <v>0.85409999999999997</v>
      </c>
      <c r="V657">
        <v>951</v>
      </c>
      <c r="Z657">
        <v>0.84988624000000002</v>
      </c>
      <c r="AA657">
        <v>951</v>
      </c>
    </row>
    <row r="658" spans="1:27" x14ac:dyDescent="0.2">
      <c r="A658">
        <v>952</v>
      </c>
      <c r="B658">
        <f>IF(AND($A658&gt;='Detectors and demag'!H$3,$A658&lt;='Detectors and demag'!H$4),-B$10*($A658-B$12)*($A658-B$13)/B$14,0)</f>
        <v>0</v>
      </c>
      <c r="C658">
        <f>IF(AND($A658&gt;='Detectors and demag'!I$3,$A658&lt;='Detectors and demag'!I$4),-C$10*($A658-C$12)*($A658-C$13)/C$14,0)</f>
        <v>0</v>
      </c>
      <c r="D658">
        <f>IF(AND($A658&gt;='Detectors and demag'!J$3,$A658&lt;='Detectors and demag'!J$4),-D$10*($A658-D$12)*($A658-D$13)/D$14,0)</f>
        <v>0</v>
      </c>
      <c r="E658">
        <f>IF(AND($A658&gt;='Detectors and demag'!K$3,$A658&lt;='Detectors and demag'!K$4),-E$10*($A658-E$12)*($A658-E$13)/E$14,0)</f>
        <v>0.85500094374182223</v>
      </c>
      <c r="U658">
        <v>0.85329999999999995</v>
      </c>
      <c r="V658">
        <v>952</v>
      </c>
      <c r="Z658">
        <v>0.849107897</v>
      </c>
      <c r="AA658">
        <v>952</v>
      </c>
    </row>
    <row r="659" spans="1:27" x14ac:dyDescent="0.2">
      <c r="A659">
        <v>953</v>
      </c>
      <c r="B659">
        <f>IF(AND($A659&gt;='Detectors and demag'!H$3,$A659&lt;='Detectors and demag'!H$4),-B$10*($A659-B$12)*($A659-B$13)/B$14,0)</f>
        <v>0</v>
      </c>
      <c r="C659">
        <f>IF(AND($A659&gt;='Detectors and demag'!I$3,$A659&lt;='Detectors and demag'!I$4),-C$10*($A659-C$12)*($A659-C$13)/C$14,0)</f>
        <v>0</v>
      </c>
      <c r="D659">
        <f>IF(AND($A659&gt;='Detectors and demag'!J$3,$A659&lt;='Detectors and demag'!J$4),-D$10*($A659-D$12)*($A659-D$13)/D$14,0)</f>
        <v>0</v>
      </c>
      <c r="E659">
        <f>IF(AND($A659&gt;='Detectors and demag'!K$3,$A659&lt;='Detectors and demag'!K$4),-E$10*($A659-E$12)*($A659-E$13)/E$14,0)</f>
        <v>0.85419258415162747</v>
      </c>
      <c r="U659">
        <v>0.85240000000000005</v>
      </c>
      <c r="V659">
        <v>953</v>
      </c>
      <c r="Z659">
        <v>0.84826623099999998</v>
      </c>
      <c r="AA659">
        <v>953</v>
      </c>
    </row>
    <row r="660" spans="1:27" x14ac:dyDescent="0.2">
      <c r="A660">
        <v>954</v>
      </c>
      <c r="B660">
        <f>IF(AND($A660&gt;='Detectors and demag'!H$3,$A660&lt;='Detectors and demag'!H$4),-B$10*($A660-B$12)*($A660-B$13)/B$14,0)</f>
        <v>0</v>
      </c>
      <c r="C660">
        <f>IF(AND($A660&gt;='Detectors and demag'!I$3,$A660&lt;='Detectors and demag'!I$4),-C$10*($A660-C$12)*($A660-C$13)/C$14,0)</f>
        <v>0</v>
      </c>
      <c r="D660">
        <f>IF(AND($A660&gt;='Detectors and demag'!J$3,$A660&lt;='Detectors and demag'!J$4),-D$10*($A660-D$12)*($A660-D$13)/D$14,0)</f>
        <v>0</v>
      </c>
      <c r="E660">
        <f>IF(AND($A660&gt;='Detectors and demag'!K$3,$A660&lt;='Detectors and demag'!K$4),-E$10*($A660-E$12)*($A660-E$13)/E$14,0)</f>
        <v>0.85337118650352639</v>
      </c>
      <c r="U660">
        <v>0.85160000000000002</v>
      </c>
      <c r="V660">
        <v>954</v>
      </c>
      <c r="Z660">
        <v>0.84728809800000005</v>
      </c>
      <c r="AA660">
        <v>954</v>
      </c>
    </row>
    <row r="661" spans="1:27" x14ac:dyDescent="0.2">
      <c r="A661">
        <v>955</v>
      </c>
      <c r="B661">
        <f>IF(AND($A661&gt;='Detectors and demag'!H$3,$A661&lt;='Detectors and demag'!H$4),-B$10*($A661-B$12)*($A661-B$13)/B$14,0)</f>
        <v>0</v>
      </c>
      <c r="C661">
        <f>IF(AND($A661&gt;='Detectors and demag'!I$3,$A661&lt;='Detectors and demag'!I$4),-C$10*($A661-C$12)*($A661-C$13)/C$14,0)</f>
        <v>0</v>
      </c>
      <c r="D661">
        <f>IF(AND($A661&gt;='Detectors and demag'!J$3,$A661&lt;='Detectors and demag'!J$4),-D$10*($A661-D$12)*($A661-D$13)/D$14,0)</f>
        <v>0</v>
      </c>
      <c r="E661">
        <f>IF(AND($A661&gt;='Detectors and demag'!K$3,$A661&lt;='Detectors and demag'!K$4),-E$10*($A661-E$12)*($A661-E$13)/E$14,0)</f>
        <v>0.85253675079751889</v>
      </c>
      <c r="U661">
        <v>0.85070000000000001</v>
      </c>
      <c r="V661">
        <v>955</v>
      </c>
      <c r="Z661">
        <v>0.84630930400000004</v>
      </c>
      <c r="AA661">
        <v>955</v>
      </c>
    </row>
    <row r="662" spans="1:27" x14ac:dyDescent="0.2">
      <c r="A662">
        <v>956</v>
      </c>
      <c r="B662">
        <f>IF(AND($A662&gt;='Detectors and demag'!H$3,$A662&lt;='Detectors and demag'!H$4),-B$10*($A662-B$12)*($A662-B$13)/B$14,0)</f>
        <v>0</v>
      </c>
      <c r="C662">
        <f>IF(AND($A662&gt;='Detectors and demag'!I$3,$A662&lt;='Detectors and demag'!I$4),-C$10*($A662-C$12)*($A662-C$13)/C$14,0)</f>
        <v>0</v>
      </c>
      <c r="D662">
        <f>IF(AND($A662&gt;='Detectors and demag'!J$3,$A662&lt;='Detectors and demag'!J$4),-D$10*($A662-D$12)*($A662-D$13)/D$14,0)</f>
        <v>0</v>
      </c>
      <c r="E662">
        <f>IF(AND($A662&gt;='Detectors and demag'!K$3,$A662&lt;='Detectors and demag'!K$4),-E$10*($A662-E$12)*($A662-E$13)/E$14,0)</f>
        <v>0.85168927703360497</v>
      </c>
      <c r="U662">
        <v>0.8498</v>
      </c>
      <c r="V662">
        <v>956</v>
      </c>
      <c r="Z662">
        <v>0.84532985000000005</v>
      </c>
      <c r="AA662">
        <v>956</v>
      </c>
    </row>
    <row r="663" spans="1:27" x14ac:dyDescent="0.2">
      <c r="A663">
        <v>957</v>
      </c>
      <c r="B663">
        <f>IF(AND($A663&gt;='Detectors and demag'!H$3,$A663&lt;='Detectors and demag'!H$4),-B$10*($A663-B$12)*($A663-B$13)/B$14,0)</f>
        <v>0</v>
      </c>
      <c r="C663">
        <f>IF(AND($A663&gt;='Detectors and demag'!I$3,$A663&lt;='Detectors and demag'!I$4),-C$10*($A663-C$12)*($A663-C$13)/C$14,0)</f>
        <v>0</v>
      </c>
      <c r="D663">
        <f>IF(AND($A663&gt;='Detectors and demag'!J$3,$A663&lt;='Detectors and demag'!J$4),-D$10*($A663-D$12)*($A663-D$13)/D$14,0)</f>
        <v>0</v>
      </c>
      <c r="E663">
        <f>IF(AND($A663&gt;='Detectors and demag'!K$3,$A663&lt;='Detectors and demag'!K$4),-E$10*($A663-E$12)*($A663-E$13)/E$14,0)</f>
        <v>0.85082876521178497</v>
      </c>
      <c r="U663">
        <v>0.84889999999999999</v>
      </c>
      <c r="V663">
        <v>957</v>
      </c>
      <c r="Z663">
        <v>0.84434973899999999</v>
      </c>
      <c r="AA663">
        <v>957</v>
      </c>
    </row>
    <row r="664" spans="1:27" x14ac:dyDescent="0.2">
      <c r="A664">
        <v>958</v>
      </c>
      <c r="B664">
        <f>IF(AND($A664&gt;='Detectors and demag'!H$3,$A664&lt;='Detectors and demag'!H$4),-B$10*($A664-B$12)*($A664-B$13)/B$14,0)</f>
        <v>0</v>
      </c>
      <c r="C664">
        <f>IF(AND($A664&gt;='Detectors and demag'!I$3,$A664&lt;='Detectors and demag'!I$4),-C$10*($A664-C$12)*($A664-C$13)/C$14,0)</f>
        <v>0</v>
      </c>
      <c r="D664">
        <f>IF(AND($A664&gt;='Detectors and demag'!J$3,$A664&lt;='Detectors and demag'!J$4),-D$10*($A664-D$12)*($A664-D$13)/D$14,0)</f>
        <v>0</v>
      </c>
      <c r="E664">
        <f>IF(AND($A664&gt;='Detectors and demag'!K$3,$A664&lt;='Detectors and demag'!K$4),-E$10*($A664-E$12)*($A664-E$13)/E$14,0)</f>
        <v>0.84995521533205831</v>
      </c>
      <c r="U664">
        <v>0.84799999999999998</v>
      </c>
      <c r="V664">
        <v>958</v>
      </c>
      <c r="Z664">
        <v>0.84336899099999996</v>
      </c>
      <c r="AA664">
        <v>958</v>
      </c>
    </row>
    <row r="665" spans="1:27" x14ac:dyDescent="0.2">
      <c r="A665">
        <v>959</v>
      </c>
      <c r="B665">
        <f>IF(AND($A665&gt;='Detectors and demag'!H$3,$A665&lt;='Detectors and demag'!H$4),-B$10*($A665-B$12)*($A665-B$13)/B$14,0)</f>
        <v>0</v>
      </c>
      <c r="C665">
        <f>IF(AND($A665&gt;='Detectors and demag'!I$3,$A665&lt;='Detectors and demag'!I$4),-C$10*($A665-C$12)*($A665-C$13)/C$14,0)</f>
        <v>0</v>
      </c>
      <c r="D665">
        <f>IF(AND($A665&gt;='Detectors and demag'!J$3,$A665&lt;='Detectors and demag'!J$4),-D$10*($A665-D$12)*($A665-D$13)/D$14,0)</f>
        <v>0</v>
      </c>
      <c r="E665">
        <f>IF(AND($A665&gt;='Detectors and demag'!K$3,$A665&lt;='Detectors and demag'!K$4),-E$10*($A665-E$12)*($A665-E$13)/E$14,0)</f>
        <v>0.84906862739442535</v>
      </c>
      <c r="U665">
        <v>0.84699999999999998</v>
      </c>
      <c r="V665">
        <v>959</v>
      </c>
      <c r="Z665">
        <v>0.84238757500000006</v>
      </c>
      <c r="AA665">
        <v>959</v>
      </c>
    </row>
    <row r="666" spans="1:27" x14ac:dyDescent="0.2">
      <c r="A666">
        <v>960</v>
      </c>
      <c r="B666">
        <f>IF(AND($A666&gt;='Detectors and demag'!H$3,$A666&lt;='Detectors and demag'!H$4),-B$10*($A666-B$12)*($A666-B$13)/B$14,0)</f>
        <v>0</v>
      </c>
      <c r="C666">
        <f>IF(AND($A666&gt;='Detectors and demag'!I$3,$A666&lt;='Detectors and demag'!I$4),-C$10*($A666-C$12)*($A666-C$13)/C$14,0)</f>
        <v>0</v>
      </c>
      <c r="D666">
        <f>IF(AND($A666&gt;='Detectors and demag'!J$3,$A666&lt;='Detectors and demag'!J$4),-D$10*($A666-D$12)*($A666-D$13)/D$14,0)</f>
        <v>0</v>
      </c>
      <c r="E666">
        <f>IF(AND($A666&gt;='Detectors and demag'!K$3,$A666&lt;='Detectors and demag'!K$4),-E$10*($A666-E$12)*($A666-E$13)/E$14,0)</f>
        <v>0.84816900139888596</v>
      </c>
      <c r="U666">
        <v>0.84609999999999996</v>
      </c>
      <c r="V666">
        <v>960</v>
      </c>
      <c r="Z666">
        <v>0.84143503900000005</v>
      </c>
      <c r="AA666">
        <v>960</v>
      </c>
    </row>
    <row r="667" spans="1:27" x14ac:dyDescent="0.2">
      <c r="A667">
        <v>961</v>
      </c>
      <c r="B667">
        <f>IF(AND($A667&gt;='Detectors and demag'!H$3,$A667&lt;='Detectors and demag'!H$4),-B$10*($A667-B$12)*($A667-B$13)/B$14,0)</f>
        <v>0</v>
      </c>
      <c r="C667">
        <f>IF(AND($A667&gt;='Detectors and demag'!I$3,$A667&lt;='Detectors and demag'!I$4),-C$10*($A667-C$12)*($A667-C$13)/C$14,0)</f>
        <v>0</v>
      </c>
      <c r="D667">
        <f>IF(AND($A667&gt;='Detectors and demag'!J$3,$A667&lt;='Detectors and demag'!J$4),-D$10*($A667-D$12)*($A667-D$13)/D$14,0)</f>
        <v>0</v>
      </c>
      <c r="E667">
        <f>IF(AND($A667&gt;='Detectors and demag'!K$3,$A667&lt;='Detectors and demag'!K$4),-E$10*($A667-E$12)*($A667-E$13)/E$14,0)</f>
        <v>0.84725633734544037</v>
      </c>
      <c r="U667">
        <v>0.84509999999999996</v>
      </c>
      <c r="V667">
        <v>961</v>
      </c>
      <c r="Z667">
        <v>0.84055387400000003</v>
      </c>
      <c r="AA667">
        <v>961</v>
      </c>
    </row>
    <row r="668" spans="1:27" x14ac:dyDescent="0.2">
      <c r="A668">
        <v>962</v>
      </c>
      <c r="B668">
        <f>IF(AND($A668&gt;='Detectors and demag'!H$3,$A668&lt;='Detectors and demag'!H$4),-B$10*($A668-B$12)*($A668-B$13)/B$14,0)</f>
        <v>0</v>
      </c>
      <c r="C668">
        <f>IF(AND($A668&gt;='Detectors and demag'!I$3,$A668&lt;='Detectors and demag'!I$4),-C$10*($A668-C$12)*($A668-C$13)/C$14,0)</f>
        <v>0</v>
      </c>
      <c r="D668">
        <f>IF(AND($A668&gt;='Detectors and demag'!J$3,$A668&lt;='Detectors and demag'!J$4),-D$10*($A668-D$12)*($A668-D$13)/D$14,0)</f>
        <v>0</v>
      </c>
      <c r="E668">
        <f>IF(AND($A668&gt;='Detectors and demag'!K$3,$A668&lt;='Detectors and demag'!K$4),-E$10*($A668-E$12)*($A668-E$13)/E$14,0)</f>
        <v>0.84633063523408825</v>
      </c>
      <c r="U668">
        <v>0.84409999999999996</v>
      </c>
      <c r="V668">
        <v>962</v>
      </c>
      <c r="Z668">
        <v>0.83967207200000005</v>
      </c>
      <c r="AA668">
        <v>962</v>
      </c>
    </row>
    <row r="669" spans="1:27" x14ac:dyDescent="0.2">
      <c r="A669">
        <v>963</v>
      </c>
      <c r="B669">
        <f>IF(AND($A669&gt;='Detectors and demag'!H$3,$A669&lt;='Detectors and demag'!H$4),-B$10*($A669-B$12)*($A669-B$13)/B$14,0)</f>
        <v>0</v>
      </c>
      <c r="C669">
        <f>IF(AND($A669&gt;='Detectors and demag'!I$3,$A669&lt;='Detectors and demag'!I$4),-C$10*($A669-C$12)*($A669-C$13)/C$14,0)</f>
        <v>0</v>
      </c>
      <c r="D669">
        <f>IF(AND($A669&gt;='Detectors and demag'!J$3,$A669&lt;='Detectors and demag'!J$4),-D$10*($A669-D$12)*($A669-D$13)/D$14,0)</f>
        <v>0</v>
      </c>
      <c r="E669">
        <f>IF(AND($A669&gt;='Detectors and demag'!K$3,$A669&lt;='Detectors and demag'!K$4),-E$10*($A669-E$12)*($A669-E$13)/E$14,0)</f>
        <v>0.84539189506483003</v>
      </c>
      <c r="U669">
        <v>0.84319999999999995</v>
      </c>
      <c r="V669">
        <v>963</v>
      </c>
      <c r="Z669">
        <v>0.83878961900000004</v>
      </c>
      <c r="AA669">
        <v>963</v>
      </c>
    </row>
    <row r="670" spans="1:27" x14ac:dyDescent="0.2">
      <c r="A670">
        <v>964</v>
      </c>
      <c r="B670">
        <f>IF(AND($A670&gt;='Detectors and demag'!H$3,$A670&lt;='Detectors and demag'!H$4),-B$10*($A670-B$12)*($A670-B$13)/B$14,0)</f>
        <v>0</v>
      </c>
      <c r="C670">
        <f>IF(AND($A670&gt;='Detectors and demag'!I$3,$A670&lt;='Detectors and demag'!I$4),-C$10*($A670-C$12)*($A670-C$13)/C$14,0)</f>
        <v>0</v>
      </c>
      <c r="D670">
        <f>IF(AND($A670&gt;='Detectors and demag'!J$3,$A670&lt;='Detectors and demag'!J$4),-D$10*($A670-D$12)*($A670-D$13)/D$14,0)</f>
        <v>0</v>
      </c>
      <c r="E670">
        <f>IF(AND($A670&gt;='Detectors and demag'!K$3,$A670&lt;='Detectors and demag'!K$4),-E$10*($A670-E$12)*($A670-E$13)/E$14,0)</f>
        <v>0.84444011683766507</v>
      </c>
      <c r="U670">
        <v>0.84219999999999995</v>
      </c>
      <c r="V670">
        <v>964</v>
      </c>
      <c r="Z670">
        <v>0.83790651699999996</v>
      </c>
      <c r="AA670">
        <v>964</v>
      </c>
    </row>
    <row r="671" spans="1:27" x14ac:dyDescent="0.2">
      <c r="A671">
        <v>965</v>
      </c>
      <c r="B671">
        <f>IF(AND($A671&gt;='Detectors and demag'!H$3,$A671&lt;='Detectors and demag'!H$4),-B$10*($A671-B$12)*($A671-B$13)/B$14,0)</f>
        <v>0</v>
      </c>
      <c r="C671">
        <f>IF(AND($A671&gt;='Detectors and demag'!I$3,$A671&lt;='Detectors and demag'!I$4),-C$10*($A671-C$12)*($A671-C$13)/C$14,0)</f>
        <v>0</v>
      </c>
      <c r="D671">
        <f>IF(AND($A671&gt;='Detectors and demag'!J$3,$A671&lt;='Detectors and demag'!J$4),-D$10*($A671-D$12)*($A671-D$13)/D$14,0)</f>
        <v>0</v>
      </c>
      <c r="E671">
        <f>IF(AND($A671&gt;='Detectors and demag'!K$3,$A671&lt;='Detectors and demag'!K$4),-E$10*($A671-E$12)*($A671-E$13)/E$14,0)</f>
        <v>0.84347530055259401</v>
      </c>
      <c r="U671">
        <v>0.84109999999999996</v>
      </c>
      <c r="V671">
        <v>965</v>
      </c>
      <c r="Z671">
        <v>0.83702276799999997</v>
      </c>
      <c r="AA671">
        <v>965</v>
      </c>
    </row>
    <row r="672" spans="1:27" x14ac:dyDescent="0.2">
      <c r="A672">
        <v>966</v>
      </c>
      <c r="B672">
        <f>IF(AND($A672&gt;='Detectors and demag'!H$3,$A672&lt;='Detectors and demag'!H$4),-B$10*($A672-B$12)*($A672-B$13)/B$14,0)</f>
        <v>0</v>
      </c>
      <c r="C672">
        <f>IF(AND($A672&gt;='Detectors and demag'!I$3,$A672&lt;='Detectors and demag'!I$4),-C$10*($A672-C$12)*($A672-C$13)/C$14,0)</f>
        <v>0</v>
      </c>
      <c r="D672">
        <f>IF(AND($A672&gt;='Detectors and demag'!J$3,$A672&lt;='Detectors and demag'!J$4),-D$10*($A672-D$12)*($A672-D$13)/D$14,0)</f>
        <v>0</v>
      </c>
      <c r="E672">
        <f>IF(AND($A672&gt;='Detectors and demag'!K$3,$A672&lt;='Detectors and demag'!K$4),-E$10*($A672-E$12)*($A672-E$13)/E$14,0)</f>
        <v>0.84249744620961642</v>
      </c>
      <c r="U672">
        <v>0.84009999999999996</v>
      </c>
      <c r="V672">
        <v>966</v>
      </c>
      <c r="Z672">
        <v>0.83613839199999995</v>
      </c>
      <c r="AA672">
        <v>966</v>
      </c>
    </row>
    <row r="673" spans="1:27" x14ac:dyDescent="0.2">
      <c r="A673">
        <v>967</v>
      </c>
      <c r="B673">
        <f>IF(AND($A673&gt;='Detectors and demag'!H$3,$A673&lt;='Detectors and demag'!H$4),-B$10*($A673-B$12)*($A673-B$13)/B$14,0)</f>
        <v>0</v>
      </c>
      <c r="C673">
        <f>IF(AND($A673&gt;='Detectors and demag'!I$3,$A673&lt;='Detectors and demag'!I$4),-C$10*($A673-C$12)*($A673-C$13)/C$14,0)</f>
        <v>0</v>
      </c>
      <c r="D673">
        <f>IF(AND($A673&gt;='Detectors and demag'!J$3,$A673&lt;='Detectors and demag'!J$4),-D$10*($A673-D$12)*($A673-D$13)/D$14,0)</f>
        <v>0</v>
      </c>
      <c r="E673">
        <f>IF(AND($A673&gt;='Detectors and demag'!K$3,$A673&lt;='Detectors and demag'!K$4),-E$10*($A673-E$12)*($A673-E$13)/E$14,0)</f>
        <v>0.84150655380873274</v>
      </c>
      <c r="U673">
        <v>0.83899999999999997</v>
      </c>
      <c r="V673">
        <v>967</v>
      </c>
      <c r="Z673">
        <v>0.83520601699999997</v>
      </c>
      <c r="AA673">
        <v>967</v>
      </c>
    </row>
    <row r="674" spans="1:27" x14ac:dyDescent="0.2">
      <c r="A674">
        <v>968</v>
      </c>
      <c r="B674">
        <f>IF(AND($A674&gt;='Detectors and demag'!H$3,$A674&lt;='Detectors and demag'!H$4),-B$10*($A674-B$12)*($A674-B$13)/B$14,0)</f>
        <v>0</v>
      </c>
      <c r="C674">
        <f>IF(AND($A674&gt;='Detectors and demag'!I$3,$A674&lt;='Detectors and demag'!I$4),-C$10*($A674-C$12)*($A674-C$13)/C$14,0)</f>
        <v>0</v>
      </c>
      <c r="D674">
        <f>IF(AND($A674&gt;='Detectors and demag'!J$3,$A674&lt;='Detectors and demag'!J$4),-D$10*($A674-D$12)*($A674-D$13)/D$14,0)</f>
        <v>0</v>
      </c>
      <c r="E674">
        <f>IF(AND($A674&gt;='Detectors and demag'!K$3,$A674&lt;='Detectors and demag'!K$4),-E$10*($A674-E$12)*($A674-E$13)/E$14,0)</f>
        <v>0.84050262334994241</v>
      </c>
      <c r="U674">
        <v>0.83799999999999997</v>
      </c>
      <c r="V674">
        <v>968</v>
      </c>
      <c r="Z674">
        <v>0.83404326900000003</v>
      </c>
      <c r="AA674">
        <v>968</v>
      </c>
    </row>
    <row r="675" spans="1:27" x14ac:dyDescent="0.2">
      <c r="A675">
        <v>969</v>
      </c>
      <c r="B675">
        <f>IF(AND($A675&gt;='Detectors and demag'!H$3,$A675&lt;='Detectors and demag'!H$4),-B$10*($A675-B$12)*($A675-B$13)/B$14,0)</f>
        <v>0</v>
      </c>
      <c r="C675">
        <f>IF(AND($A675&gt;='Detectors and demag'!I$3,$A675&lt;='Detectors and demag'!I$4),-C$10*($A675-C$12)*($A675-C$13)/C$14,0)</f>
        <v>0</v>
      </c>
      <c r="D675">
        <f>IF(AND($A675&gt;='Detectors and demag'!J$3,$A675&lt;='Detectors and demag'!J$4),-D$10*($A675-D$12)*($A675-D$13)/D$14,0)</f>
        <v>0</v>
      </c>
      <c r="E675">
        <f>IF(AND($A675&gt;='Detectors and demag'!K$3,$A675&lt;='Detectors and demag'!K$4),-E$10*($A675-E$12)*($A675-E$13)/E$14,0)</f>
        <v>0.83948565483324566</v>
      </c>
      <c r="U675">
        <v>0.83689999999999998</v>
      </c>
      <c r="V675">
        <v>969</v>
      </c>
      <c r="Z675">
        <v>0.83287992799999999</v>
      </c>
      <c r="AA675">
        <v>969</v>
      </c>
    </row>
    <row r="676" spans="1:27" x14ac:dyDescent="0.2">
      <c r="A676">
        <v>970</v>
      </c>
      <c r="B676">
        <f>IF(AND($A676&gt;='Detectors and demag'!H$3,$A676&lt;='Detectors and demag'!H$4),-B$10*($A676-B$12)*($A676-B$13)/B$14,0)</f>
        <v>0</v>
      </c>
      <c r="C676">
        <f>IF(AND($A676&gt;='Detectors and demag'!I$3,$A676&lt;='Detectors and demag'!I$4),-C$10*($A676-C$12)*($A676-C$13)/C$14,0)</f>
        <v>0</v>
      </c>
      <c r="D676">
        <f>IF(AND($A676&gt;='Detectors and demag'!J$3,$A676&lt;='Detectors and demag'!J$4),-D$10*($A676-D$12)*($A676-D$13)/D$14,0)</f>
        <v>0</v>
      </c>
      <c r="E676">
        <f>IF(AND($A676&gt;='Detectors and demag'!K$3,$A676&lt;='Detectors and demag'!K$4),-E$10*($A676-E$12)*($A676-E$13)/E$14,0)</f>
        <v>0.83845564825864272</v>
      </c>
      <c r="U676">
        <v>0.83579999999999999</v>
      </c>
      <c r="V676">
        <v>970</v>
      </c>
      <c r="Z676">
        <v>0.83171599799999996</v>
      </c>
      <c r="AA676">
        <v>970</v>
      </c>
    </row>
    <row r="677" spans="1:27" x14ac:dyDescent="0.2">
      <c r="A677">
        <v>971</v>
      </c>
      <c r="B677">
        <f>IF(AND($A677&gt;='Detectors and demag'!H$3,$A677&lt;='Detectors and demag'!H$4),-B$10*($A677-B$12)*($A677-B$13)/B$14,0)</f>
        <v>0</v>
      </c>
      <c r="C677">
        <f>IF(AND($A677&gt;='Detectors and demag'!I$3,$A677&lt;='Detectors and demag'!I$4),-C$10*($A677-C$12)*($A677-C$13)/C$14,0)</f>
        <v>0</v>
      </c>
      <c r="D677">
        <f>IF(AND($A677&gt;='Detectors and demag'!J$3,$A677&lt;='Detectors and demag'!J$4),-D$10*($A677-D$12)*($A677-D$13)/D$14,0)</f>
        <v>0</v>
      </c>
      <c r="E677">
        <f>IF(AND($A677&gt;='Detectors and demag'!K$3,$A677&lt;='Detectors and demag'!K$4),-E$10*($A677-E$12)*($A677-E$13)/E$14,0)</f>
        <v>0.83741260362613335</v>
      </c>
      <c r="U677">
        <v>0.8347</v>
      </c>
      <c r="V677">
        <v>971</v>
      </c>
      <c r="Z677">
        <v>0.83055146300000005</v>
      </c>
      <c r="AA677">
        <v>971</v>
      </c>
    </row>
    <row r="678" spans="1:27" x14ac:dyDescent="0.2">
      <c r="A678">
        <v>972</v>
      </c>
      <c r="B678">
        <f>IF(AND($A678&gt;='Detectors and demag'!H$3,$A678&lt;='Detectors and demag'!H$4),-B$10*($A678-B$12)*($A678-B$13)/B$14,0)</f>
        <v>0</v>
      </c>
      <c r="C678">
        <f>IF(AND($A678&gt;='Detectors and demag'!I$3,$A678&lt;='Detectors and demag'!I$4),-C$10*($A678-C$12)*($A678-C$13)/C$14,0)</f>
        <v>0</v>
      </c>
      <c r="D678">
        <f>IF(AND($A678&gt;='Detectors and demag'!J$3,$A678&lt;='Detectors and demag'!J$4),-D$10*($A678-D$12)*($A678-D$13)/D$14,0)</f>
        <v>0</v>
      </c>
      <c r="E678">
        <f>IF(AND($A678&gt;='Detectors and demag'!K$3,$A678&lt;='Detectors and demag'!K$4),-E$10*($A678-E$12)*($A678-E$13)/E$14,0)</f>
        <v>0.83635652093571777</v>
      </c>
      <c r="U678">
        <v>0.83360000000000001</v>
      </c>
      <c r="V678">
        <v>972</v>
      </c>
      <c r="Z678">
        <v>0.82938864300000004</v>
      </c>
      <c r="AA678">
        <v>972</v>
      </c>
    </row>
    <row r="679" spans="1:27" x14ac:dyDescent="0.2">
      <c r="A679">
        <v>973</v>
      </c>
      <c r="B679">
        <f>IF(AND($A679&gt;='Detectors and demag'!H$3,$A679&lt;='Detectors and demag'!H$4),-B$10*($A679-B$12)*($A679-B$13)/B$14,0)</f>
        <v>0</v>
      </c>
      <c r="C679">
        <f>IF(AND($A679&gt;='Detectors and demag'!I$3,$A679&lt;='Detectors and demag'!I$4),-C$10*($A679-C$12)*($A679-C$13)/C$14,0)</f>
        <v>0</v>
      </c>
      <c r="D679">
        <f>IF(AND($A679&gt;='Detectors and demag'!J$3,$A679&lt;='Detectors and demag'!J$4),-D$10*($A679-D$12)*($A679-D$13)/D$14,0)</f>
        <v>0</v>
      </c>
      <c r="E679">
        <f>IF(AND($A679&gt;='Detectors and demag'!K$3,$A679&lt;='Detectors and demag'!K$4),-E$10*($A679-E$12)*($A679-E$13)/E$14,0)</f>
        <v>0.83528740018739567</v>
      </c>
      <c r="U679">
        <v>0.83250000000000002</v>
      </c>
      <c r="V679">
        <v>973</v>
      </c>
      <c r="Z679">
        <v>0.82824791399999997</v>
      </c>
      <c r="AA679">
        <v>973</v>
      </c>
    </row>
    <row r="680" spans="1:27" x14ac:dyDescent="0.2">
      <c r="A680">
        <v>974</v>
      </c>
      <c r="B680">
        <f>IF(AND($A680&gt;='Detectors and demag'!H$3,$A680&lt;='Detectors and demag'!H$4),-B$10*($A680-B$12)*($A680-B$13)/B$14,0)</f>
        <v>0</v>
      </c>
      <c r="C680">
        <f>IF(AND($A680&gt;='Detectors and demag'!I$3,$A680&lt;='Detectors and demag'!I$4),-C$10*($A680-C$12)*($A680-C$13)/C$14,0)</f>
        <v>0</v>
      </c>
      <c r="D680">
        <f>IF(AND($A680&gt;='Detectors and demag'!J$3,$A680&lt;='Detectors and demag'!J$4),-D$10*($A680-D$12)*($A680-D$13)/D$14,0)</f>
        <v>0</v>
      </c>
      <c r="E680">
        <f>IF(AND($A680&gt;='Detectors and demag'!K$3,$A680&lt;='Detectors and demag'!K$4),-E$10*($A680-E$12)*($A680-E$13)/E$14,0)</f>
        <v>0.83420524138116725</v>
      </c>
      <c r="U680">
        <v>0.83130000000000004</v>
      </c>
      <c r="V680">
        <v>974</v>
      </c>
      <c r="Z680">
        <v>0.82710660300000005</v>
      </c>
      <c r="AA680">
        <v>974</v>
      </c>
    </row>
    <row r="681" spans="1:27" x14ac:dyDescent="0.2">
      <c r="A681">
        <v>975</v>
      </c>
      <c r="B681">
        <f>IF(AND($A681&gt;='Detectors and demag'!H$3,$A681&lt;='Detectors and demag'!H$4),-B$10*($A681-B$12)*($A681-B$13)/B$14,0)</f>
        <v>0</v>
      </c>
      <c r="C681">
        <f>IF(AND($A681&gt;='Detectors and demag'!I$3,$A681&lt;='Detectors and demag'!I$4),-C$10*($A681-C$12)*($A681-C$13)/C$14,0)</f>
        <v>0</v>
      </c>
      <c r="D681">
        <f>IF(AND($A681&gt;='Detectors and demag'!J$3,$A681&lt;='Detectors and demag'!J$4),-D$10*($A681-D$12)*($A681-D$13)/D$14,0)</f>
        <v>0</v>
      </c>
      <c r="E681">
        <f>IF(AND($A681&gt;='Detectors and demag'!K$3,$A681&lt;='Detectors and demag'!K$4),-E$10*($A681-E$12)*($A681-E$13)/E$14,0)</f>
        <v>0.83311004451703241</v>
      </c>
      <c r="U681">
        <v>0.83020000000000005</v>
      </c>
      <c r="V681">
        <v>975</v>
      </c>
      <c r="Z681">
        <v>0.82596471299999996</v>
      </c>
      <c r="AA681">
        <v>975</v>
      </c>
    </row>
    <row r="682" spans="1:27" x14ac:dyDescent="0.2">
      <c r="A682">
        <v>976</v>
      </c>
      <c r="B682">
        <f>IF(AND($A682&gt;='Detectors and demag'!H$3,$A682&lt;='Detectors and demag'!H$4),-B$10*($A682-B$12)*($A682-B$13)/B$14,0)</f>
        <v>0</v>
      </c>
      <c r="C682">
        <f>IF(AND($A682&gt;='Detectors and demag'!I$3,$A682&lt;='Detectors and demag'!I$4),-C$10*($A682-C$12)*($A682-C$13)/C$14,0)</f>
        <v>0</v>
      </c>
      <c r="D682">
        <f>IF(AND($A682&gt;='Detectors and demag'!J$3,$A682&lt;='Detectors and demag'!J$4),-D$10*($A682-D$12)*($A682-D$13)/D$14,0)</f>
        <v>0</v>
      </c>
      <c r="E682">
        <f>IF(AND($A682&gt;='Detectors and demag'!K$3,$A682&lt;='Detectors and demag'!K$4),-E$10*($A682-E$12)*($A682-E$13)/E$14,0)</f>
        <v>0.83200180959499126</v>
      </c>
      <c r="U682">
        <v>0.82899999999999996</v>
      </c>
      <c r="V682">
        <v>976</v>
      </c>
      <c r="Z682">
        <v>0.82482224800000004</v>
      </c>
      <c r="AA682">
        <v>976</v>
      </c>
    </row>
    <row r="683" spans="1:27" x14ac:dyDescent="0.2">
      <c r="A683">
        <v>977</v>
      </c>
      <c r="B683">
        <f>IF(AND($A683&gt;='Detectors and demag'!H$3,$A683&lt;='Detectors and demag'!H$4),-B$10*($A683-B$12)*($A683-B$13)/B$14,0)</f>
        <v>0</v>
      </c>
      <c r="C683">
        <f>IF(AND($A683&gt;='Detectors and demag'!I$3,$A683&lt;='Detectors and demag'!I$4),-C$10*($A683-C$12)*($A683-C$13)/C$14,0)</f>
        <v>0</v>
      </c>
      <c r="D683">
        <f>IF(AND($A683&gt;='Detectors and demag'!J$3,$A683&lt;='Detectors and demag'!J$4),-D$10*($A683-D$12)*($A683-D$13)/D$14,0)</f>
        <v>0</v>
      </c>
      <c r="E683">
        <f>IF(AND($A683&gt;='Detectors and demag'!K$3,$A683&lt;='Detectors and demag'!K$4),-E$10*($A683-E$12)*($A683-E$13)/E$14,0)</f>
        <v>0.83088053661504369</v>
      </c>
      <c r="U683">
        <v>0.82779999999999998</v>
      </c>
      <c r="V683">
        <v>977</v>
      </c>
      <c r="Z683">
        <v>0.82367921099999997</v>
      </c>
      <c r="AA683">
        <v>977</v>
      </c>
    </row>
    <row r="684" spans="1:27" x14ac:dyDescent="0.2">
      <c r="A684">
        <v>978</v>
      </c>
      <c r="B684">
        <f>IF(AND($A684&gt;='Detectors and demag'!H$3,$A684&lt;='Detectors and demag'!H$4),-B$10*($A684-B$12)*($A684-B$13)/B$14,0)</f>
        <v>0</v>
      </c>
      <c r="C684">
        <f>IF(AND($A684&gt;='Detectors and demag'!I$3,$A684&lt;='Detectors and demag'!I$4),-C$10*($A684-C$12)*($A684-C$13)/C$14,0)</f>
        <v>0</v>
      </c>
      <c r="D684">
        <f>IF(AND($A684&gt;='Detectors and demag'!J$3,$A684&lt;='Detectors and demag'!J$4),-D$10*($A684-D$12)*($A684-D$13)/D$14,0)</f>
        <v>0</v>
      </c>
      <c r="E684">
        <f>IF(AND($A684&gt;='Detectors and demag'!K$3,$A684&lt;='Detectors and demag'!K$4),-E$10*($A684-E$12)*($A684-E$13)/E$14,0)</f>
        <v>0.82974622557718991</v>
      </c>
      <c r="U684">
        <v>0.8266</v>
      </c>
      <c r="V684">
        <v>978</v>
      </c>
      <c r="Z684">
        <v>0.82253560299999995</v>
      </c>
      <c r="AA684">
        <v>978</v>
      </c>
    </row>
    <row r="685" spans="1:27" x14ac:dyDescent="0.2">
      <c r="A685">
        <v>979</v>
      </c>
      <c r="B685">
        <f>IF(AND($A685&gt;='Detectors and demag'!H$3,$A685&lt;='Detectors and demag'!H$4),-B$10*($A685-B$12)*($A685-B$13)/B$14,0)</f>
        <v>0</v>
      </c>
      <c r="C685">
        <f>IF(AND($A685&gt;='Detectors and demag'!I$3,$A685&lt;='Detectors and demag'!I$4),-C$10*($A685-C$12)*($A685-C$13)/C$14,0)</f>
        <v>0</v>
      </c>
      <c r="D685">
        <f>IF(AND($A685&gt;='Detectors and demag'!J$3,$A685&lt;='Detectors and demag'!J$4),-D$10*($A685-D$12)*($A685-D$13)/D$14,0)</f>
        <v>0</v>
      </c>
      <c r="E685">
        <f>IF(AND($A685&gt;='Detectors and demag'!K$3,$A685&lt;='Detectors and demag'!K$4),-E$10*($A685-E$12)*($A685-E$13)/E$14,0)</f>
        <v>0.82859887648142949</v>
      </c>
      <c r="U685">
        <v>0.82540000000000002</v>
      </c>
      <c r="V685">
        <v>979</v>
      </c>
      <c r="Z685">
        <v>0.82139142799999998</v>
      </c>
      <c r="AA685">
        <v>979</v>
      </c>
    </row>
    <row r="686" spans="1:27" x14ac:dyDescent="0.2">
      <c r="A686">
        <v>980</v>
      </c>
      <c r="B686">
        <f>IF(AND($A686&gt;='Detectors and demag'!H$3,$A686&lt;='Detectors and demag'!H$4),-B$10*($A686-B$12)*($A686-B$13)/B$14,0)</f>
        <v>0</v>
      </c>
      <c r="C686">
        <f>IF(AND($A686&gt;='Detectors and demag'!I$3,$A686&lt;='Detectors and demag'!I$4),-C$10*($A686-C$12)*($A686-C$13)/C$14,0)</f>
        <v>0</v>
      </c>
      <c r="D686">
        <f>IF(AND($A686&gt;='Detectors and demag'!J$3,$A686&lt;='Detectors and demag'!J$4),-D$10*($A686-D$12)*($A686-D$13)/D$14,0)</f>
        <v>0</v>
      </c>
      <c r="E686">
        <f>IF(AND($A686&gt;='Detectors and demag'!K$3,$A686&lt;='Detectors and demag'!K$4),-E$10*($A686-E$12)*($A686-E$13)/E$14,0)</f>
        <v>0.82743848932776287</v>
      </c>
      <c r="U686">
        <v>0.82410000000000005</v>
      </c>
      <c r="V686">
        <v>980</v>
      </c>
      <c r="Z686">
        <v>0.82016893700000004</v>
      </c>
      <c r="AA686">
        <v>980</v>
      </c>
    </row>
    <row r="687" spans="1:27" x14ac:dyDescent="0.2">
      <c r="A687">
        <v>981</v>
      </c>
      <c r="B687">
        <f>IF(AND($A687&gt;='Detectors and demag'!H$3,$A687&lt;='Detectors and demag'!H$4),-B$10*($A687-B$12)*($A687-B$13)/B$14,0)</f>
        <v>0</v>
      </c>
      <c r="C687">
        <f>IF(AND($A687&gt;='Detectors and demag'!I$3,$A687&lt;='Detectors and demag'!I$4),-C$10*($A687-C$12)*($A687-C$13)/C$14,0)</f>
        <v>0</v>
      </c>
      <c r="D687">
        <f>IF(AND($A687&gt;='Detectors and demag'!J$3,$A687&lt;='Detectors and demag'!J$4),-D$10*($A687-D$12)*($A687-D$13)/D$14,0)</f>
        <v>0</v>
      </c>
      <c r="E687">
        <f>IF(AND($A687&gt;='Detectors and demag'!K$3,$A687&lt;='Detectors and demag'!K$4),-E$10*($A687-E$12)*($A687-E$13)/E$14,0)</f>
        <v>0.82626506411618983</v>
      </c>
      <c r="U687">
        <v>0.82289999999999996</v>
      </c>
      <c r="V687">
        <v>981</v>
      </c>
      <c r="Z687">
        <v>0.81893502799999995</v>
      </c>
      <c r="AA687">
        <v>981</v>
      </c>
    </row>
    <row r="688" spans="1:27" x14ac:dyDescent="0.2">
      <c r="A688">
        <v>982</v>
      </c>
      <c r="B688">
        <f>IF(AND($A688&gt;='Detectors and demag'!H$3,$A688&lt;='Detectors and demag'!H$4),-B$10*($A688-B$12)*($A688-B$13)/B$14,0)</f>
        <v>0</v>
      </c>
      <c r="C688">
        <f>IF(AND($A688&gt;='Detectors and demag'!I$3,$A688&lt;='Detectors and demag'!I$4),-C$10*($A688-C$12)*($A688-C$13)/C$14,0)</f>
        <v>0</v>
      </c>
      <c r="D688">
        <f>IF(AND($A688&gt;='Detectors and demag'!J$3,$A688&lt;='Detectors and demag'!J$4),-D$10*($A688-D$12)*($A688-D$13)/D$14,0)</f>
        <v>0</v>
      </c>
      <c r="E688">
        <f>IF(AND($A688&gt;='Detectors and demag'!K$3,$A688&lt;='Detectors and demag'!K$4),-E$10*($A688-E$12)*($A688-E$13)/E$14,0)</f>
        <v>0.82507860084671059</v>
      </c>
      <c r="U688">
        <v>0.8216</v>
      </c>
      <c r="V688">
        <v>982</v>
      </c>
      <c r="Z688">
        <v>0.81770057200000001</v>
      </c>
      <c r="AA688">
        <v>982</v>
      </c>
    </row>
    <row r="689" spans="1:27" x14ac:dyDescent="0.2">
      <c r="A689">
        <v>983</v>
      </c>
      <c r="B689">
        <f>IF(AND($A689&gt;='Detectors and demag'!H$3,$A689&lt;='Detectors and demag'!H$4),-B$10*($A689-B$12)*($A689-B$13)/B$14,0)</f>
        <v>0</v>
      </c>
      <c r="C689">
        <f>IF(AND($A689&gt;='Detectors and demag'!I$3,$A689&lt;='Detectors and demag'!I$4),-C$10*($A689-C$12)*($A689-C$13)/C$14,0)</f>
        <v>0</v>
      </c>
      <c r="D689">
        <f>IF(AND($A689&gt;='Detectors and demag'!J$3,$A689&lt;='Detectors and demag'!J$4),-D$10*($A689-D$12)*($A689-D$13)/D$14,0)</f>
        <v>0</v>
      </c>
      <c r="E689">
        <f>IF(AND($A689&gt;='Detectors and demag'!K$3,$A689&lt;='Detectors and demag'!K$4),-E$10*($A689-E$12)*($A689-E$13)/E$14,0)</f>
        <v>0.8238790995193247</v>
      </c>
      <c r="U689">
        <v>0.82040000000000002</v>
      </c>
      <c r="V689">
        <v>983</v>
      </c>
      <c r="Z689">
        <v>0.81646556999999997</v>
      </c>
      <c r="AA689">
        <v>983</v>
      </c>
    </row>
    <row r="690" spans="1:27" x14ac:dyDescent="0.2">
      <c r="A690">
        <v>984</v>
      </c>
      <c r="B690">
        <f>IF(AND($A690&gt;='Detectors and demag'!H$3,$A690&lt;='Detectors and demag'!H$4),-B$10*($A690-B$12)*($A690-B$13)/B$14,0)</f>
        <v>0</v>
      </c>
      <c r="C690">
        <f>IF(AND($A690&gt;='Detectors and demag'!I$3,$A690&lt;='Detectors and demag'!I$4),-C$10*($A690-C$12)*($A690-C$13)/C$14,0)</f>
        <v>0</v>
      </c>
      <c r="D690">
        <f>IF(AND($A690&gt;='Detectors and demag'!J$3,$A690&lt;='Detectors and demag'!J$4),-D$10*($A690-D$12)*($A690-D$13)/D$14,0)</f>
        <v>0</v>
      </c>
      <c r="E690">
        <f>IF(AND($A690&gt;='Detectors and demag'!K$3,$A690&lt;='Detectors and demag'!K$4),-E$10*($A690-E$12)*($A690-E$13)/E$14,0)</f>
        <v>0.82266656013403272</v>
      </c>
      <c r="U690">
        <v>0.81910000000000005</v>
      </c>
      <c r="V690">
        <v>984</v>
      </c>
      <c r="Z690">
        <v>0.81523004300000002</v>
      </c>
      <c r="AA690">
        <v>984</v>
      </c>
    </row>
    <row r="691" spans="1:27" x14ac:dyDescent="0.2">
      <c r="A691">
        <v>985</v>
      </c>
      <c r="B691">
        <f>IF(AND($A691&gt;='Detectors and demag'!H$3,$A691&lt;='Detectors and demag'!H$4),-B$10*($A691-B$12)*($A691-B$13)/B$14,0)</f>
        <v>0</v>
      </c>
      <c r="C691">
        <f>IF(AND($A691&gt;='Detectors and demag'!I$3,$A691&lt;='Detectors and demag'!I$4),-C$10*($A691-C$12)*($A691-C$13)/C$14,0)</f>
        <v>0</v>
      </c>
      <c r="D691">
        <f>IF(AND($A691&gt;='Detectors and demag'!J$3,$A691&lt;='Detectors and demag'!J$4),-D$10*($A691-D$12)*($A691-D$13)/D$14,0)</f>
        <v>0</v>
      </c>
      <c r="E691">
        <f>IF(AND($A691&gt;='Detectors and demag'!K$3,$A691&lt;='Detectors and demag'!K$4),-E$10*($A691-E$12)*($A691-E$13)/E$14,0)</f>
        <v>0.82144098269083421</v>
      </c>
      <c r="U691">
        <v>0.81779999999999997</v>
      </c>
      <c r="V691">
        <v>985</v>
      </c>
      <c r="Z691">
        <v>0.81399397799999995</v>
      </c>
      <c r="AA691">
        <v>985</v>
      </c>
    </row>
    <row r="692" spans="1:27" x14ac:dyDescent="0.2">
      <c r="A692">
        <v>986</v>
      </c>
      <c r="B692">
        <f>IF(AND($A692&gt;='Detectors and demag'!H$3,$A692&lt;='Detectors and demag'!H$4),-B$10*($A692-B$12)*($A692-B$13)/B$14,0)</f>
        <v>0</v>
      </c>
      <c r="C692">
        <f>IF(AND($A692&gt;='Detectors and demag'!I$3,$A692&lt;='Detectors and demag'!I$4),-C$10*($A692-C$12)*($A692-C$13)/C$14,0)</f>
        <v>0</v>
      </c>
      <c r="D692">
        <f>IF(AND($A692&gt;='Detectors and demag'!J$3,$A692&lt;='Detectors and demag'!J$4),-D$10*($A692-D$12)*($A692-D$13)/D$14,0)</f>
        <v>0</v>
      </c>
      <c r="E692">
        <f>IF(AND($A692&gt;='Detectors and demag'!K$3,$A692&lt;='Detectors and demag'!K$4),-E$10*($A692-E$12)*($A692-E$13)/E$14,0)</f>
        <v>0.82020236718972939</v>
      </c>
      <c r="U692">
        <v>0.8165</v>
      </c>
      <c r="V692">
        <v>986</v>
      </c>
      <c r="Z692">
        <v>0.81275400399999997</v>
      </c>
      <c r="AA692">
        <v>986</v>
      </c>
    </row>
    <row r="693" spans="1:27" x14ac:dyDescent="0.2">
      <c r="A693">
        <v>987</v>
      </c>
      <c r="B693">
        <f>IF(AND($A693&gt;='Detectors and demag'!H$3,$A693&lt;='Detectors and demag'!H$4),-B$10*($A693-B$12)*($A693-B$13)/B$14,0)</f>
        <v>0</v>
      </c>
      <c r="C693">
        <f>IF(AND($A693&gt;='Detectors and demag'!I$3,$A693&lt;='Detectors and demag'!I$4),-C$10*($A693-C$12)*($A693-C$13)/C$14,0)</f>
        <v>0</v>
      </c>
      <c r="D693">
        <f>IF(AND($A693&gt;='Detectors and demag'!J$3,$A693&lt;='Detectors and demag'!J$4),-D$10*($A693-D$12)*($A693-D$13)/D$14,0)</f>
        <v>0</v>
      </c>
      <c r="E693">
        <f>IF(AND($A693&gt;='Detectors and demag'!K$3,$A693&lt;='Detectors and demag'!K$4),-E$10*($A693-E$12)*($A693-E$13)/E$14,0)</f>
        <v>0.81895071363071814</v>
      </c>
      <c r="U693">
        <v>0.81510000000000005</v>
      </c>
      <c r="V693">
        <v>987</v>
      </c>
      <c r="Z693">
        <v>0.81150968199999995</v>
      </c>
      <c r="AA693">
        <v>987</v>
      </c>
    </row>
    <row r="694" spans="1:27" x14ac:dyDescent="0.2">
      <c r="A694">
        <v>988</v>
      </c>
      <c r="B694">
        <f>IF(AND($A694&gt;='Detectors and demag'!H$3,$A694&lt;='Detectors and demag'!H$4),-B$10*($A694-B$12)*($A694-B$13)/B$14,0)</f>
        <v>0</v>
      </c>
      <c r="C694">
        <f>IF(AND($A694&gt;='Detectors and demag'!I$3,$A694&lt;='Detectors and demag'!I$4),-C$10*($A694-C$12)*($A694-C$13)/C$14,0)</f>
        <v>0</v>
      </c>
      <c r="D694">
        <f>IF(AND($A694&gt;='Detectors and demag'!J$3,$A694&lt;='Detectors and demag'!J$4),-D$10*($A694-D$12)*($A694-D$13)/D$14,0)</f>
        <v>0</v>
      </c>
      <c r="E694">
        <f>IF(AND($A694&gt;='Detectors and demag'!K$3,$A694&lt;='Detectors and demag'!K$4),-E$10*($A694-E$12)*($A694-E$13)/E$14,0)</f>
        <v>0.81768602201380058</v>
      </c>
      <c r="U694">
        <v>0.81379999999999997</v>
      </c>
      <c r="V694">
        <v>988</v>
      </c>
      <c r="Z694">
        <v>0.81026483199999999</v>
      </c>
      <c r="AA694">
        <v>988</v>
      </c>
    </row>
    <row r="695" spans="1:27" x14ac:dyDescent="0.2">
      <c r="A695">
        <v>989</v>
      </c>
      <c r="B695">
        <f>IF(AND($A695&gt;='Detectors and demag'!H$3,$A695&lt;='Detectors and demag'!H$4),-B$10*($A695-B$12)*($A695-B$13)/B$14,0)</f>
        <v>0</v>
      </c>
      <c r="C695">
        <f>IF(AND($A695&gt;='Detectors and demag'!I$3,$A695&lt;='Detectors and demag'!I$4),-C$10*($A695-C$12)*($A695-C$13)/C$14,0)</f>
        <v>0</v>
      </c>
      <c r="D695">
        <f>IF(AND($A695&gt;='Detectors and demag'!J$3,$A695&lt;='Detectors and demag'!J$4),-D$10*($A695-D$12)*($A695-D$13)/D$14,0)</f>
        <v>0</v>
      </c>
      <c r="E695">
        <f>IF(AND($A695&gt;='Detectors and demag'!K$3,$A695&lt;='Detectors and demag'!K$4),-E$10*($A695-E$12)*($A695-E$13)/E$14,0)</f>
        <v>0.8164082923389766</v>
      </c>
      <c r="U695">
        <v>0.81240000000000001</v>
      </c>
      <c r="V695">
        <v>989</v>
      </c>
      <c r="Z695">
        <v>0.80901948899999998</v>
      </c>
      <c r="AA695">
        <v>989</v>
      </c>
    </row>
    <row r="696" spans="1:27" x14ac:dyDescent="0.2">
      <c r="A696">
        <v>990</v>
      </c>
      <c r="B696">
        <f>IF(AND($A696&gt;='Detectors and demag'!H$3,$A696&lt;='Detectors and demag'!H$4),-B$10*($A696-B$12)*($A696-B$13)/B$14,0)</f>
        <v>0</v>
      </c>
      <c r="C696">
        <f>IF(AND($A696&gt;='Detectors and demag'!I$3,$A696&lt;='Detectors and demag'!I$4),-C$10*($A696-C$12)*($A696-C$13)/C$14,0)</f>
        <v>0</v>
      </c>
      <c r="D696">
        <f>IF(AND($A696&gt;='Detectors and demag'!J$3,$A696&lt;='Detectors and demag'!J$4),-D$10*($A696-D$12)*($A696-D$13)/D$14,0)</f>
        <v>0</v>
      </c>
      <c r="E696">
        <f>IF(AND($A696&gt;='Detectors and demag'!K$3,$A696&lt;='Detectors and demag'!K$4),-E$10*($A696-E$12)*($A696-E$13)/E$14,0)</f>
        <v>0.81511752460624642</v>
      </c>
      <c r="U696">
        <v>0.81110000000000004</v>
      </c>
      <c r="V696">
        <v>990</v>
      </c>
      <c r="Z696">
        <v>0.807773623</v>
      </c>
      <c r="AA696">
        <v>990</v>
      </c>
    </row>
    <row r="697" spans="1:27" x14ac:dyDescent="0.2">
      <c r="A697">
        <v>991</v>
      </c>
      <c r="B697">
        <f>IF(AND($A697&gt;='Detectors and demag'!H$3,$A697&lt;='Detectors and demag'!H$4),-B$10*($A697-B$12)*($A697-B$13)/B$14,0)</f>
        <v>0</v>
      </c>
      <c r="C697">
        <f>IF(AND($A697&gt;='Detectors and demag'!I$3,$A697&lt;='Detectors and demag'!I$4),-C$10*($A697-C$12)*($A697-C$13)/C$14,0)</f>
        <v>0</v>
      </c>
      <c r="D697">
        <f>IF(AND($A697&gt;='Detectors and demag'!J$3,$A697&lt;='Detectors and demag'!J$4),-D$10*($A697-D$12)*($A697-D$13)/D$14,0)</f>
        <v>0</v>
      </c>
      <c r="E697">
        <f>IF(AND($A697&gt;='Detectors and demag'!K$3,$A697&lt;='Detectors and demag'!K$4),-E$10*($A697-E$12)*($A697-E$13)/E$14,0)</f>
        <v>0.8138137188156096</v>
      </c>
      <c r="U697">
        <v>0.80969999999999998</v>
      </c>
      <c r="V697">
        <v>991</v>
      </c>
      <c r="Z697">
        <v>0.80652727000000002</v>
      </c>
      <c r="AA697">
        <v>991</v>
      </c>
    </row>
    <row r="698" spans="1:27" x14ac:dyDescent="0.2">
      <c r="A698">
        <v>992</v>
      </c>
      <c r="B698">
        <f>IF(AND($A698&gt;='Detectors and demag'!H$3,$A698&lt;='Detectors and demag'!H$4),-B$10*($A698-B$12)*($A698-B$13)/B$14,0)</f>
        <v>0</v>
      </c>
      <c r="C698">
        <f>IF(AND($A698&gt;='Detectors and demag'!I$3,$A698&lt;='Detectors and demag'!I$4),-C$10*($A698-C$12)*($A698-C$13)/C$14,0)</f>
        <v>0</v>
      </c>
      <c r="D698">
        <f>IF(AND($A698&gt;='Detectors and demag'!J$3,$A698&lt;='Detectors and demag'!J$4),-D$10*($A698-D$12)*($A698-D$13)/D$14,0)</f>
        <v>0</v>
      </c>
      <c r="E698">
        <f>IF(AND($A698&gt;='Detectors and demag'!K$3,$A698&lt;='Detectors and demag'!K$4),-E$10*($A698-E$12)*($A698-E$13)/E$14,0)</f>
        <v>0.81249687496706668</v>
      </c>
      <c r="U698">
        <v>0.80830000000000002</v>
      </c>
      <c r="V698">
        <v>992</v>
      </c>
      <c r="Z698">
        <v>0.80531536800000003</v>
      </c>
      <c r="AA698">
        <v>992</v>
      </c>
    </row>
    <row r="699" spans="1:27" x14ac:dyDescent="0.2">
      <c r="A699">
        <v>993</v>
      </c>
      <c r="B699">
        <f>IF(AND($A699&gt;='Detectors and demag'!H$3,$A699&lt;='Detectors and demag'!H$4),-B$10*($A699-B$12)*($A699-B$13)/B$14,0)</f>
        <v>0</v>
      </c>
      <c r="C699">
        <f>IF(AND($A699&gt;='Detectors and demag'!I$3,$A699&lt;='Detectors and demag'!I$4),-C$10*($A699-C$12)*($A699-C$13)/C$14,0)</f>
        <v>0</v>
      </c>
      <c r="D699">
        <f>IF(AND($A699&gt;='Detectors and demag'!J$3,$A699&lt;='Detectors and demag'!J$4),-D$10*($A699-D$12)*($A699-D$13)/D$14,0)</f>
        <v>0</v>
      </c>
      <c r="E699">
        <f>IF(AND($A699&gt;='Detectors and demag'!K$3,$A699&lt;='Detectors and demag'!K$4),-E$10*($A699-E$12)*($A699-E$13)/E$14,0)</f>
        <v>0.81116699306061713</v>
      </c>
      <c r="U699">
        <v>0.80689999999999995</v>
      </c>
      <c r="V699">
        <v>993</v>
      </c>
      <c r="Z699">
        <v>0.80412340199999999</v>
      </c>
      <c r="AA699">
        <v>993</v>
      </c>
    </row>
    <row r="700" spans="1:27" x14ac:dyDescent="0.2">
      <c r="A700">
        <v>994</v>
      </c>
      <c r="B700">
        <f>IF(AND($A700&gt;='Detectors and demag'!H$3,$A700&lt;='Detectors and demag'!H$4),-B$10*($A700-B$12)*($A700-B$13)/B$14,0)</f>
        <v>0</v>
      </c>
      <c r="C700">
        <f>IF(AND($A700&gt;='Detectors and demag'!I$3,$A700&lt;='Detectors and demag'!I$4),-C$10*($A700-C$12)*($A700-C$13)/C$14,0)</f>
        <v>0</v>
      </c>
      <c r="D700">
        <f>IF(AND($A700&gt;='Detectors and demag'!J$3,$A700&lt;='Detectors and demag'!J$4),-D$10*($A700-D$12)*($A700-D$13)/D$14,0)</f>
        <v>0</v>
      </c>
      <c r="E700">
        <f>IF(AND($A700&gt;='Detectors and demag'!K$3,$A700&lt;='Detectors and demag'!K$4),-E$10*($A700-E$12)*($A700-E$13)/E$14,0)</f>
        <v>0.80982407309626148</v>
      </c>
      <c r="U700">
        <v>0.8054</v>
      </c>
      <c r="V700">
        <v>994</v>
      </c>
      <c r="Z700">
        <v>0.80293093500000001</v>
      </c>
      <c r="AA700">
        <v>994</v>
      </c>
    </row>
    <row r="701" spans="1:27" x14ac:dyDescent="0.2">
      <c r="A701">
        <v>995</v>
      </c>
      <c r="B701">
        <f>IF(AND($A701&gt;='Detectors and demag'!H$3,$A701&lt;='Detectors and demag'!H$4),-B$10*($A701-B$12)*($A701-B$13)/B$14,0)</f>
        <v>0</v>
      </c>
      <c r="C701">
        <f>IF(AND($A701&gt;='Detectors and demag'!I$3,$A701&lt;='Detectors and demag'!I$4),-C$10*($A701-C$12)*($A701-C$13)/C$14,0)</f>
        <v>0</v>
      </c>
      <c r="D701">
        <f>IF(AND($A701&gt;='Detectors and demag'!J$3,$A701&lt;='Detectors and demag'!J$4),-D$10*($A701-D$12)*($A701-D$13)/D$14,0)</f>
        <v>0</v>
      </c>
      <c r="E701">
        <f>IF(AND($A701&gt;='Detectors and demag'!K$3,$A701&lt;='Detectors and demag'!K$4),-E$10*($A701-E$12)*($A701-E$13)/E$14,0)</f>
        <v>0.80846811507399929</v>
      </c>
      <c r="U701">
        <v>0.80400000000000005</v>
      </c>
      <c r="V701">
        <v>995</v>
      </c>
      <c r="Z701">
        <v>0.80173799999999995</v>
      </c>
      <c r="AA701">
        <v>995</v>
      </c>
    </row>
    <row r="702" spans="1:27" x14ac:dyDescent="0.2">
      <c r="A702">
        <v>996</v>
      </c>
      <c r="B702">
        <f>IF(AND($A702&gt;='Detectors and demag'!H$3,$A702&lt;='Detectors and demag'!H$4),-B$10*($A702-B$12)*($A702-B$13)/B$14,0)</f>
        <v>0</v>
      </c>
      <c r="C702">
        <f>IF(AND($A702&gt;='Detectors and demag'!I$3,$A702&lt;='Detectors and demag'!I$4),-C$10*($A702-C$12)*($A702-C$13)/C$14,0)</f>
        <v>0</v>
      </c>
      <c r="D702">
        <f>IF(AND($A702&gt;='Detectors and demag'!J$3,$A702&lt;='Detectors and demag'!J$4),-D$10*($A702-D$12)*($A702-D$13)/D$14,0)</f>
        <v>0</v>
      </c>
      <c r="E702">
        <f>IF(AND($A702&gt;='Detectors and demag'!K$3,$A702&lt;='Detectors and demag'!K$4),-E$10*($A702-E$12)*($A702-E$13)/E$14,0)</f>
        <v>0.8070991189938308</v>
      </c>
      <c r="U702">
        <v>0.80249999999999999</v>
      </c>
      <c r="V702">
        <v>996</v>
      </c>
      <c r="Z702">
        <v>0.80054455300000005</v>
      </c>
      <c r="AA702">
        <v>996</v>
      </c>
    </row>
    <row r="703" spans="1:27" x14ac:dyDescent="0.2">
      <c r="A703">
        <v>997</v>
      </c>
      <c r="B703">
        <f>IF(AND($A703&gt;='Detectors and demag'!H$3,$A703&lt;='Detectors and demag'!H$4),-B$10*($A703-B$12)*($A703-B$13)/B$14,0)</f>
        <v>0</v>
      </c>
      <c r="C703">
        <f>IF(AND($A703&gt;='Detectors and demag'!I$3,$A703&lt;='Detectors and demag'!I$4),-C$10*($A703-C$12)*($A703-C$13)/C$14,0)</f>
        <v>0</v>
      </c>
      <c r="D703">
        <f>IF(AND($A703&gt;='Detectors and demag'!J$3,$A703&lt;='Detectors and demag'!J$4),-D$10*($A703-D$12)*($A703-D$13)/D$14,0)</f>
        <v>0</v>
      </c>
      <c r="E703">
        <f>IF(AND($A703&gt;='Detectors and demag'!K$3,$A703&lt;='Detectors and demag'!K$4),-E$10*($A703-E$12)*($A703-E$13)/E$14,0)</f>
        <v>0.80571708485575588</v>
      </c>
      <c r="U703">
        <v>0.80110000000000003</v>
      </c>
      <c r="V703">
        <v>997</v>
      </c>
      <c r="Z703">
        <v>0.799350644</v>
      </c>
      <c r="AA703">
        <v>997</v>
      </c>
    </row>
    <row r="704" spans="1:27" x14ac:dyDescent="0.2">
      <c r="A704">
        <v>998</v>
      </c>
      <c r="B704">
        <f>IF(AND($A704&gt;='Detectors and demag'!H$3,$A704&lt;='Detectors and demag'!H$4),-B$10*($A704-B$12)*($A704-B$13)/B$14,0)</f>
        <v>0</v>
      </c>
      <c r="C704">
        <f>IF(AND($A704&gt;='Detectors and demag'!I$3,$A704&lt;='Detectors and demag'!I$4),-C$10*($A704-C$12)*($A704-C$13)/C$14,0)</f>
        <v>0</v>
      </c>
      <c r="D704">
        <f>IF(AND($A704&gt;='Detectors and demag'!J$3,$A704&lt;='Detectors and demag'!J$4),-D$10*($A704-D$12)*($A704-D$13)/D$14,0)</f>
        <v>0</v>
      </c>
      <c r="E704">
        <f>IF(AND($A704&gt;='Detectors and demag'!K$3,$A704&lt;='Detectors and demag'!K$4),-E$10*($A704-E$12)*($A704-E$13)/E$14,0)</f>
        <v>0.80432201265977465</v>
      </c>
      <c r="U704">
        <v>0.79959999999999998</v>
      </c>
      <c r="V704">
        <v>998</v>
      </c>
      <c r="Z704">
        <v>0.79799330300000004</v>
      </c>
      <c r="AA704">
        <v>998</v>
      </c>
    </row>
    <row r="705" spans="1:27" x14ac:dyDescent="0.2">
      <c r="A705">
        <v>999</v>
      </c>
      <c r="B705">
        <f>IF(AND($A705&gt;='Detectors and demag'!H$3,$A705&lt;='Detectors and demag'!H$4),-B$10*($A705-B$12)*($A705-B$13)/B$14,0)</f>
        <v>0</v>
      </c>
      <c r="C705">
        <f>IF(AND($A705&gt;='Detectors and demag'!I$3,$A705&lt;='Detectors and demag'!I$4),-C$10*($A705-C$12)*($A705-C$13)/C$14,0)</f>
        <v>0</v>
      </c>
      <c r="D705">
        <f>IF(AND($A705&gt;='Detectors and demag'!J$3,$A705&lt;='Detectors and demag'!J$4),-D$10*($A705-D$12)*($A705-D$13)/D$14,0)</f>
        <v>0</v>
      </c>
      <c r="E705">
        <f>IF(AND($A705&gt;='Detectors and demag'!K$3,$A705&lt;='Detectors and demag'!K$4),-E$10*($A705-E$12)*($A705-E$13)/E$14,0)</f>
        <v>0.802913902405887</v>
      </c>
      <c r="U705">
        <v>0.79810000000000003</v>
      </c>
      <c r="V705">
        <v>999</v>
      </c>
      <c r="Z705">
        <v>0.79647763900000002</v>
      </c>
      <c r="AA705">
        <v>999</v>
      </c>
    </row>
    <row r="706" spans="1:27" x14ac:dyDescent="0.2">
      <c r="A706">
        <v>1000</v>
      </c>
      <c r="B706">
        <f>IF(AND($A706&gt;='Detectors and demag'!H$3,$A706&lt;='Detectors and demag'!H$4),-B$10*($A706-B$12)*($A706-B$13)/B$14,0)</f>
        <v>0</v>
      </c>
      <c r="C706">
        <f>IF(AND($A706&gt;='Detectors and demag'!I$3,$A706&lt;='Detectors and demag'!I$4),-C$10*($A706-C$12)*($A706-C$13)/C$14,0)</f>
        <v>0</v>
      </c>
      <c r="D706">
        <f>IF(AND($A706&gt;='Detectors and demag'!J$3,$A706&lt;='Detectors and demag'!J$4),-D$10*($A706-D$12)*($A706-D$13)/D$14,0)</f>
        <v>0</v>
      </c>
      <c r="E706">
        <f>IF(AND($A706&gt;='Detectors and demag'!K$3,$A706&lt;='Detectors and demag'!K$4),-E$10*($A706-E$12)*($A706-E$13)/E$14,0)</f>
        <v>0.80149275409409315</v>
      </c>
      <c r="U706">
        <v>0.79659999999999997</v>
      </c>
      <c r="V706">
        <v>1000</v>
      </c>
      <c r="Z706">
        <v>0.79496157199999995</v>
      </c>
      <c r="AA706">
        <v>1000</v>
      </c>
    </row>
    <row r="707" spans="1:27" x14ac:dyDescent="0.2">
      <c r="A707">
        <v>1001</v>
      </c>
      <c r="B707">
        <f>IF(AND($A707&gt;='Detectors and demag'!H$3,$A707&lt;='Detectors and demag'!H$4),-B$10*($A707-B$12)*($A707-B$13)/B$14,0)</f>
        <v>0</v>
      </c>
      <c r="C707">
        <f>IF(AND($A707&gt;='Detectors and demag'!I$3,$A707&lt;='Detectors and demag'!I$4),-C$10*($A707-C$12)*($A707-C$13)/C$14,0)</f>
        <v>0</v>
      </c>
      <c r="D707">
        <f>IF(AND($A707&gt;='Detectors and demag'!J$3,$A707&lt;='Detectors and demag'!J$4),-D$10*($A707-D$12)*($A707-D$13)/D$14,0)</f>
        <v>0</v>
      </c>
      <c r="E707">
        <f>IF(AND($A707&gt;='Detectors and demag'!K$3,$A707&lt;='Detectors and demag'!K$4),-E$10*($A707-E$12)*($A707-E$13)/E$14,0)</f>
        <v>0.80005856772439277</v>
      </c>
      <c r="U707">
        <v>0.79510000000000003</v>
      </c>
      <c r="V707">
        <v>1001</v>
      </c>
      <c r="Z707">
        <v>0.79344247700000003</v>
      </c>
      <c r="AA707">
        <v>1001</v>
      </c>
    </row>
    <row r="708" spans="1:27" x14ac:dyDescent="0.2">
      <c r="A708">
        <v>1002</v>
      </c>
      <c r="B708">
        <f>IF(AND($A708&gt;='Detectors and demag'!H$3,$A708&lt;='Detectors and demag'!H$4),-B$10*($A708-B$12)*($A708-B$13)/B$14,0)</f>
        <v>0</v>
      </c>
      <c r="C708">
        <f>IF(AND($A708&gt;='Detectors and demag'!I$3,$A708&lt;='Detectors and demag'!I$4),-C$10*($A708-C$12)*($A708-C$13)/C$14,0)</f>
        <v>0</v>
      </c>
      <c r="D708">
        <f>IF(AND($A708&gt;='Detectors and demag'!J$3,$A708&lt;='Detectors and demag'!J$4),-D$10*($A708-D$12)*($A708-D$13)/D$14,0)</f>
        <v>0</v>
      </c>
      <c r="E708">
        <f>IF(AND($A708&gt;='Detectors and demag'!K$3,$A708&lt;='Detectors and demag'!K$4),-E$10*($A708-E$12)*($A708-E$13)/E$14,0)</f>
        <v>0.79861134329678607</v>
      </c>
      <c r="U708">
        <v>0.79349999999999998</v>
      </c>
      <c r="V708">
        <v>1002</v>
      </c>
      <c r="Z708">
        <v>0.79192219100000005</v>
      </c>
      <c r="AA708">
        <v>1002</v>
      </c>
    </row>
    <row r="709" spans="1:27" x14ac:dyDescent="0.2">
      <c r="A709">
        <v>1003</v>
      </c>
      <c r="B709">
        <f>IF(AND($A709&gt;='Detectors and demag'!H$3,$A709&lt;='Detectors and demag'!H$4),-B$10*($A709-B$12)*($A709-B$13)/B$14,0)</f>
        <v>0</v>
      </c>
      <c r="C709">
        <f>IF(AND($A709&gt;='Detectors and demag'!I$3,$A709&lt;='Detectors and demag'!I$4),-C$10*($A709-C$12)*($A709-C$13)/C$14,0)</f>
        <v>0</v>
      </c>
      <c r="D709">
        <f>IF(AND($A709&gt;='Detectors and demag'!J$3,$A709&lt;='Detectors and demag'!J$4),-D$10*($A709-D$12)*($A709-D$13)/D$14,0)</f>
        <v>0</v>
      </c>
      <c r="E709">
        <f>IF(AND($A709&gt;='Detectors and demag'!K$3,$A709&lt;='Detectors and demag'!K$4),-E$10*($A709-E$12)*($A709-E$13)/E$14,0)</f>
        <v>0.79715108081127295</v>
      </c>
      <c r="U709">
        <v>0.79200000000000004</v>
      </c>
      <c r="V709">
        <v>1003</v>
      </c>
      <c r="Z709">
        <v>0.79058480900000005</v>
      </c>
      <c r="AA709">
        <v>1003</v>
      </c>
    </row>
    <row r="710" spans="1:27" x14ac:dyDescent="0.2">
      <c r="A710">
        <v>1004</v>
      </c>
      <c r="B710">
        <f>IF(AND($A710&gt;='Detectors and demag'!H$3,$A710&lt;='Detectors and demag'!H$4),-B$10*($A710-B$12)*($A710-B$13)/B$14,0)</f>
        <v>0</v>
      </c>
      <c r="C710">
        <f>IF(AND($A710&gt;='Detectors and demag'!I$3,$A710&lt;='Detectors and demag'!I$4),-C$10*($A710-C$12)*($A710-C$13)/C$14,0)</f>
        <v>0</v>
      </c>
      <c r="D710">
        <f>IF(AND($A710&gt;='Detectors and demag'!J$3,$A710&lt;='Detectors and demag'!J$4),-D$10*($A710-D$12)*($A710-D$13)/D$14,0)</f>
        <v>0</v>
      </c>
      <c r="E710">
        <f>IF(AND($A710&gt;='Detectors and demag'!K$3,$A710&lt;='Detectors and demag'!K$4),-E$10*($A710-E$12)*($A710-E$13)/E$14,0)</f>
        <v>0.79567778026785363</v>
      </c>
      <c r="U710">
        <v>0.79039999999999999</v>
      </c>
      <c r="V710">
        <v>1004</v>
      </c>
      <c r="Z710">
        <v>0.78925641800000002</v>
      </c>
      <c r="AA710">
        <v>1004</v>
      </c>
    </row>
    <row r="711" spans="1:27" x14ac:dyDescent="0.2">
      <c r="A711">
        <v>1005</v>
      </c>
      <c r="B711">
        <f>IF(AND($A711&gt;='Detectors and demag'!H$3,$A711&lt;='Detectors and demag'!H$4),-B$10*($A711-B$12)*($A711-B$13)/B$14,0)</f>
        <v>0</v>
      </c>
      <c r="C711">
        <f>IF(AND($A711&gt;='Detectors and demag'!I$3,$A711&lt;='Detectors and demag'!I$4),-C$10*($A711-C$12)*($A711-C$13)/C$14,0)</f>
        <v>0</v>
      </c>
      <c r="D711">
        <f>IF(AND($A711&gt;='Detectors and demag'!J$3,$A711&lt;='Detectors and demag'!J$4),-D$10*($A711-D$12)*($A711-D$13)/D$14,0)</f>
        <v>0</v>
      </c>
      <c r="E711">
        <f>IF(AND($A711&gt;='Detectors and demag'!K$3,$A711&lt;='Detectors and demag'!K$4),-E$10*($A711-E$12)*($A711-E$13)/E$14,0)</f>
        <v>0.79419144166652778</v>
      </c>
      <c r="U711">
        <v>0.78879999999999995</v>
      </c>
      <c r="V711">
        <v>1005</v>
      </c>
      <c r="Z711">
        <v>0.78792763700000001</v>
      </c>
      <c r="AA711">
        <v>1005</v>
      </c>
    </row>
    <row r="712" spans="1:27" x14ac:dyDescent="0.2">
      <c r="A712">
        <v>1006</v>
      </c>
      <c r="B712">
        <f>IF(AND($A712&gt;='Detectors and demag'!H$3,$A712&lt;='Detectors and demag'!H$4),-B$10*($A712-B$12)*($A712-B$13)/B$14,0)</f>
        <v>0</v>
      </c>
      <c r="C712">
        <f>IF(AND($A712&gt;='Detectors and demag'!I$3,$A712&lt;='Detectors and demag'!I$4),-C$10*($A712-C$12)*($A712-C$13)/C$14,0)</f>
        <v>0</v>
      </c>
      <c r="D712">
        <f>IF(AND($A712&gt;='Detectors and demag'!J$3,$A712&lt;='Detectors and demag'!J$4),-D$10*($A712-D$12)*($A712-D$13)/D$14,0)</f>
        <v>0</v>
      </c>
      <c r="E712">
        <f>IF(AND($A712&gt;='Detectors and demag'!K$3,$A712&lt;='Detectors and demag'!K$4),-E$10*($A712-E$12)*($A712-E$13)/E$14,0)</f>
        <v>0.79269206500729561</v>
      </c>
      <c r="U712">
        <v>0.78720000000000001</v>
      </c>
      <c r="V712">
        <v>1006</v>
      </c>
      <c r="Z712">
        <v>0.78659843799999996</v>
      </c>
      <c r="AA712">
        <v>1006</v>
      </c>
    </row>
    <row r="713" spans="1:27" x14ac:dyDescent="0.2">
      <c r="A713">
        <v>1007</v>
      </c>
      <c r="B713">
        <f>IF(AND($A713&gt;='Detectors and demag'!H$3,$A713&lt;='Detectors and demag'!H$4),-B$10*($A713-B$12)*($A713-B$13)/B$14,0)</f>
        <v>0</v>
      </c>
      <c r="C713">
        <f>IF(AND($A713&gt;='Detectors and demag'!I$3,$A713&lt;='Detectors and demag'!I$4),-C$10*($A713-C$12)*($A713-C$13)/C$14,0)</f>
        <v>0</v>
      </c>
      <c r="D713">
        <f>IF(AND($A713&gt;='Detectors and demag'!J$3,$A713&lt;='Detectors and demag'!J$4),-D$10*($A713-D$12)*($A713-D$13)/D$14,0)</f>
        <v>0</v>
      </c>
      <c r="E713">
        <f>IF(AND($A713&gt;='Detectors and demag'!K$3,$A713&lt;='Detectors and demag'!K$4),-E$10*($A713-E$12)*($A713-E$13)/E$14,0)</f>
        <v>0.79117965029015702</v>
      </c>
      <c r="U713">
        <v>0.78559999999999997</v>
      </c>
      <c r="V713">
        <v>1007</v>
      </c>
      <c r="Z713">
        <v>0.78526883800000002</v>
      </c>
      <c r="AA713">
        <v>1007</v>
      </c>
    </row>
    <row r="714" spans="1:27" x14ac:dyDescent="0.2">
      <c r="A714">
        <v>1008</v>
      </c>
      <c r="B714">
        <f>IF(AND($A714&gt;='Detectors and demag'!H$3,$A714&lt;='Detectors and demag'!H$4),-B$10*($A714-B$12)*($A714-B$13)/B$14,0)</f>
        <v>0</v>
      </c>
      <c r="C714">
        <f>IF(AND($A714&gt;='Detectors and demag'!I$3,$A714&lt;='Detectors and demag'!I$4),-C$10*($A714-C$12)*($A714-C$13)/C$14,0)</f>
        <v>0</v>
      </c>
      <c r="D714">
        <f>IF(AND($A714&gt;='Detectors and demag'!J$3,$A714&lt;='Detectors and demag'!J$4),-D$10*($A714-D$12)*($A714-D$13)/D$14,0)</f>
        <v>0</v>
      </c>
      <c r="E714">
        <f>IF(AND($A714&gt;='Detectors and demag'!K$3,$A714&lt;='Detectors and demag'!K$4),-E$10*($A714-E$12)*($A714-E$13)/E$14,0)</f>
        <v>0.78965419751511212</v>
      </c>
      <c r="U714">
        <v>0.78400000000000003</v>
      </c>
      <c r="V714">
        <v>1008</v>
      </c>
      <c r="Z714">
        <v>0.78393884199999997</v>
      </c>
      <c r="AA714">
        <v>1008</v>
      </c>
    </row>
    <row r="715" spans="1:27" x14ac:dyDescent="0.2">
      <c r="A715">
        <v>1009</v>
      </c>
      <c r="B715">
        <f>IF(AND($A715&gt;='Detectors and demag'!H$3,$A715&lt;='Detectors and demag'!H$4),-B$10*($A715-B$12)*($A715-B$13)/B$14,0)</f>
        <v>0</v>
      </c>
      <c r="C715">
        <f>IF(AND($A715&gt;='Detectors and demag'!I$3,$A715&lt;='Detectors and demag'!I$4),-C$10*($A715-C$12)*($A715-C$13)/C$14,0)</f>
        <v>0</v>
      </c>
      <c r="D715">
        <f>IF(AND($A715&gt;='Detectors and demag'!J$3,$A715&lt;='Detectors and demag'!J$4),-D$10*($A715-D$12)*($A715-D$13)/D$14,0)</f>
        <v>0</v>
      </c>
      <c r="E715">
        <f>IF(AND($A715&gt;='Detectors and demag'!K$3,$A715&lt;='Detectors and demag'!K$4),-E$10*($A715-E$12)*($A715-E$13)/E$14,0)</f>
        <v>0.7881157066821608</v>
      </c>
      <c r="U715">
        <v>0.7823</v>
      </c>
      <c r="V715">
        <v>1009</v>
      </c>
      <c r="Z715">
        <v>0.78260391200000001</v>
      </c>
      <c r="AA715">
        <v>1009</v>
      </c>
    </row>
    <row r="716" spans="1:27" x14ac:dyDescent="0.2">
      <c r="A716">
        <v>1010</v>
      </c>
      <c r="B716">
        <f>IF(AND($A716&gt;='Detectors and demag'!H$3,$A716&lt;='Detectors and demag'!H$4),-B$10*($A716-B$12)*($A716-B$13)/B$14,0)</f>
        <v>0</v>
      </c>
      <c r="C716">
        <f>IF(AND($A716&gt;='Detectors and demag'!I$3,$A716&lt;='Detectors and demag'!I$4),-C$10*($A716-C$12)*($A716-C$13)/C$14,0)</f>
        <v>0</v>
      </c>
      <c r="D716">
        <f>IF(AND($A716&gt;='Detectors and demag'!J$3,$A716&lt;='Detectors and demag'!J$4),-D$10*($A716-D$12)*($A716-D$13)/D$14,0)</f>
        <v>0</v>
      </c>
      <c r="E716">
        <f>IF(AND($A716&gt;='Detectors and demag'!K$3,$A716&lt;='Detectors and demag'!K$4),-E$10*($A716-E$12)*($A716-E$13)/E$14,0)</f>
        <v>0.78656417779130317</v>
      </c>
      <c r="U716">
        <v>0.78069999999999995</v>
      </c>
      <c r="V716">
        <v>1010</v>
      </c>
      <c r="Z716">
        <v>0.78126300599999998</v>
      </c>
      <c r="AA716">
        <v>1010</v>
      </c>
    </row>
    <row r="717" spans="1:27" x14ac:dyDescent="0.2">
      <c r="A717">
        <v>1011</v>
      </c>
      <c r="B717">
        <f>IF(AND($A717&gt;='Detectors and demag'!H$3,$A717&lt;='Detectors and demag'!H$4),-B$10*($A717-B$12)*($A717-B$13)/B$14,0)</f>
        <v>0</v>
      </c>
      <c r="C717">
        <f>IF(AND($A717&gt;='Detectors and demag'!I$3,$A717&lt;='Detectors and demag'!I$4),-C$10*($A717-C$12)*($A717-C$13)/C$14,0)</f>
        <v>0</v>
      </c>
      <c r="D717">
        <f>IF(AND($A717&gt;='Detectors and demag'!J$3,$A717&lt;='Detectors and demag'!J$4),-D$10*($A717-D$12)*($A717-D$13)/D$14,0)</f>
        <v>0</v>
      </c>
      <c r="E717">
        <f>IF(AND($A717&gt;='Detectors and demag'!K$3,$A717&lt;='Detectors and demag'!K$4),-E$10*($A717-E$12)*($A717-E$13)/E$14,0)</f>
        <v>0.78499961084253922</v>
      </c>
      <c r="U717">
        <v>0.77900000000000003</v>
      </c>
      <c r="V717">
        <v>1011</v>
      </c>
      <c r="Z717">
        <v>0.77992171399999999</v>
      </c>
      <c r="AA717">
        <v>1011</v>
      </c>
    </row>
    <row r="718" spans="1:27" x14ac:dyDescent="0.2">
      <c r="A718">
        <v>1012</v>
      </c>
      <c r="B718">
        <f>IF(AND($A718&gt;='Detectors and demag'!H$3,$A718&lt;='Detectors and demag'!H$4),-B$10*($A718-B$12)*($A718-B$13)/B$14,0)</f>
        <v>0</v>
      </c>
      <c r="C718">
        <f>IF(AND($A718&gt;='Detectors and demag'!I$3,$A718&lt;='Detectors and demag'!I$4),-C$10*($A718-C$12)*($A718-C$13)/C$14,0)</f>
        <v>0</v>
      </c>
      <c r="D718">
        <f>IF(AND($A718&gt;='Detectors and demag'!J$3,$A718&lt;='Detectors and demag'!J$4),-D$10*($A718-D$12)*($A718-D$13)/D$14,0)</f>
        <v>0</v>
      </c>
      <c r="E718">
        <f>IF(AND($A718&gt;='Detectors and demag'!K$3,$A718&lt;='Detectors and demag'!K$4),-E$10*($A718-E$12)*($A718-E$13)/E$14,0)</f>
        <v>0.78342200583586885</v>
      </c>
      <c r="U718">
        <v>0.77729999999999999</v>
      </c>
      <c r="V718">
        <v>1012</v>
      </c>
      <c r="Z718">
        <v>0.77858006999999996</v>
      </c>
      <c r="AA718">
        <v>1012</v>
      </c>
    </row>
    <row r="719" spans="1:27" x14ac:dyDescent="0.2">
      <c r="A719">
        <v>1013</v>
      </c>
      <c r="B719">
        <f>IF(AND($A719&gt;='Detectors and demag'!H$3,$A719&lt;='Detectors and demag'!H$4),-B$10*($A719-B$12)*($A719-B$13)/B$14,0)</f>
        <v>0</v>
      </c>
      <c r="C719">
        <f>IF(AND($A719&gt;='Detectors and demag'!I$3,$A719&lt;='Detectors and demag'!I$4),-C$10*($A719-C$12)*($A719-C$13)/C$14,0)</f>
        <v>0</v>
      </c>
      <c r="D719">
        <f>IF(AND($A719&gt;='Detectors and demag'!J$3,$A719&lt;='Detectors and demag'!J$4),-D$10*($A719-D$12)*($A719-D$13)/D$14,0)</f>
        <v>0</v>
      </c>
      <c r="E719">
        <f>IF(AND($A719&gt;='Detectors and demag'!K$3,$A719&lt;='Detectors and demag'!K$4),-E$10*($A719-E$12)*($A719-E$13)/E$14,0)</f>
        <v>0.78183136277129206</v>
      </c>
      <c r="U719">
        <v>0.77559999999999996</v>
      </c>
      <c r="V719">
        <v>1013</v>
      </c>
      <c r="Z719">
        <v>0.777238031</v>
      </c>
      <c r="AA719">
        <v>1013</v>
      </c>
    </row>
    <row r="720" spans="1:27" x14ac:dyDescent="0.2">
      <c r="A720">
        <v>1014</v>
      </c>
      <c r="B720">
        <f>IF(AND($A720&gt;='Detectors and demag'!H$3,$A720&lt;='Detectors and demag'!H$4),-B$10*($A720-B$12)*($A720-B$13)/B$14,0)</f>
        <v>0</v>
      </c>
      <c r="C720">
        <f>IF(AND($A720&gt;='Detectors and demag'!I$3,$A720&lt;='Detectors and demag'!I$4),-C$10*($A720-C$12)*($A720-C$13)/C$14,0)</f>
        <v>0</v>
      </c>
      <c r="D720">
        <f>IF(AND($A720&gt;='Detectors and demag'!J$3,$A720&lt;='Detectors and demag'!J$4),-D$10*($A720-D$12)*($A720-D$13)/D$14,0)</f>
        <v>0</v>
      </c>
      <c r="E720">
        <f>IF(AND($A720&gt;='Detectors and demag'!K$3,$A720&lt;='Detectors and demag'!K$4),-E$10*($A720-E$12)*($A720-E$13)/E$14,0)</f>
        <v>0.78022768164880907</v>
      </c>
      <c r="U720">
        <v>0.77390000000000003</v>
      </c>
      <c r="V720">
        <v>1014</v>
      </c>
      <c r="Z720">
        <v>0.77589564700000002</v>
      </c>
      <c r="AA720">
        <v>1014</v>
      </c>
    </row>
    <row r="721" spans="1:27" x14ac:dyDescent="0.2">
      <c r="A721">
        <v>1015</v>
      </c>
      <c r="B721">
        <f>IF(AND($A721&gt;='Detectors and demag'!H$3,$A721&lt;='Detectors and demag'!H$4),-B$10*($A721-B$12)*($A721-B$13)/B$14,0)</f>
        <v>0</v>
      </c>
      <c r="C721">
        <f>IF(AND($A721&gt;='Detectors and demag'!I$3,$A721&lt;='Detectors and demag'!I$4),-C$10*($A721-C$12)*($A721-C$13)/C$14,0)</f>
        <v>0</v>
      </c>
      <c r="D721">
        <f>IF(AND($A721&gt;='Detectors and demag'!J$3,$A721&lt;='Detectors and demag'!J$4),-D$10*($A721-D$12)*($A721-D$13)/D$14,0)</f>
        <v>0</v>
      </c>
      <c r="E721">
        <f>IF(AND($A721&gt;='Detectors and demag'!K$3,$A721&lt;='Detectors and demag'!K$4),-E$10*($A721-E$12)*($A721-E$13)/E$14,0)</f>
        <v>0.77861096246841943</v>
      </c>
      <c r="U721">
        <v>0.7722</v>
      </c>
      <c r="V721">
        <v>1015</v>
      </c>
      <c r="Z721">
        <v>0.77443305399999995</v>
      </c>
      <c r="AA721">
        <v>1015</v>
      </c>
    </row>
    <row r="722" spans="1:27" x14ac:dyDescent="0.2">
      <c r="A722">
        <v>1016</v>
      </c>
      <c r="B722">
        <f>IF(AND($A722&gt;='Detectors and demag'!H$3,$A722&lt;='Detectors and demag'!H$4),-B$10*($A722-B$12)*($A722-B$13)/B$14,0)</f>
        <v>0</v>
      </c>
      <c r="C722">
        <f>IF(AND($A722&gt;='Detectors and demag'!I$3,$A722&lt;='Detectors and demag'!I$4),-C$10*($A722-C$12)*($A722-C$13)/C$14,0)</f>
        <v>0</v>
      </c>
      <c r="D722">
        <f>IF(AND($A722&gt;='Detectors and demag'!J$3,$A722&lt;='Detectors and demag'!J$4),-D$10*($A722-D$12)*($A722-D$13)/D$14,0)</f>
        <v>0</v>
      </c>
      <c r="E722">
        <f>IF(AND($A722&gt;='Detectors and demag'!K$3,$A722&lt;='Detectors and demag'!K$4),-E$10*($A722-E$12)*($A722-E$13)/E$14,0)</f>
        <v>0.77698120523012371</v>
      </c>
      <c r="U722">
        <v>0.77049999999999996</v>
      </c>
      <c r="V722">
        <v>1016</v>
      </c>
      <c r="Z722">
        <v>0.77296889999999996</v>
      </c>
      <c r="AA722">
        <v>1016</v>
      </c>
    </row>
    <row r="723" spans="1:27" x14ac:dyDescent="0.2">
      <c r="A723">
        <v>1017</v>
      </c>
      <c r="B723">
        <f>IF(AND($A723&gt;='Detectors and demag'!H$3,$A723&lt;='Detectors and demag'!H$4),-B$10*($A723-B$12)*($A723-B$13)/B$14,0)</f>
        <v>0</v>
      </c>
      <c r="C723">
        <f>IF(AND($A723&gt;='Detectors and demag'!I$3,$A723&lt;='Detectors and demag'!I$4),-C$10*($A723-C$12)*($A723-C$13)/C$14,0)</f>
        <v>0</v>
      </c>
      <c r="D723">
        <f>IF(AND($A723&gt;='Detectors and demag'!J$3,$A723&lt;='Detectors and demag'!J$4),-D$10*($A723-D$12)*($A723-D$13)/D$14,0)</f>
        <v>0</v>
      </c>
      <c r="E723">
        <f>IF(AND($A723&gt;='Detectors and demag'!K$3,$A723&lt;='Detectors and demag'!K$4),-E$10*($A723-E$12)*($A723-E$13)/E$14,0)</f>
        <v>0.77533840993392145</v>
      </c>
      <c r="U723">
        <v>0.76870000000000005</v>
      </c>
      <c r="V723">
        <v>1017</v>
      </c>
      <c r="Z723">
        <v>0.77150441599999997</v>
      </c>
      <c r="AA723">
        <v>1017</v>
      </c>
    </row>
    <row r="724" spans="1:27" x14ac:dyDescent="0.2">
      <c r="A724">
        <v>1018</v>
      </c>
      <c r="B724">
        <f>IF(AND($A724&gt;='Detectors and demag'!H$3,$A724&lt;='Detectors and demag'!H$4),-B$10*($A724-B$12)*($A724-B$13)/B$14,0)</f>
        <v>0</v>
      </c>
      <c r="C724">
        <f>IF(AND($A724&gt;='Detectors and demag'!I$3,$A724&lt;='Detectors and demag'!I$4),-C$10*($A724-C$12)*($A724-C$13)/C$14,0)</f>
        <v>0</v>
      </c>
      <c r="D724">
        <f>IF(AND($A724&gt;='Detectors and demag'!J$3,$A724&lt;='Detectors and demag'!J$4),-D$10*($A724-D$12)*($A724-D$13)/D$14,0)</f>
        <v>0</v>
      </c>
      <c r="E724">
        <f>IF(AND($A724&gt;='Detectors and demag'!K$3,$A724&lt;='Detectors and demag'!K$4),-E$10*($A724-E$12)*($A724-E$13)/E$14,0)</f>
        <v>0.77368257657981288</v>
      </c>
      <c r="U724">
        <v>0.76700000000000002</v>
      </c>
      <c r="V724">
        <v>1018</v>
      </c>
      <c r="Z724">
        <v>0.77003960599999999</v>
      </c>
      <c r="AA724">
        <v>1018</v>
      </c>
    </row>
    <row r="725" spans="1:27" x14ac:dyDescent="0.2">
      <c r="A725">
        <v>1019</v>
      </c>
      <c r="B725">
        <f>IF(AND($A725&gt;='Detectors and demag'!H$3,$A725&lt;='Detectors and demag'!H$4),-B$10*($A725-B$12)*($A725-B$13)/B$14,0)</f>
        <v>0</v>
      </c>
      <c r="C725">
        <f>IF(AND($A725&gt;='Detectors and demag'!I$3,$A725&lt;='Detectors and demag'!I$4),-C$10*($A725-C$12)*($A725-C$13)/C$14,0)</f>
        <v>0</v>
      </c>
      <c r="D725">
        <f>IF(AND($A725&gt;='Detectors and demag'!J$3,$A725&lt;='Detectors and demag'!J$4),-D$10*($A725-D$12)*($A725-D$13)/D$14,0)</f>
        <v>0</v>
      </c>
      <c r="E725">
        <f>IF(AND($A725&gt;='Detectors and demag'!K$3,$A725&lt;='Detectors and demag'!K$4),-E$10*($A725-E$12)*($A725-E$13)/E$14,0)</f>
        <v>0.77201370516779788</v>
      </c>
      <c r="U725">
        <v>0.76519999999999999</v>
      </c>
      <c r="V725">
        <v>1019</v>
      </c>
      <c r="Z725">
        <v>0.76857352300000004</v>
      </c>
      <c r="AA725">
        <v>1019</v>
      </c>
    </row>
    <row r="726" spans="1:27" x14ac:dyDescent="0.2">
      <c r="A726">
        <v>1020</v>
      </c>
      <c r="B726">
        <f>IF(AND($A726&gt;='Detectors and demag'!H$3,$A726&lt;='Detectors and demag'!H$4),-B$10*($A726-B$12)*($A726-B$13)/B$14,0)</f>
        <v>0</v>
      </c>
      <c r="C726">
        <f>IF(AND($A726&gt;='Detectors and demag'!I$3,$A726&lt;='Detectors and demag'!I$4),-C$10*($A726-C$12)*($A726-C$13)/C$14,0)</f>
        <v>0</v>
      </c>
      <c r="D726">
        <f>IF(AND($A726&gt;='Detectors and demag'!J$3,$A726&lt;='Detectors and demag'!J$4),-D$10*($A726-D$12)*($A726-D$13)/D$14,0)</f>
        <v>0</v>
      </c>
      <c r="E726">
        <f>IF(AND($A726&gt;='Detectors and demag'!K$3,$A726&lt;='Detectors and demag'!K$4),-E$10*($A726-E$12)*($A726-E$13)/E$14,0)</f>
        <v>0.77033179569787669</v>
      </c>
      <c r="U726">
        <v>0.76339999999999997</v>
      </c>
      <c r="V726">
        <v>1020</v>
      </c>
      <c r="Z726">
        <v>0.766943928</v>
      </c>
      <c r="AA726">
        <v>1020</v>
      </c>
    </row>
    <row r="727" spans="1:27" x14ac:dyDescent="0.2">
      <c r="A727">
        <v>1021</v>
      </c>
      <c r="B727">
        <f>IF(AND($A727&gt;='Detectors and demag'!H$3,$A727&lt;='Detectors and demag'!H$4),-B$10*($A727-B$12)*($A727-B$13)/B$14,0)</f>
        <v>0</v>
      </c>
      <c r="C727">
        <f>IF(AND($A727&gt;='Detectors and demag'!I$3,$A727&lt;='Detectors and demag'!I$4),-C$10*($A727-C$12)*($A727-C$13)/C$14,0)</f>
        <v>0</v>
      </c>
      <c r="D727">
        <f>IF(AND($A727&gt;='Detectors and demag'!J$3,$A727&lt;='Detectors and demag'!J$4),-D$10*($A727-D$12)*($A727-D$13)/D$14,0)</f>
        <v>0</v>
      </c>
      <c r="E727">
        <f>IF(AND($A727&gt;='Detectors and demag'!K$3,$A727&lt;='Detectors and demag'!K$4),-E$10*($A727-E$12)*($A727-E$13)/E$14,0)</f>
        <v>0.76863684817004896</v>
      </c>
      <c r="U727">
        <v>0.76160000000000005</v>
      </c>
      <c r="V727">
        <v>1021</v>
      </c>
      <c r="Z727">
        <v>0.76531406300000004</v>
      </c>
      <c r="AA727">
        <v>1021</v>
      </c>
    </row>
    <row r="728" spans="1:27" x14ac:dyDescent="0.2">
      <c r="A728">
        <v>1022</v>
      </c>
      <c r="B728">
        <f>IF(AND($A728&gt;='Detectors and demag'!H$3,$A728&lt;='Detectors and demag'!H$4),-B$10*($A728-B$12)*($A728-B$13)/B$14,0)</f>
        <v>0</v>
      </c>
      <c r="C728">
        <f>IF(AND($A728&gt;='Detectors and demag'!I$3,$A728&lt;='Detectors and demag'!I$4),-C$10*($A728-C$12)*($A728-C$13)/C$14,0)</f>
        <v>0</v>
      </c>
      <c r="D728">
        <f>IF(AND($A728&gt;='Detectors and demag'!J$3,$A728&lt;='Detectors and demag'!J$4),-D$10*($A728-D$12)*($A728-D$13)/D$14,0)</f>
        <v>0</v>
      </c>
      <c r="E728">
        <f>IF(AND($A728&gt;='Detectors and demag'!K$3,$A728&lt;='Detectors and demag'!K$4),-E$10*($A728-E$12)*($A728-E$13)/E$14,0)</f>
        <v>0.76692886258431492</v>
      </c>
      <c r="U728">
        <v>0.75980000000000003</v>
      </c>
      <c r="V728">
        <v>1022</v>
      </c>
      <c r="Z728">
        <v>0.76368391800000002</v>
      </c>
      <c r="AA728">
        <v>1022</v>
      </c>
    </row>
    <row r="729" spans="1:27" x14ac:dyDescent="0.2">
      <c r="A729">
        <v>1023</v>
      </c>
      <c r="B729">
        <f>IF(AND($A729&gt;='Detectors and demag'!H$3,$A729&lt;='Detectors and demag'!H$4),-B$10*($A729-B$12)*($A729-B$13)/B$14,0)</f>
        <v>0</v>
      </c>
      <c r="C729">
        <f>IF(AND($A729&gt;='Detectors and demag'!I$3,$A729&lt;='Detectors and demag'!I$4),-C$10*($A729-C$12)*($A729-C$13)/C$14,0)</f>
        <v>0</v>
      </c>
      <c r="D729">
        <f>IF(AND($A729&gt;='Detectors and demag'!J$3,$A729&lt;='Detectors and demag'!J$4),-D$10*($A729-D$12)*($A729-D$13)/D$14,0)</f>
        <v>0</v>
      </c>
      <c r="E729">
        <f>IF(AND($A729&gt;='Detectors and demag'!K$3,$A729&lt;='Detectors and demag'!K$4),-E$10*($A729-E$12)*($A729-E$13)/E$14,0)</f>
        <v>0.76520783894067446</v>
      </c>
      <c r="U729">
        <v>0.75790000000000002</v>
      </c>
      <c r="V729">
        <v>1023</v>
      </c>
      <c r="Z729">
        <v>0.76205352599999998</v>
      </c>
      <c r="AA729">
        <v>1023</v>
      </c>
    </row>
    <row r="730" spans="1:27" x14ac:dyDescent="0.2">
      <c r="A730">
        <v>1024</v>
      </c>
      <c r="B730">
        <f>IF(AND($A730&gt;='Detectors and demag'!H$3,$A730&lt;='Detectors and demag'!H$4),-B$10*($A730-B$12)*($A730-B$13)/B$14,0)</f>
        <v>0</v>
      </c>
      <c r="C730">
        <f>IF(AND($A730&gt;='Detectors and demag'!I$3,$A730&lt;='Detectors and demag'!I$4),-C$10*($A730-C$12)*($A730-C$13)/C$14,0)</f>
        <v>0</v>
      </c>
      <c r="D730">
        <f>IF(AND($A730&gt;='Detectors and demag'!J$3,$A730&lt;='Detectors and demag'!J$4),-D$10*($A730-D$12)*($A730-D$13)/D$14,0)</f>
        <v>0</v>
      </c>
      <c r="E730">
        <f>IF(AND($A730&gt;='Detectors and demag'!K$3,$A730&lt;='Detectors and demag'!K$4),-E$10*($A730-E$12)*($A730-E$13)/E$14,0)</f>
        <v>0.76347377723912779</v>
      </c>
      <c r="U730">
        <v>0.75609999999999999</v>
      </c>
      <c r="V730">
        <v>1024</v>
      </c>
      <c r="Z730">
        <v>0.76042287500000005</v>
      </c>
      <c r="AA730">
        <v>1024</v>
      </c>
    </row>
    <row r="731" spans="1:27" x14ac:dyDescent="0.2">
      <c r="A731">
        <v>1025</v>
      </c>
      <c r="B731">
        <f>IF(AND($A731&gt;='Detectors and demag'!H$3,$A731&lt;='Detectors and demag'!H$4),-B$10*($A731-B$12)*($A731-B$13)/B$14,0)</f>
        <v>0</v>
      </c>
      <c r="C731">
        <f>IF(AND($A731&gt;='Detectors and demag'!I$3,$A731&lt;='Detectors and demag'!I$4),-C$10*($A731-C$12)*($A731-C$13)/C$14,0)</f>
        <v>0</v>
      </c>
      <c r="D731">
        <f>IF(AND($A731&gt;='Detectors and demag'!J$3,$A731&lt;='Detectors and demag'!J$4),-D$10*($A731-D$12)*($A731-D$13)/D$14,0)</f>
        <v>0</v>
      </c>
      <c r="E731">
        <f>IF(AND($A731&gt;='Detectors and demag'!K$3,$A731&lt;='Detectors and demag'!K$4),-E$10*($A731-E$12)*($A731-E$13)/E$14,0)</f>
        <v>0.7617266774796746</v>
      </c>
      <c r="U731">
        <v>0.75419999999999998</v>
      </c>
      <c r="V731">
        <v>1025</v>
      </c>
      <c r="Z731">
        <v>0.75882424199999998</v>
      </c>
      <c r="AA731">
        <v>1025</v>
      </c>
    </row>
    <row r="732" spans="1:27" x14ac:dyDescent="0.2">
      <c r="A732">
        <v>1026</v>
      </c>
      <c r="B732">
        <f>IF(AND($A732&gt;='Detectors and demag'!H$3,$A732&lt;='Detectors and demag'!H$4),-B$10*($A732-B$12)*($A732-B$13)/B$14,0)</f>
        <v>0</v>
      </c>
      <c r="C732">
        <f>IF(AND($A732&gt;='Detectors and demag'!I$3,$A732&lt;='Detectors and demag'!I$4),-C$10*($A732-C$12)*($A732-C$13)/C$14,0)</f>
        <v>0</v>
      </c>
      <c r="D732">
        <f>IF(AND($A732&gt;='Detectors and demag'!J$3,$A732&lt;='Detectors and demag'!J$4),-D$10*($A732-D$12)*($A732-D$13)/D$14,0)</f>
        <v>0</v>
      </c>
      <c r="E732">
        <f>IF(AND($A732&gt;='Detectors and demag'!K$3,$A732&lt;='Detectors and demag'!K$4),-E$10*($A732-E$12)*($A732-E$13)/E$14,0)</f>
        <v>0.7599665396623152</v>
      </c>
      <c r="U732">
        <v>0.75229999999999997</v>
      </c>
      <c r="V732">
        <v>1026</v>
      </c>
      <c r="Z732">
        <v>0.75723687900000003</v>
      </c>
      <c r="AA732">
        <v>1026</v>
      </c>
    </row>
    <row r="733" spans="1:27" x14ac:dyDescent="0.2">
      <c r="A733">
        <v>1027</v>
      </c>
      <c r="B733">
        <f>IF(AND($A733&gt;='Detectors and demag'!H$3,$A733&lt;='Detectors and demag'!H$4),-B$10*($A733-B$12)*($A733-B$13)/B$14,0)</f>
        <v>0</v>
      </c>
      <c r="C733">
        <f>IF(AND($A733&gt;='Detectors and demag'!I$3,$A733&lt;='Detectors and demag'!I$4),-C$10*($A733-C$12)*($A733-C$13)/C$14,0)</f>
        <v>0</v>
      </c>
      <c r="D733">
        <f>IF(AND($A733&gt;='Detectors and demag'!J$3,$A733&lt;='Detectors and demag'!J$4),-D$10*($A733-D$12)*($A733-D$13)/D$14,0)</f>
        <v>0</v>
      </c>
      <c r="E733">
        <f>IF(AND($A733&gt;='Detectors and demag'!K$3,$A733&lt;='Detectors and demag'!K$4),-E$10*($A733-E$12)*($A733-E$13)/E$14,0)</f>
        <v>0.75819336378704916</v>
      </c>
      <c r="U733">
        <v>0.75049999999999994</v>
      </c>
      <c r="V733">
        <v>1027</v>
      </c>
      <c r="Z733">
        <v>0.75564925800000005</v>
      </c>
      <c r="AA733">
        <v>1027</v>
      </c>
    </row>
    <row r="734" spans="1:27" x14ac:dyDescent="0.2">
      <c r="A734">
        <v>1028</v>
      </c>
      <c r="B734">
        <f>IF(AND($A734&gt;='Detectors and demag'!H$3,$A734&lt;='Detectors and demag'!H$4),-B$10*($A734-B$12)*($A734-B$13)/B$14,0)</f>
        <v>0</v>
      </c>
      <c r="C734">
        <f>IF(AND($A734&gt;='Detectors and demag'!I$3,$A734&lt;='Detectors and demag'!I$4),-C$10*($A734-C$12)*($A734-C$13)/C$14,0)</f>
        <v>0</v>
      </c>
      <c r="D734">
        <f>IF(AND($A734&gt;='Detectors and demag'!J$3,$A734&lt;='Detectors and demag'!J$4),-D$10*($A734-D$12)*($A734-D$13)/D$14,0)</f>
        <v>0</v>
      </c>
      <c r="E734">
        <f>IF(AND($A734&gt;='Detectors and demag'!K$3,$A734&lt;='Detectors and demag'!K$4),-E$10*($A734-E$12)*($A734-E$13)/E$14,0)</f>
        <v>0.75640714985387703</v>
      </c>
      <c r="U734">
        <v>0.74860000000000004</v>
      </c>
      <c r="V734">
        <v>1028</v>
      </c>
      <c r="Z734">
        <v>0.75406139999999999</v>
      </c>
      <c r="AA734">
        <v>1028</v>
      </c>
    </row>
    <row r="735" spans="1:27" x14ac:dyDescent="0.2">
      <c r="A735">
        <v>1029</v>
      </c>
      <c r="B735">
        <f>IF(AND($A735&gt;='Detectors and demag'!H$3,$A735&lt;='Detectors and demag'!H$4),-B$10*($A735-B$12)*($A735-B$13)/B$14,0)</f>
        <v>0</v>
      </c>
      <c r="C735">
        <f>IF(AND($A735&gt;='Detectors and demag'!I$3,$A735&lt;='Detectors and demag'!I$4),-C$10*($A735-C$12)*($A735-C$13)/C$14,0)</f>
        <v>0</v>
      </c>
      <c r="D735">
        <f>IF(AND($A735&gt;='Detectors and demag'!J$3,$A735&lt;='Detectors and demag'!J$4),-D$10*($A735-D$12)*($A735-D$13)/D$14,0)</f>
        <v>0</v>
      </c>
      <c r="E735">
        <f>IF(AND($A735&gt;='Detectors and demag'!K$3,$A735&lt;='Detectors and demag'!K$4),-E$10*($A735-E$12)*($A735-E$13)/E$14,0)</f>
        <v>0.75460789786279836</v>
      </c>
      <c r="U735">
        <v>0.74660000000000004</v>
      </c>
      <c r="V735">
        <v>1029</v>
      </c>
      <c r="Z735">
        <v>0.75247330599999995</v>
      </c>
      <c r="AA735">
        <v>1029</v>
      </c>
    </row>
    <row r="736" spans="1:27" x14ac:dyDescent="0.2">
      <c r="A736">
        <v>1030</v>
      </c>
      <c r="B736">
        <f>IF(AND($A736&gt;='Detectors and demag'!H$3,$A736&lt;='Detectors and demag'!H$4),-B$10*($A736-B$12)*($A736-B$13)/B$14,0)</f>
        <v>0</v>
      </c>
      <c r="C736">
        <f>IF(AND($A736&gt;='Detectors and demag'!I$3,$A736&lt;='Detectors and demag'!I$4),-C$10*($A736-C$12)*($A736-C$13)/C$14,0)</f>
        <v>0</v>
      </c>
      <c r="D736">
        <f>IF(AND($A736&gt;='Detectors and demag'!J$3,$A736&lt;='Detectors and demag'!J$4),-D$10*($A736-D$12)*($A736-D$13)/D$14,0)</f>
        <v>0</v>
      </c>
      <c r="E736">
        <f>IF(AND($A736&gt;='Detectors and demag'!K$3,$A736&lt;='Detectors and demag'!K$4),-E$10*($A736-E$12)*($A736-E$13)/E$14,0)</f>
        <v>0.75279560781381349</v>
      </c>
      <c r="U736">
        <v>0.74470000000000003</v>
      </c>
      <c r="V736">
        <v>1030</v>
      </c>
      <c r="Z736">
        <v>0.75088498100000001</v>
      </c>
      <c r="AA736">
        <v>1030</v>
      </c>
    </row>
    <row r="737" spans="1:27" x14ac:dyDescent="0.2">
      <c r="A737">
        <v>1031</v>
      </c>
      <c r="B737">
        <f>IF(AND($A737&gt;='Detectors and demag'!H$3,$A737&lt;='Detectors and demag'!H$4),-B$10*($A737-B$12)*($A737-B$13)/B$14,0)</f>
        <v>0</v>
      </c>
      <c r="C737">
        <f>IF(AND($A737&gt;='Detectors and demag'!I$3,$A737&lt;='Detectors and demag'!I$4),-C$10*($A737-C$12)*($A737-C$13)/C$14,0)</f>
        <v>0</v>
      </c>
      <c r="D737">
        <f>IF(AND($A737&gt;='Detectors and demag'!J$3,$A737&lt;='Detectors and demag'!J$4),-D$10*($A737-D$12)*($A737-D$13)/D$14,0)</f>
        <v>0</v>
      </c>
      <c r="E737">
        <f>IF(AND($A737&gt;='Detectors and demag'!K$3,$A737&lt;='Detectors and demag'!K$4),-E$10*($A737-E$12)*($A737-E$13)/E$14,0)</f>
        <v>0.75097027970692198</v>
      </c>
      <c r="U737">
        <v>0.74280000000000002</v>
      </c>
      <c r="V737">
        <v>1031</v>
      </c>
      <c r="Z737">
        <v>0.74914862500000001</v>
      </c>
      <c r="AA737">
        <v>1031</v>
      </c>
    </row>
    <row r="738" spans="1:27" x14ac:dyDescent="0.2">
      <c r="A738">
        <v>1032</v>
      </c>
      <c r="B738">
        <f>IF(AND($A738&gt;='Detectors and demag'!H$3,$A738&lt;='Detectors and demag'!H$4),-B$10*($A738-B$12)*($A738-B$13)/B$14,0)</f>
        <v>0</v>
      </c>
      <c r="C738">
        <f>IF(AND($A738&gt;='Detectors and demag'!I$3,$A738&lt;='Detectors and demag'!I$4),-C$10*($A738-C$12)*($A738-C$13)/C$14,0)</f>
        <v>0</v>
      </c>
      <c r="D738">
        <f>IF(AND($A738&gt;='Detectors and demag'!J$3,$A738&lt;='Detectors and demag'!J$4),-D$10*($A738-D$12)*($A738-D$13)/D$14,0)</f>
        <v>0</v>
      </c>
      <c r="E738">
        <f>IF(AND($A738&gt;='Detectors and demag'!K$3,$A738&lt;='Detectors and demag'!K$4),-E$10*($A738-E$12)*($A738-E$13)/E$14,0)</f>
        <v>0.74913191354212438</v>
      </c>
      <c r="U738">
        <v>0.74080000000000001</v>
      </c>
      <c r="V738">
        <v>1032</v>
      </c>
      <c r="Z738">
        <v>0.74739544000000002</v>
      </c>
      <c r="AA738">
        <v>1032</v>
      </c>
    </row>
    <row r="739" spans="1:27" x14ac:dyDescent="0.2">
      <c r="A739">
        <v>1033</v>
      </c>
      <c r="B739">
        <f>IF(AND($A739&gt;='Detectors and demag'!H$3,$A739&lt;='Detectors and demag'!H$4),-B$10*($A739-B$12)*($A739-B$13)/B$14,0)</f>
        <v>0</v>
      </c>
      <c r="C739">
        <f>IF(AND($A739&gt;='Detectors and demag'!I$3,$A739&lt;='Detectors and demag'!I$4),-C$10*($A739-C$12)*($A739-C$13)/C$14,0)</f>
        <v>0</v>
      </c>
      <c r="D739">
        <f>IF(AND($A739&gt;='Detectors and demag'!J$3,$A739&lt;='Detectors and demag'!J$4),-D$10*($A739-D$12)*($A739-D$13)/D$14,0)</f>
        <v>0</v>
      </c>
      <c r="E739">
        <f>IF(AND($A739&gt;='Detectors and demag'!K$3,$A739&lt;='Detectors and demag'!K$4),-E$10*($A739-E$12)*($A739-E$13)/E$14,0)</f>
        <v>0.74728050931942025</v>
      </c>
      <c r="U739">
        <v>0.73880000000000001</v>
      </c>
      <c r="V739">
        <v>1033</v>
      </c>
      <c r="Z739">
        <v>0.74564206899999996</v>
      </c>
      <c r="AA739">
        <v>1033</v>
      </c>
    </row>
    <row r="740" spans="1:27" x14ac:dyDescent="0.2">
      <c r="A740">
        <v>1034</v>
      </c>
      <c r="B740">
        <f>IF(AND($A740&gt;='Detectors and demag'!H$3,$A740&lt;='Detectors and demag'!H$4),-B$10*($A740-B$12)*($A740-B$13)/B$14,0)</f>
        <v>0</v>
      </c>
      <c r="C740">
        <f>IF(AND($A740&gt;='Detectors and demag'!I$3,$A740&lt;='Detectors and demag'!I$4),-C$10*($A740-C$12)*($A740-C$13)/C$14,0)</f>
        <v>0</v>
      </c>
      <c r="D740">
        <f>IF(AND($A740&gt;='Detectors and demag'!J$3,$A740&lt;='Detectors and demag'!J$4),-D$10*($A740-D$12)*($A740-D$13)/D$14,0)</f>
        <v>0</v>
      </c>
      <c r="E740">
        <f>IF(AND($A740&gt;='Detectors and demag'!K$3,$A740&lt;='Detectors and demag'!K$4),-E$10*($A740-E$12)*($A740-E$13)/E$14,0)</f>
        <v>0.74541606703880992</v>
      </c>
      <c r="U740">
        <v>0.73680000000000001</v>
      </c>
      <c r="V740">
        <v>1034</v>
      </c>
      <c r="Z740">
        <v>0.743888514</v>
      </c>
      <c r="AA740">
        <v>1034</v>
      </c>
    </row>
    <row r="741" spans="1:27" x14ac:dyDescent="0.2">
      <c r="A741">
        <v>1035</v>
      </c>
      <c r="B741">
        <f>IF(AND($A741&gt;='Detectors and demag'!H$3,$A741&lt;='Detectors and demag'!H$4),-B$10*($A741-B$12)*($A741-B$13)/B$14,0)</f>
        <v>0</v>
      </c>
      <c r="C741">
        <f>IF(AND($A741&gt;='Detectors and demag'!I$3,$A741&lt;='Detectors and demag'!I$4),-C$10*($A741-C$12)*($A741-C$13)/C$14,0)</f>
        <v>0</v>
      </c>
      <c r="D741">
        <f>IF(AND($A741&gt;='Detectors and demag'!J$3,$A741&lt;='Detectors and demag'!J$4),-D$10*($A741-D$12)*($A741-D$13)/D$14,0)</f>
        <v>0</v>
      </c>
      <c r="E741">
        <f>IF(AND($A741&gt;='Detectors and demag'!K$3,$A741&lt;='Detectors and demag'!K$4),-E$10*($A741-E$12)*($A741-E$13)/E$14,0)</f>
        <v>0.74353858670029294</v>
      </c>
      <c r="U741">
        <v>0.73480000000000001</v>
      </c>
      <c r="V741">
        <v>1035</v>
      </c>
      <c r="Z741">
        <v>0.74213640999999997</v>
      </c>
      <c r="AA741">
        <v>1035</v>
      </c>
    </row>
    <row r="742" spans="1:27" x14ac:dyDescent="0.2">
      <c r="A742">
        <v>1036</v>
      </c>
      <c r="B742">
        <f>IF(AND($A742&gt;='Detectors and demag'!H$3,$A742&lt;='Detectors and demag'!H$4),-B$10*($A742-B$12)*($A742-B$13)/B$14,0)</f>
        <v>0</v>
      </c>
      <c r="C742">
        <f>IF(AND($A742&gt;='Detectors and demag'!I$3,$A742&lt;='Detectors and demag'!I$4),-C$10*($A742-C$12)*($A742-C$13)/C$14,0)</f>
        <v>0</v>
      </c>
      <c r="D742">
        <f>IF(AND($A742&gt;='Detectors and demag'!J$3,$A742&lt;='Detectors and demag'!J$4),-D$10*($A742-D$12)*($A742-D$13)/D$14,0)</f>
        <v>0</v>
      </c>
      <c r="E742">
        <f>IF(AND($A742&gt;='Detectors and demag'!K$3,$A742&lt;='Detectors and demag'!K$4),-E$10*($A742-E$12)*($A742-E$13)/E$14,0)</f>
        <v>0.74164806830386987</v>
      </c>
      <c r="U742">
        <v>0.73280000000000001</v>
      </c>
      <c r="V742">
        <v>1036</v>
      </c>
      <c r="Z742">
        <v>0.74054637899999998</v>
      </c>
      <c r="AA742">
        <v>1036</v>
      </c>
    </row>
    <row r="743" spans="1:27" x14ac:dyDescent="0.2">
      <c r="A743">
        <v>1037</v>
      </c>
      <c r="B743">
        <f>IF(AND($A743&gt;='Detectors and demag'!H$3,$A743&lt;='Detectors and demag'!H$4),-B$10*($A743-B$12)*($A743-B$13)/B$14,0)</f>
        <v>0</v>
      </c>
      <c r="C743">
        <f>IF(AND($A743&gt;='Detectors and demag'!I$3,$A743&lt;='Detectors and demag'!I$4),-C$10*($A743-C$12)*($A743-C$13)/C$14,0)</f>
        <v>0</v>
      </c>
      <c r="D743">
        <f>IF(AND($A743&gt;='Detectors and demag'!J$3,$A743&lt;='Detectors and demag'!J$4),-D$10*($A743-D$12)*($A743-D$13)/D$14,0)</f>
        <v>0</v>
      </c>
      <c r="E743">
        <f>IF(AND($A743&gt;='Detectors and demag'!K$3,$A743&lt;='Detectors and demag'!K$4),-E$10*($A743-E$12)*($A743-E$13)/E$14,0)</f>
        <v>0.73974451184954026</v>
      </c>
      <c r="U743">
        <v>0.73080000000000001</v>
      </c>
      <c r="V743">
        <v>1037</v>
      </c>
      <c r="Z743">
        <v>0.73895615599999998</v>
      </c>
      <c r="AA743">
        <v>1037</v>
      </c>
    </row>
    <row r="744" spans="1:27" x14ac:dyDescent="0.2">
      <c r="A744">
        <v>1038</v>
      </c>
      <c r="B744">
        <f>IF(AND($A744&gt;='Detectors and demag'!H$3,$A744&lt;='Detectors and demag'!H$4),-B$10*($A744-B$12)*($A744-B$13)/B$14,0)</f>
        <v>0</v>
      </c>
      <c r="C744">
        <f>IF(AND($A744&gt;='Detectors and demag'!I$3,$A744&lt;='Detectors and demag'!I$4),-C$10*($A744-C$12)*($A744-C$13)/C$14,0)</f>
        <v>0</v>
      </c>
      <c r="D744">
        <f>IF(AND($A744&gt;='Detectors and demag'!J$3,$A744&lt;='Detectors and demag'!J$4),-D$10*($A744-D$12)*($A744-D$13)/D$14,0)</f>
        <v>0</v>
      </c>
      <c r="E744">
        <f>IF(AND($A744&gt;='Detectors and demag'!K$3,$A744&lt;='Detectors and demag'!K$4),-E$10*($A744-E$12)*($A744-E$13)/E$14,0)</f>
        <v>0.73782791733730435</v>
      </c>
      <c r="U744">
        <v>0.72870000000000001</v>
      </c>
      <c r="V744">
        <v>1038</v>
      </c>
      <c r="Z744">
        <v>0.73736574300000002</v>
      </c>
      <c r="AA744">
        <v>1038</v>
      </c>
    </row>
    <row r="745" spans="1:27" x14ac:dyDescent="0.2">
      <c r="A745">
        <v>1039</v>
      </c>
      <c r="B745">
        <f>IF(AND($A745&gt;='Detectors and demag'!H$3,$A745&lt;='Detectors and demag'!H$4),-B$10*($A745-B$12)*($A745-B$13)/B$14,0)</f>
        <v>0</v>
      </c>
      <c r="C745">
        <f>IF(AND($A745&gt;='Detectors and demag'!I$3,$A745&lt;='Detectors and demag'!I$4),-C$10*($A745-C$12)*($A745-C$13)/C$14,0)</f>
        <v>0</v>
      </c>
      <c r="D745">
        <f>IF(AND($A745&gt;='Detectors and demag'!J$3,$A745&lt;='Detectors and demag'!J$4),-D$10*($A745-D$12)*($A745-D$13)/D$14,0)</f>
        <v>0</v>
      </c>
      <c r="E745">
        <f>IF(AND($A745&gt;='Detectors and demag'!K$3,$A745&lt;='Detectors and demag'!K$4),-E$10*($A745-E$12)*($A745-E$13)/E$14,0)</f>
        <v>0.73589828476716201</v>
      </c>
      <c r="U745">
        <v>0.72670000000000001</v>
      </c>
      <c r="V745">
        <v>1039</v>
      </c>
      <c r="Z745">
        <v>0.73577514399999999</v>
      </c>
      <c r="AA745">
        <v>1039</v>
      </c>
    </row>
    <row r="746" spans="1:27" x14ac:dyDescent="0.2">
      <c r="A746">
        <v>1040</v>
      </c>
      <c r="B746">
        <f>IF(AND($A746&gt;='Detectors and demag'!H$3,$A746&lt;='Detectors and demag'!H$4),-B$10*($A746-B$12)*($A746-B$13)/B$14,0)</f>
        <v>0</v>
      </c>
      <c r="C746">
        <f>IF(AND($A746&gt;='Detectors and demag'!I$3,$A746&lt;='Detectors and demag'!I$4),-C$10*($A746-C$12)*($A746-C$13)/C$14,0)</f>
        <v>0</v>
      </c>
      <c r="D746">
        <f>IF(AND($A746&gt;='Detectors and demag'!J$3,$A746&lt;='Detectors and demag'!J$4),-D$10*($A746-D$12)*($A746-D$13)/D$14,0)</f>
        <v>0</v>
      </c>
      <c r="E746">
        <f>IF(AND($A746&gt;='Detectors and demag'!K$3,$A746&lt;='Detectors and demag'!K$4),-E$10*($A746-E$12)*($A746-E$13)/E$14,0)</f>
        <v>0.73395561413911359</v>
      </c>
      <c r="U746">
        <v>0.72460000000000002</v>
      </c>
      <c r="V746">
        <v>1040</v>
      </c>
      <c r="Z746">
        <v>0.73418439199999996</v>
      </c>
      <c r="AA746">
        <v>1040</v>
      </c>
    </row>
    <row r="747" spans="1:27" x14ac:dyDescent="0.2">
      <c r="A747">
        <v>1041</v>
      </c>
      <c r="B747">
        <f>IF(AND($A747&gt;='Detectors and demag'!H$3,$A747&lt;='Detectors and demag'!H$4),-B$10*($A747-B$12)*($A747-B$13)/B$14,0)</f>
        <v>0</v>
      </c>
      <c r="C747">
        <f>IF(AND($A747&gt;='Detectors and demag'!I$3,$A747&lt;='Detectors and demag'!I$4),-C$10*($A747-C$12)*($A747-C$13)/C$14,0)</f>
        <v>0</v>
      </c>
      <c r="D747">
        <f>IF(AND($A747&gt;='Detectors and demag'!J$3,$A747&lt;='Detectors and demag'!J$4),-D$10*($A747-D$12)*($A747-D$13)/D$14,0)</f>
        <v>0</v>
      </c>
      <c r="E747">
        <f>IF(AND($A747&gt;='Detectors and demag'!K$3,$A747&lt;='Detectors and demag'!K$4),-E$10*($A747-E$12)*($A747-E$13)/E$14,0)</f>
        <v>0</v>
      </c>
      <c r="U747">
        <v>0.72250000000000003</v>
      </c>
      <c r="V747">
        <v>1041</v>
      </c>
      <c r="AA747">
        <v>1041</v>
      </c>
    </row>
    <row r="748" spans="1:27" x14ac:dyDescent="0.2">
      <c r="A748">
        <v>1042</v>
      </c>
      <c r="B748">
        <f>IF(AND($A748&gt;='Detectors and demag'!H$3,$A748&lt;='Detectors and demag'!H$4),-B$10*($A748-B$12)*($A748-B$13)/B$14,0)</f>
        <v>0</v>
      </c>
      <c r="C748">
        <f>IF(AND($A748&gt;='Detectors and demag'!I$3,$A748&lt;='Detectors and demag'!I$4),-C$10*($A748-C$12)*($A748-C$13)/C$14,0)</f>
        <v>0</v>
      </c>
      <c r="D748">
        <f>IF(AND($A748&gt;='Detectors and demag'!J$3,$A748&lt;='Detectors and demag'!J$4),-D$10*($A748-D$12)*($A748-D$13)/D$14,0)</f>
        <v>0</v>
      </c>
      <c r="E748">
        <f>IF(AND($A748&gt;='Detectors and demag'!K$3,$A748&lt;='Detectors and demag'!K$4),-E$10*($A748-E$12)*($A748-E$13)/E$14,0)</f>
        <v>0</v>
      </c>
      <c r="U748">
        <v>0.72040000000000004</v>
      </c>
      <c r="V748">
        <v>1042</v>
      </c>
      <c r="AA748">
        <v>1042</v>
      </c>
    </row>
    <row r="749" spans="1:27" x14ac:dyDescent="0.2">
      <c r="A749">
        <v>1043</v>
      </c>
      <c r="B749">
        <f>IF(AND($A749&gt;='Detectors and demag'!H$3,$A749&lt;='Detectors and demag'!H$4),-B$10*($A749-B$12)*($A749-B$13)/B$14,0)</f>
        <v>0</v>
      </c>
      <c r="C749">
        <f>IF(AND($A749&gt;='Detectors and demag'!I$3,$A749&lt;='Detectors and demag'!I$4),-C$10*($A749-C$12)*($A749-C$13)/C$14,0)</f>
        <v>0</v>
      </c>
      <c r="D749">
        <f>IF(AND($A749&gt;='Detectors and demag'!J$3,$A749&lt;='Detectors and demag'!J$4),-D$10*($A749-D$12)*($A749-D$13)/D$14,0)</f>
        <v>0</v>
      </c>
      <c r="E749">
        <f>IF(AND($A749&gt;='Detectors and demag'!K$3,$A749&lt;='Detectors and demag'!K$4),-E$10*($A749-E$12)*($A749-E$13)/E$14,0)</f>
        <v>0</v>
      </c>
      <c r="U749">
        <v>0.71830000000000005</v>
      </c>
      <c r="V749">
        <v>1043</v>
      </c>
      <c r="AA749">
        <v>1043</v>
      </c>
    </row>
    <row r="750" spans="1:27" x14ac:dyDescent="0.2">
      <c r="A750">
        <v>1044</v>
      </c>
      <c r="B750">
        <f>IF(AND($A750&gt;='Detectors and demag'!H$3,$A750&lt;='Detectors and demag'!H$4),-B$10*($A750-B$12)*($A750-B$13)/B$14,0)</f>
        <v>0</v>
      </c>
      <c r="C750">
        <f>IF(AND($A750&gt;='Detectors and demag'!I$3,$A750&lt;='Detectors and demag'!I$4),-C$10*($A750-C$12)*($A750-C$13)/C$14,0)</f>
        <v>0</v>
      </c>
      <c r="D750">
        <f>IF(AND($A750&gt;='Detectors and demag'!J$3,$A750&lt;='Detectors and demag'!J$4),-D$10*($A750-D$12)*($A750-D$13)/D$14,0)</f>
        <v>0</v>
      </c>
      <c r="E750">
        <f>IF(AND($A750&gt;='Detectors and demag'!K$3,$A750&lt;='Detectors and demag'!K$4),-E$10*($A750-E$12)*($A750-E$13)/E$14,0)</f>
        <v>0</v>
      </c>
      <c r="U750">
        <v>0.71619999999999995</v>
      </c>
      <c r="V750">
        <v>1044</v>
      </c>
      <c r="AA750">
        <v>1044</v>
      </c>
    </row>
    <row r="751" spans="1:27" x14ac:dyDescent="0.2">
      <c r="A751">
        <v>1045</v>
      </c>
      <c r="B751">
        <f>IF(AND($A751&gt;='Detectors and demag'!H$3,$A751&lt;='Detectors and demag'!H$4),-B$10*($A751-B$12)*($A751-B$13)/B$14,0)</f>
        <v>0</v>
      </c>
      <c r="C751">
        <f>IF(AND($A751&gt;='Detectors and demag'!I$3,$A751&lt;='Detectors and demag'!I$4),-C$10*($A751-C$12)*($A751-C$13)/C$14,0)</f>
        <v>0</v>
      </c>
      <c r="D751">
        <f>IF(AND($A751&gt;='Detectors and demag'!J$3,$A751&lt;='Detectors and demag'!J$4),-D$10*($A751-D$12)*($A751-D$13)/D$14,0)</f>
        <v>0</v>
      </c>
      <c r="E751">
        <f>IF(AND($A751&gt;='Detectors and demag'!K$3,$A751&lt;='Detectors and demag'!K$4),-E$10*($A751-E$12)*($A751-E$13)/E$14,0)</f>
        <v>0</v>
      </c>
      <c r="U751">
        <v>0.71399999999999997</v>
      </c>
      <c r="V751">
        <v>1045</v>
      </c>
      <c r="AA751">
        <v>1045</v>
      </c>
    </row>
    <row r="752" spans="1:27" x14ac:dyDescent="0.2">
      <c r="A752">
        <v>1046</v>
      </c>
      <c r="B752">
        <f>IF(AND($A752&gt;='Detectors and demag'!H$3,$A752&lt;='Detectors and demag'!H$4),-B$10*($A752-B$12)*($A752-B$13)/B$14,0)</f>
        <v>0</v>
      </c>
      <c r="C752">
        <f>IF(AND($A752&gt;='Detectors and demag'!I$3,$A752&lt;='Detectors and demag'!I$4),-C$10*($A752-C$12)*($A752-C$13)/C$14,0)</f>
        <v>0</v>
      </c>
      <c r="D752">
        <f>IF(AND($A752&gt;='Detectors and demag'!J$3,$A752&lt;='Detectors and demag'!J$4),-D$10*($A752-D$12)*($A752-D$13)/D$14,0)</f>
        <v>0</v>
      </c>
      <c r="E752">
        <f>IF(AND($A752&gt;='Detectors and demag'!K$3,$A752&lt;='Detectors and demag'!K$4),-E$10*($A752-E$12)*($A752-E$13)/E$14,0)</f>
        <v>0</v>
      </c>
      <c r="U752">
        <v>0.71189999999999998</v>
      </c>
      <c r="V752">
        <v>1046</v>
      </c>
      <c r="AA752">
        <v>1046</v>
      </c>
    </row>
    <row r="753" spans="1:27" x14ac:dyDescent="0.2">
      <c r="A753">
        <v>1047</v>
      </c>
      <c r="B753">
        <f>IF(AND($A753&gt;='Detectors and demag'!H$3,$A753&lt;='Detectors and demag'!H$4),-B$10*($A753-B$12)*($A753-B$13)/B$14,0)</f>
        <v>0</v>
      </c>
      <c r="C753">
        <f>IF(AND($A753&gt;='Detectors and demag'!I$3,$A753&lt;='Detectors and demag'!I$4),-C$10*($A753-C$12)*($A753-C$13)/C$14,0)</f>
        <v>0</v>
      </c>
      <c r="D753">
        <f>IF(AND($A753&gt;='Detectors and demag'!J$3,$A753&lt;='Detectors and demag'!J$4),-D$10*($A753-D$12)*($A753-D$13)/D$14,0)</f>
        <v>0</v>
      </c>
      <c r="E753">
        <f>IF(AND($A753&gt;='Detectors and demag'!K$3,$A753&lt;='Detectors and demag'!K$4),-E$10*($A753-E$12)*($A753-E$13)/E$14,0)</f>
        <v>0</v>
      </c>
      <c r="U753">
        <v>0.7097</v>
      </c>
      <c r="V753">
        <v>1047</v>
      </c>
      <c r="AA753">
        <v>1047</v>
      </c>
    </row>
    <row r="754" spans="1:27" x14ac:dyDescent="0.2">
      <c r="A754">
        <v>1048</v>
      </c>
      <c r="B754">
        <f>IF(AND($A754&gt;='Detectors and demag'!H$3,$A754&lt;='Detectors and demag'!H$4),-B$10*($A754-B$12)*($A754-B$13)/B$14,0)</f>
        <v>0</v>
      </c>
      <c r="C754">
        <f>IF(AND($A754&gt;='Detectors and demag'!I$3,$A754&lt;='Detectors and demag'!I$4),-C$10*($A754-C$12)*($A754-C$13)/C$14,0)</f>
        <v>0</v>
      </c>
      <c r="D754">
        <f>IF(AND($A754&gt;='Detectors and demag'!J$3,$A754&lt;='Detectors and demag'!J$4),-D$10*($A754-D$12)*($A754-D$13)/D$14,0)</f>
        <v>0</v>
      </c>
      <c r="E754">
        <f>IF(AND($A754&gt;='Detectors and demag'!K$3,$A754&lt;='Detectors and demag'!K$4),-E$10*($A754-E$12)*($A754-E$13)/E$14,0)</f>
        <v>0</v>
      </c>
      <c r="U754">
        <v>0.70750000000000002</v>
      </c>
      <c r="V754">
        <v>1048</v>
      </c>
      <c r="AA754">
        <v>1048</v>
      </c>
    </row>
    <row r="755" spans="1:27" x14ac:dyDescent="0.2">
      <c r="A755">
        <v>1049</v>
      </c>
      <c r="B755">
        <f>IF(AND($A755&gt;='Detectors and demag'!H$3,$A755&lt;='Detectors and demag'!H$4),-B$10*($A755-B$12)*($A755-B$13)/B$14,0)</f>
        <v>0</v>
      </c>
      <c r="C755">
        <f>IF(AND($A755&gt;='Detectors and demag'!I$3,$A755&lt;='Detectors and demag'!I$4),-C$10*($A755-C$12)*($A755-C$13)/C$14,0)</f>
        <v>0</v>
      </c>
      <c r="D755">
        <f>IF(AND($A755&gt;='Detectors and demag'!J$3,$A755&lt;='Detectors and demag'!J$4),-D$10*($A755-D$12)*($A755-D$13)/D$14,0)</f>
        <v>0</v>
      </c>
      <c r="E755">
        <f>IF(AND($A755&gt;='Detectors and demag'!K$3,$A755&lt;='Detectors and demag'!K$4),-E$10*($A755-E$12)*($A755-E$13)/E$14,0)</f>
        <v>0</v>
      </c>
      <c r="U755">
        <v>0.70530000000000004</v>
      </c>
      <c r="V755">
        <v>1049</v>
      </c>
      <c r="AA755">
        <v>1049</v>
      </c>
    </row>
    <row r="756" spans="1:27" x14ac:dyDescent="0.2">
      <c r="A756">
        <v>1050</v>
      </c>
      <c r="B756">
        <f>IF(AND($A756&gt;='Detectors and demag'!H$3,$A756&lt;='Detectors and demag'!H$4),-B$10*($A756-B$12)*($A756-B$13)/B$14,0)</f>
        <v>0</v>
      </c>
      <c r="C756">
        <f>IF(AND($A756&gt;='Detectors and demag'!I$3,$A756&lt;='Detectors and demag'!I$4),-C$10*($A756-C$12)*($A756-C$13)/C$14,0)</f>
        <v>0</v>
      </c>
      <c r="D756">
        <f>IF(AND($A756&gt;='Detectors and demag'!J$3,$A756&lt;='Detectors and demag'!J$4),-D$10*($A756-D$12)*($A756-D$13)/D$14,0)</f>
        <v>0</v>
      </c>
      <c r="E756">
        <f>IF(AND($A756&gt;='Detectors and demag'!K$3,$A756&lt;='Detectors and demag'!K$4),-E$10*($A756-E$12)*($A756-E$13)/E$14,0)</f>
        <v>0</v>
      </c>
      <c r="U756">
        <v>0.70309999999999995</v>
      </c>
      <c r="V756">
        <v>1050</v>
      </c>
      <c r="AA756">
        <v>1050</v>
      </c>
    </row>
    <row r="757" spans="1:27" x14ac:dyDescent="0.2">
      <c r="U757">
        <v>0.70089999999999997</v>
      </c>
    </row>
    <row r="758" spans="1:27" x14ac:dyDescent="0.2">
      <c r="U758">
        <v>0.6986</v>
      </c>
    </row>
    <row r="759" spans="1:27" x14ac:dyDescent="0.2">
      <c r="U759">
        <v>0.69640000000000002</v>
      </c>
    </row>
    <row r="760" spans="1:27" x14ac:dyDescent="0.2">
      <c r="U760">
        <v>0.69410000000000005</v>
      </c>
    </row>
    <row r="761" spans="1:27" x14ac:dyDescent="0.2">
      <c r="U761">
        <v>0.69179999999999997</v>
      </c>
    </row>
    <row r="762" spans="1:27" x14ac:dyDescent="0.2">
      <c r="U762">
        <v>0.6895</v>
      </c>
    </row>
    <row r="763" spans="1:27" x14ac:dyDescent="0.2">
      <c r="U763">
        <v>0.68720000000000003</v>
      </c>
    </row>
    <row r="764" spans="1:27" x14ac:dyDescent="0.2">
      <c r="U764">
        <v>0.68489999999999995</v>
      </c>
    </row>
    <row r="765" spans="1:27" x14ac:dyDescent="0.2">
      <c r="U765">
        <v>0.6825</v>
      </c>
    </row>
    <row r="766" spans="1:27" x14ac:dyDescent="0.2">
      <c r="U766">
        <v>0.68020000000000003</v>
      </c>
    </row>
    <row r="767" spans="1:27" x14ac:dyDescent="0.2">
      <c r="U767">
        <v>0.67779999999999996</v>
      </c>
    </row>
    <row r="768" spans="1:27" x14ac:dyDescent="0.2">
      <c r="U768">
        <v>0.6754</v>
      </c>
    </row>
    <row r="769" spans="21:21" x14ac:dyDescent="0.2">
      <c r="U769">
        <v>0.67300000000000004</v>
      </c>
    </row>
    <row r="770" spans="21:21" x14ac:dyDescent="0.2">
      <c r="U770">
        <v>0.67059999999999997</v>
      </c>
    </row>
    <row r="771" spans="21:21" x14ac:dyDescent="0.2">
      <c r="U771">
        <v>0.66820000000000002</v>
      </c>
    </row>
    <row r="772" spans="21:21" x14ac:dyDescent="0.2">
      <c r="U772">
        <v>0.66579999999999995</v>
      </c>
    </row>
    <row r="773" spans="21:21" x14ac:dyDescent="0.2">
      <c r="U773">
        <v>0.6633</v>
      </c>
    </row>
    <row r="774" spans="21:21" x14ac:dyDescent="0.2">
      <c r="U774">
        <v>0.66080000000000005</v>
      </c>
    </row>
    <row r="775" spans="21:21" x14ac:dyDescent="0.2">
      <c r="U775">
        <v>0.65839999999999999</v>
      </c>
    </row>
    <row r="776" spans="21:21" x14ac:dyDescent="0.2">
      <c r="U776">
        <v>0.65590000000000004</v>
      </c>
    </row>
    <row r="777" spans="21:21" x14ac:dyDescent="0.2">
      <c r="U777">
        <v>0.65339999999999998</v>
      </c>
    </row>
    <row r="778" spans="21:21" x14ac:dyDescent="0.2">
      <c r="U778">
        <v>0.65080000000000005</v>
      </c>
    </row>
    <row r="779" spans="21:21" x14ac:dyDescent="0.2">
      <c r="U779">
        <v>0.64829999999999999</v>
      </c>
    </row>
    <row r="780" spans="21:21" x14ac:dyDescent="0.2">
      <c r="U780">
        <v>0.64570000000000005</v>
      </c>
    </row>
    <row r="781" spans="21:21" x14ac:dyDescent="0.2">
      <c r="U781">
        <v>0.64319999999999999</v>
      </c>
    </row>
    <row r="782" spans="21:21" x14ac:dyDescent="0.2">
      <c r="U782">
        <v>0.64059999999999995</v>
      </c>
    </row>
    <row r="783" spans="21:21" x14ac:dyDescent="0.2">
      <c r="U783">
        <v>0.63800000000000001</v>
      </c>
    </row>
    <row r="784" spans="21:21" x14ac:dyDescent="0.2">
      <c r="U784">
        <v>0.63539999999999996</v>
      </c>
    </row>
    <row r="785" spans="21:21" x14ac:dyDescent="0.2">
      <c r="U785">
        <v>0.63280000000000003</v>
      </c>
    </row>
    <row r="786" spans="21:21" x14ac:dyDescent="0.2">
      <c r="U786">
        <v>0.63009999999999999</v>
      </c>
    </row>
    <row r="787" spans="21:21" x14ac:dyDescent="0.2">
      <c r="U787">
        <v>0.62749999999999995</v>
      </c>
    </row>
    <row r="788" spans="21:21" x14ac:dyDescent="0.2">
      <c r="U788">
        <v>0.62480000000000002</v>
      </c>
    </row>
    <row r="789" spans="21:21" x14ac:dyDescent="0.2">
      <c r="U789">
        <v>0.62219999999999998</v>
      </c>
    </row>
    <row r="790" spans="21:21" x14ac:dyDescent="0.2">
      <c r="U790">
        <v>0.61950000000000005</v>
      </c>
    </row>
    <row r="791" spans="21:21" x14ac:dyDescent="0.2">
      <c r="U791">
        <v>0.61680000000000001</v>
      </c>
    </row>
    <row r="792" spans="21:21" x14ac:dyDescent="0.2">
      <c r="U792">
        <v>0.61399999999999999</v>
      </c>
    </row>
    <row r="793" spans="21:21" x14ac:dyDescent="0.2">
      <c r="U793">
        <v>0.61129999999999995</v>
      </c>
    </row>
    <row r="794" spans="21:21" x14ac:dyDescent="0.2">
      <c r="U794">
        <v>0.60860000000000003</v>
      </c>
    </row>
    <row r="795" spans="21:21" x14ac:dyDescent="0.2">
      <c r="U795">
        <v>0.60580000000000001</v>
      </c>
    </row>
    <row r="796" spans="21:21" x14ac:dyDescent="0.2">
      <c r="U796">
        <v>0.60299999999999998</v>
      </c>
    </row>
    <row r="797" spans="21:21" x14ac:dyDescent="0.2">
      <c r="U797">
        <v>0.60019999999999996</v>
      </c>
    </row>
    <row r="798" spans="21:21" x14ac:dyDescent="0.2">
      <c r="U798">
        <v>0.59740000000000004</v>
      </c>
    </row>
    <row r="799" spans="21:21" x14ac:dyDescent="0.2">
      <c r="U799">
        <v>0.59460000000000002</v>
      </c>
    </row>
    <row r="800" spans="21:21" x14ac:dyDescent="0.2">
      <c r="U800">
        <v>0.59179999999999999</v>
      </c>
    </row>
    <row r="801" spans="21:21" x14ac:dyDescent="0.2">
      <c r="U801">
        <v>0.58889999999999998</v>
      </c>
    </row>
    <row r="802" spans="21:21" x14ac:dyDescent="0.2">
      <c r="U802">
        <v>0.58609999999999995</v>
      </c>
    </row>
    <row r="803" spans="21:21" x14ac:dyDescent="0.2">
      <c r="U803">
        <v>0.58320000000000005</v>
      </c>
    </row>
    <row r="804" spans="21:21" x14ac:dyDescent="0.2">
      <c r="U804">
        <v>0.58030000000000004</v>
      </c>
    </row>
    <row r="805" spans="21:21" x14ac:dyDescent="0.2">
      <c r="U805">
        <v>0.57740000000000002</v>
      </c>
    </row>
    <row r="806" spans="21:21" x14ac:dyDescent="0.2">
      <c r="U806">
        <v>0.57450000000000001</v>
      </c>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2C6B6-E087-4ECE-91D6-D6A440192C3A}">
  <dimension ref="A3:B744"/>
  <sheetViews>
    <sheetView workbookViewId="0">
      <selection activeCell="F465" sqref="F465"/>
    </sheetView>
  </sheetViews>
  <sheetFormatPr baseColWidth="10" defaultColWidth="8.83203125" defaultRowHeight="15" x14ac:dyDescent="0.2"/>
  <sheetData>
    <row r="3" spans="1:2" x14ac:dyDescent="0.2">
      <c r="A3" t="s">
        <v>72</v>
      </c>
    </row>
    <row r="4" spans="1:2" x14ac:dyDescent="0.2">
      <c r="A4">
        <v>310</v>
      </c>
      <c r="B4">
        <v>0.98867729999999998</v>
      </c>
    </row>
    <row r="5" spans="1:2" x14ac:dyDescent="0.2">
      <c r="A5">
        <v>311</v>
      </c>
      <c r="B5">
        <v>0.98901850999999996</v>
      </c>
    </row>
    <row r="6" spans="1:2" x14ac:dyDescent="0.2">
      <c r="A6">
        <v>312</v>
      </c>
      <c r="B6">
        <v>0.98909926999999997</v>
      </c>
    </row>
    <row r="7" spans="1:2" x14ac:dyDescent="0.2">
      <c r="A7">
        <v>313</v>
      </c>
      <c r="B7">
        <v>0.98891108999999999</v>
      </c>
    </row>
    <row r="8" spans="1:2" x14ac:dyDescent="0.2">
      <c r="A8">
        <v>314</v>
      </c>
      <c r="B8">
        <v>0.98838672999999999</v>
      </c>
    </row>
    <row r="9" spans="1:2" x14ac:dyDescent="0.2">
      <c r="A9">
        <v>315</v>
      </c>
      <c r="B9">
        <v>0.98742236999999999</v>
      </c>
    </row>
    <row r="10" spans="1:2" x14ac:dyDescent="0.2">
      <c r="A10">
        <v>316</v>
      </c>
      <c r="B10">
        <v>0.98608262999999996</v>
      </c>
    </row>
    <row r="11" spans="1:2" x14ac:dyDescent="0.2">
      <c r="A11">
        <v>317</v>
      </c>
      <c r="B11">
        <v>0.98526016999999999</v>
      </c>
    </row>
    <row r="12" spans="1:2" x14ac:dyDescent="0.2">
      <c r="A12">
        <v>318</v>
      </c>
      <c r="B12">
        <v>0.98630375000000003</v>
      </c>
    </row>
    <row r="13" spans="1:2" x14ac:dyDescent="0.2">
      <c r="A13">
        <v>319</v>
      </c>
      <c r="B13">
        <v>0.98837017000000005</v>
      </c>
    </row>
    <row r="14" spans="1:2" x14ac:dyDescent="0.2">
      <c r="A14">
        <v>320</v>
      </c>
      <c r="B14">
        <v>0.99000306000000005</v>
      </c>
    </row>
    <row r="15" spans="1:2" x14ac:dyDescent="0.2">
      <c r="A15">
        <v>321</v>
      </c>
      <c r="B15">
        <v>0.99101116</v>
      </c>
    </row>
    <row r="16" spans="1:2" x14ac:dyDescent="0.2">
      <c r="A16">
        <v>322</v>
      </c>
      <c r="B16">
        <v>0.99161858000000003</v>
      </c>
    </row>
    <row r="17" spans="1:2" x14ac:dyDescent="0.2">
      <c r="A17">
        <v>323</v>
      </c>
      <c r="B17">
        <v>0.99200133000000001</v>
      </c>
    </row>
    <row r="18" spans="1:2" x14ac:dyDescent="0.2">
      <c r="A18">
        <v>324</v>
      </c>
      <c r="B18">
        <v>0.99225715000000003</v>
      </c>
    </row>
    <row r="19" spans="1:2" x14ac:dyDescent="0.2">
      <c r="A19">
        <v>325</v>
      </c>
      <c r="B19">
        <v>0.99243740999999996</v>
      </c>
    </row>
    <row r="20" spans="1:2" x14ac:dyDescent="0.2">
      <c r="A20">
        <v>326</v>
      </c>
      <c r="B20">
        <v>0.99256907999999999</v>
      </c>
    </row>
    <row r="21" spans="1:2" x14ac:dyDescent="0.2">
      <c r="A21">
        <v>327</v>
      </c>
      <c r="B21">
        <v>0.99266586999999995</v>
      </c>
    </row>
    <row r="22" spans="1:2" x14ac:dyDescent="0.2">
      <c r="A22">
        <v>328</v>
      </c>
      <c r="B22">
        <v>0.99273328999999999</v>
      </c>
    </row>
    <row r="23" spans="1:2" x14ac:dyDescent="0.2">
      <c r="A23">
        <v>329</v>
      </c>
      <c r="B23">
        <v>0.99277051000000005</v>
      </c>
    </row>
    <row r="24" spans="1:2" x14ac:dyDescent="0.2">
      <c r="A24">
        <v>330</v>
      </c>
      <c r="B24">
        <v>0.99276967999999999</v>
      </c>
    </row>
    <row r="25" spans="1:2" x14ac:dyDescent="0.2">
      <c r="A25">
        <v>331</v>
      </c>
      <c r="B25">
        <v>0.99271303</v>
      </c>
    </row>
    <row r="26" spans="1:2" x14ac:dyDescent="0.2">
      <c r="A26">
        <v>332</v>
      </c>
      <c r="B26">
        <v>0.99256493999999995</v>
      </c>
    </row>
    <row r="27" spans="1:2" x14ac:dyDescent="0.2">
      <c r="A27">
        <v>333</v>
      </c>
      <c r="B27">
        <v>0.99225850999999998</v>
      </c>
    </row>
    <row r="28" spans="1:2" x14ac:dyDescent="0.2">
      <c r="A28">
        <v>334</v>
      </c>
      <c r="B28">
        <v>0.99168725999999996</v>
      </c>
    </row>
    <row r="29" spans="1:2" x14ac:dyDescent="0.2">
      <c r="A29">
        <v>335</v>
      </c>
      <c r="B29">
        <v>0.99080425000000005</v>
      </c>
    </row>
    <row r="30" spans="1:2" x14ac:dyDescent="0.2">
      <c r="A30">
        <v>336</v>
      </c>
      <c r="B30">
        <v>0.99010354</v>
      </c>
    </row>
    <row r="31" spans="1:2" x14ac:dyDescent="0.2">
      <c r="A31">
        <v>337</v>
      </c>
      <c r="B31">
        <v>0.99056252</v>
      </c>
    </row>
    <row r="32" spans="1:2" x14ac:dyDescent="0.2">
      <c r="A32">
        <v>338</v>
      </c>
      <c r="B32">
        <v>0.9917414</v>
      </c>
    </row>
    <row r="33" spans="1:2" x14ac:dyDescent="0.2">
      <c r="A33">
        <v>339</v>
      </c>
      <c r="B33">
        <v>0.99273681999999996</v>
      </c>
    </row>
    <row r="34" spans="1:2" x14ac:dyDescent="0.2">
      <c r="A34">
        <v>340</v>
      </c>
      <c r="B34">
        <v>0.99341575999999998</v>
      </c>
    </row>
    <row r="35" spans="1:2" x14ac:dyDescent="0.2">
      <c r="A35">
        <v>341</v>
      </c>
      <c r="B35">
        <v>0.99389004000000003</v>
      </c>
    </row>
    <row r="36" spans="1:2" x14ac:dyDescent="0.2">
      <c r="A36">
        <v>342</v>
      </c>
      <c r="B36">
        <v>0.99425123999999998</v>
      </c>
    </row>
    <row r="37" spans="1:2" x14ac:dyDescent="0.2">
      <c r="A37">
        <v>343</v>
      </c>
      <c r="B37">
        <v>0.99455123999999995</v>
      </c>
    </row>
    <row r="38" spans="1:2" x14ac:dyDescent="0.2">
      <c r="A38">
        <v>344</v>
      </c>
      <c r="B38">
        <v>0.99481786999999999</v>
      </c>
    </row>
    <row r="39" spans="1:2" x14ac:dyDescent="0.2">
      <c r="A39">
        <v>345</v>
      </c>
      <c r="B39">
        <v>0.99506605999999997</v>
      </c>
    </row>
    <row r="40" spans="1:2" x14ac:dyDescent="0.2">
      <c r="A40">
        <v>346</v>
      </c>
      <c r="B40">
        <v>0.99530320000000005</v>
      </c>
    </row>
    <row r="41" spans="1:2" x14ac:dyDescent="0.2">
      <c r="A41">
        <v>347</v>
      </c>
      <c r="B41">
        <v>0.99553144000000005</v>
      </c>
    </row>
    <row r="42" spans="1:2" x14ac:dyDescent="0.2">
      <c r="A42">
        <v>348</v>
      </c>
      <c r="B42">
        <v>0.99574790000000002</v>
      </c>
    </row>
    <row r="43" spans="1:2" x14ac:dyDescent="0.2">
      <c r="A43">
        <v>349</v>
      </c>
      <c r="B43">
        <v>0.99594269000000002</v>
      </c>
    </row>
    <row r="44" spans="1:2" x14ac:dyDescent="0.2">
      <c r="A44">
        <v>350</v>
      </c>
      <c r="B44">
        <v>0.99609311</v>
      </c>
    </row>
    <row r="45" spans="1:2" x14ac:dyDescent="0.2">
      <c r="A45">
        <v>351</v>
      </c>
      <c r="B45">
        <v>0.99585131000000005</v>
      </c>
    </row>
    <row r="46" spans="1:2" x14ac:dyDescent="0.2">
      <c r="A46">
        <v>352</v>
      </c>
      <c r="B46">
        <v>0.99543470999999994</v>
      </c>
    </row>
    <row r="47" spans="1:2" x14ac:dyDescent="0.2">
      <c r="A47">
        <v>353</v>
      </c>
      <c r="B47">
        <v>0.99466060999999995</v>
      </c>
    </row>
    <row r="48" spans="1:2" x14ac:dyDescent="0.2">
      <c r="A48">
        <v>354</v>
      </c>
      <c r="B48">
        <v>0.99308129999999994</v>
      </c>
    </row>
    <row r="49" spans="1:2" x14ac:dyDescent="0.2">
      <c r="A49">
        <v>355</v>
      </c>
      <c r="B49">
        <v>0.98977767000000005</v>
      </c>
    </row>
    <row r="50" spans="1:2" x14ac:dyDescent="0.2">
      <c r="A50">
        <v>356</v>
      </c>
      <c r="B50">
        <v>0.98591293999999996</v>
      </c>
    </row>
    <row r="51" spans="1:2" x14ac:dyDescent="0.2">
      <c r="A51">
        <v>357</v>
      </c>
      <c r="B51">
        <v>0.98859503999999998</v>
      </c>
    </row>
    <row r="52" spans="1:2" x14ac:dyDescent="0.2">
      <c r="A52">
        <v>358</v>
      </c>
      <c r="B52">
        <v>0.99262497999999999</v>
      </c>
    </row>
    <row r="53" spans="1:2" x14ac:dyDescent="0.2">
      <c r="A53">
        <v>359</v>
      </c>
      <c r="B53">
        <v>0.99460641999999999</v>
      </c>
    </row>
    <row r="54" spans="1:2" x14ac:dyDescent="0.2">
      <c r="A54">
        <v>360</v>
      </c>
      <c r="B54">
        <v>0.99553086999999996</v>
      </c>
    </row>
    <row r="55" spans="1:2" x14ac:dyDescent="0.2">
      <c r="A55">
        <v>361</v>
      </c>
      <c r="B55">
        <v>0.99600701000000003</v>
      </c>
    </row>
    <row r="56" spans="1:2" x14ac:dyDescent="0.2">
      <c r="A56">
        <v>362</v>
      </c>
      <c r="B56">
        <v>0.99627646000000003</v>
      </c>
    </row>
    <row r="57" spans="1:2" x14ac:dyDescent="0.2">
      <c r="A57">
        <v>363</v>
      </c>
      <c r="B57">
        <v>0.99644140999999997</v>
      </c>
    </row>
    <row r="58" spans="1:2" x14ac:dyDescent="0.2">
      <c r="A58">
        <v>364</v>
      </c>
      <c r="B58">
        <v>0.99654830000000005</v>
      </c>
    </row>
    <row r="59" spans="1:2" x14ac:dyDescent="0.2">
      <c r="A59">
        <v>365</v>
      </c>
      <c r="B59">
        <v>0.99662046000000004</v>
      </c>
    </row>
    <row r="60" spans="1:2" x14ac:dyDescent="0.2">
      <c r="A60">
        <v>366</v>
      </c>
      <c r="B60">
        <v>0.99667019999999995</v>
      </c>
    </row>
    <row r="61" spans="1:2" x14ac:dyDescent="0.2">
      <c r="A61">
        <v>367</v>
      </c>
      <c r="B61">
        <v>0.99670526000000004</v>
      </c>
    </row>
    <row r="62" spans="1:2" x14ac:dyDescent="0.2">
      <c r="A62">
        <v>368</v>
      </c>
      <c r="B62">
        <v>0.99672998000000002</v>
      </c>
    </row>
    <row r="63" spans="1:2" x14ac:dyDescent="0.2">
      <c r="A63">
        <v>369</v>
      </c>
      <c r="B63">
        <v>0.99674704000000003</v>
      </c>
    </row>
    <row r="64" spans="1:2" x14ac:dyDescent="0.2">
      <c r="A64">
        <v>370</v>
      </c>
      <c r="B64">
        <v>0.99675813999999996</v>
      </c>
    </row>
    <row r="65" spans="1:2" x14ac:dyDescent="0.2">
      <c r="A65">
        <v>371</v>
      </c>
      <c r="B65">
        <v>0.99676434000000003</v>
      </c>
    </row>
    <row r="66" spans="1:2" x14ac:dyDescent="0.2">
      <c r="A66">
        <v>372</v>
      </c>
      <c r="B66">
        <v>0.99676628</v>
      </c>
    </row>
    <row r="67" spans="1:2" x14ac:dyDescent="0.2">
      <c r="A67">
        <v>373</v>
      </c>
      <c r="B67">
        <v>0.99676429</v>
      </c>
    </row>
    <row r="68" spans="1:2" x14ac:dyDescent="0.2">
      <c r="A68">
        <v>374</v>
      </c>
      <c r="B68">
        <v>0.99675846000000001</v>
      </c>
    </row>
    <row r="69" spans="1:2" x14ac:dyDescent="0.2">
      <c r="A69">
        <v>375</v>
      </c>
      <c r="B69">
        <v>0.99674863999999996</v>
      </c>
    </row>
    <row r="70" spans="1:2" x14ac:dyDescent="0.2">
      <c r="A70">
        <v>376</v>
      </c>
      <c r="B70">
        <v>0.99673449000000003</v>
      </c>
    </row>
    <row r="71" spans="1:2" x14ac:dyDescent="0.2">
      <c r="A71">
        <v>377</v>
      </c>
      <c r="B71">
        <v>0.99671542999999996</v>
      </c>
    </row>
    <row r="72" spans="1:2" x14ac:dyDescent="0.2">
      <c r="A72">
        <v>378</v>
      </c>
      <c r="B72">
        <v>0.99669061999999997</v>
      </c>
    </row>
    <row r="73" spans="1:2" x14ac:dyDescent="0.2">
      <c r="A73">
        <v>379</v>
      </c>
      <c r="B73">
        <v>0.99665886999999997</v>
      </c>
    </row>
    <row r="74" spans="1:2" x14ac:dyDescent="0.2">
      <c r="A74">
        <v>380</v>
      </c>
      <c r="B74">
        <v>0.99661862000000001</v>
      </c>
    </row>
    <row r="75" spans="1:2" x14ac:dyDescent="0.2">
      <c r="A75">
        <v>381</v>
      </c>
      <c r="B75">
        <v>0.99656772999999998</v>
      </c>
    </row>
    <row r="76" spans="1:2" x14ac:dyDescent="0.2">
      <c r="A76">
        <v>382</v>
      </c>
      <c r="B76">
        <v>0.99650342999999997</v>
      </c>
    </row>
    <row r="77" spans="1:2" x14ac:dyDescent="0.2">
      <c r="A77">
        <v>383</v>
      </c>
      <c r="B77">
        <v>0.99642204999999995</v>
      </c>
    </row>
    <row r="78" spans="1:2" x14ac:dyDescent="0.2">
      <c r="A78">
        <v>384</v>
      </c>
      <c r="B78">
        <v>0.99631888000000002</v>
      </c>
    </row>
    <row r="79" spans="1:2" x14ac:dyDescent="0.2">
      <c r="A79">
        <v>385</v>
      </c>
      <c r="B79">
        <v>0.99618795000000004</v>
      </c>
    </row>
    <row r="80" spans="1:2" x14ac:dyDescent="0.2">
      <c r="A80">
        <v>386</v>
      </c>
      <c r="B80">
        <v>0.99602203</v>
      </c>
    </row>
    <row r="81" spans="1:2" x14ac:dyDescent="0.2">
      <c r="A81">
        <v>387</v>
      </c>
      <c r="B81">
        <v>0.99581299000000001</v>
      </c>
    </row>
    <row r="82" spans="1:2" x14ac:dyDescent="0.2">
      <c r="A82">
        <v>388</v>
      </c>
      <c r="B82">
        <v>0.99555293</v>
      </c>
    </row>
    <row r="83" spans="1:2" x14ac:dyDescent="0.2">
      <c r="A83">
        <v>389</v>
      </c>
      <c r="B83">
        <v>0.99523671000000002</v>
      </c>
    </row>
    <row r="84" spans="1:2" x14ac:dyDescent="0.2">
      <c r="A84">
        <v>390</v>
      </c>
      <c r="B84">
        <v>0.99486615</v>
      </c>
    </row>
    <row r="85" spans="1:2" x14ac:dyDescent="0.2">
      <c r="A85">
        <v>391</v>
      </c>
      <c r="B85">
        <v>0.99445534000000002</v>
      </c>
    </row>
    <row r="86" spans="1:2" x14ac:dyDescent="0.2">
      <c r="A86">
        <v>392</v>
      </c>
      <c r="B86">
        <v>0.99403390000000003</v>
      </c>
    </row>
    <row r="87" spans="1:2" x14ac:dyDescent="0.2">
      <c r="A87">
        <v>393</v>
      </c>
      <c r="B87">
        <v>0.99364355000000004</v>
      </c>
    </row>
    <row r="88" spans="1:2" x14ac:dyDescent="0.2">
      <c r="A88">
        <v>394</v>
      </c>
      <c r="B88">
        <v>0.99332547000000004</v>
      </c>
    </row>
    <row r="89" spans="1:2" x14ac:dyDescent="0.2">
      <c r="A89">
        <v>395</v>
      </c>
      <c r="B89">
        <v>0.99310434999999997</v>
      </c>
    </row>
    <row r="90" spans="1:2" x14ac:dyDescent="0.2">
      <c r="A90">
        <v>396</v>
      </c>
      <c r="B90">
        <v>0.99298010999999997</v>
      </c>
    </row>
    <row r="91" spans="1:2" x14ac:dyDescent="0.2">
      <c r="A91">
        <v>397</v>
      </c>
      <c r="B91">
        <v>0.99293237999999995</v>
      </c>
    </row>
    <row r="92" spans="1:2" x14ac:dyDescent="0.2">
      <c r="A92">
        <v>398</v>
      </c>
      <c r="B92">
        <v>0.99293202000000003</v>
      </c>
    </row>
    <row r="93" spans="1:2" x14ac:dyDescent="0.2">
      <c r="A93">
        <v>399</v>
      </c>
      <c r="B93">
        <v>0.99295118000000004</v>
      </c>
    </row>
    <row r="94" spans="1:2" x14ac:dyDescent="0.2">
      <c r="A94">
        <v>400</v>
      </c>
      <c r="B94">
        <v>0.99296812000000001</v>
      </c>
    </row>
    <row r="95" spans="1:2" x14ac:dyDescent="0.2">
      <c r="A95">
        <v>401</v>
      </c>
      <c r="B95">
        <v>0.99299422000000004</v>
      </c>
    </row>
    <row r="96" spans="1:2" x14ac:dyDescent="0.2">
      <c r="A96">
        <v>402</v>
      </c>
      <c r="B96">
        <v>0.99299939000000004</v>
      </c>
    </row>
    <row r="97" spans="1:2" x14ac:dyDescent="0.2">
      <c r="A97">
        <v>403</v>
      </c>
      <c r="B97">
        <v>0.99297961000000001</v>
      </c>
    </row>
    <row r="98" spans="1:2" x14ac:dyDescent="0.2">
      <c r="A98">
        <v>404</v>
      </c>
      <c r="B98">
        <v>0.99293251000000005</v>
      </c>
    </row>
    <row r="99" spans="1:2" x14ac:dyDescent="0.2">
      <c r="A99">
        <v>405</v>
      </c>
      <c r="B99">
        <v>0.99285626999999999</v>
      </c>
    </row>
    <row r="100" spans="1:2" x14ac:dyDescent="0.2">
      <c r="A100">
        <v>406</v>
      </c>
      <c r="B100">
        <v>0.99274978999999997</v>
      </c>
    </row>
    <row r="101" spans="1:2" x14ac:dyDescent="0.2">
      <c r="A101">
        <v>407</v>
      </c>
      <c r="B101">
        <v>0.99261363000000002</v>
      </c>
    </row>
    <row r="102" spans="1:2" x14ac:dyDescent="0.2">
      <c r="A102">
        <v>408</v>
      </c>
      <c r="B102">
        <v>0.99244794000000003</v>
      </c>
    </row>
    <row r="103" spans="1:2" x14ac:dyDescent="0.2">
      <c r="A103">
        <v>409</v>
      </c>
      <c r="B103">
        <v>0.99225331000000005</v>
      </c>
    </row>
    <row r="104" spans="1:2" x14ac:dyDescent="0.2">
      <c r="A104">
        <v>410</v>
      </c>
      <c r="B104">
        <v>0.99203094000000003</v>
      </c>
    </row>
    <row r="105" spans="1:2" x14ac:dyDescent="0.2">
      <c r="A105">
        <v>411</v>
      </c>
      <c r="B105">
        <v>0.99178275000000005</v>
      </c>
    </row>
    <row r="106" spans="1:2" x14ac:dyDescent="0.2">
      <c r="A106">
        <v>412</v>
      </c>
      <c r="B106">
        <v>0.99151146999999995</v>
      </c>
    </row>
    <row r="107" spans="1:2" x14ac:dyDescent="0.2">
      <c r="A107">
        <v>413</v>
      </c>
      <c r="B107">
        <v>0.99122076999999997</v>
      </c>
    </row>
    <row r="108" spans="1:2" x14ac:dyDescent="0.2">
      <c r="A108">
        <v>414</v>
      </c>
      <c r="B108">
        <v>0.99091512000000004</v>
      </c>
    </row>
    <row r="109" spans="1:2" x14ac:dyDescent="0.2">
      <c r="A109">
        <v>415</v>
      </c>
      <c r="B109">
        <v>0.99059967999999998</v>
      </c>
    </row>
    <row r="110" spans="1:2" x14ac:dyDescent="0.2">
      <c r="A110">
        <v>416</v>
      </c>
      <c r="B110">
        <v>0.99027988</v>
      </c>
    </row>
    <row r="111" spans="1:2" x14ac:dyDescent="0.2">
      <c r="A111">
        <v>417</v>
      </c>
      <c r="B111">
        <v>0.98996097000000005</v>
      </c>
    </row>
    <row r="112" spans="1:2" x14ac:dyDescent="0.2">
      <c r="A112">
        <v>418</v>
      </c>
      <c r="B112">
        <v>0.98964748000000002</v>
      </c>
    </row>
    <row r="113" spans="1:2" x14ac:dyDescent="0.2">
      <c r="A113">
        <v>419</v>
      </c>
      <c r="B113">
        <v>0.98934264000000005</v>
      </c>
    </row>
    <row r="114" spans="1:2" x14ac:dyDescent="0.2">
      <c r="A114">
        <v>420</v>
      </c>
      <c r="B114">
        <v>0.98904797</v>
      </c>
    </row>
    <row r="115" spans="1:2" x14ac:dyDescent="0.2">
      <c r="A115">
        <v>421</v>
      </c>
      <c r="B115">
        <v>0.98876301</v>
      </c>
    </row>
    <row r="116" spans="1:2" x14ac:dyDescent="0.2">
      <c r="A116">
        <v>422</v>
      </c>
      <c r="B116">
        <v>0.98848535999999998</v>
      </c>
    </row>
    <row r="117" spans="1:2" x14ac:dyDescent="0.2">
      <c r="A117">
        <v>423</v>
      </c>
      <c r="B117">
        <v>0.98821071000000005</v>
      </c>
    </row>
    <row r="118" spans="1:2" x14ac:dyDescent="0.2">
      <c r="A118">
        <v>424</v>
      </c>
      <c r="B118">
        <v>0.98793317999999997</v>
      </c>
    </row>
    <row r="119" spans="1:2" x14ac:dyDescent="0.2">
      <c r="A119">
        <v>425</v>
      </c>
      <c r="B119">
        <v>0.98764565000000004</v>
      </c>
    </row>
    <row r="120" spans="1:2" x14ac:dyDescent="0.2">
      <c r="A120">
        <v>426</v>
      </c>
      <c r="B120">
        <v>0.98733998999999995</v>
      </c>
    </row>
    <row r="121" spans="1:2" x14ac:dyDescent="0.2">
      <c r="A121">
        <v>427</v>
      </c>
      <c r="B121">
        <v>0.98700730000000003</v>
      </c>
    </row>
    <row r="122" spans="1:2" x14ac:dyDescent="0.2">
      <c r="A122">
        <v>428</v>
      </c>
      <c r="B122">
        <v>0.98663803000000005</v>
      </c>
    </row>
    <row r="123" spans="1:2" x14ac:dyDescent="0.2">
      <c r="A123">
        <v>429</v>
      </c>
      <c r="B123">
        <v>0.98622193999999996</v>
      </c>
    </row>
    <row r="124" spans="1:2" x14ac:dyDescent="0.2">
      <c r="A124">
        <v>430</v>
      </c>
      <c r="B124">
        <v>0.98574799000000002</v>
      </c>
    </row>
    <row r="125" spans="1:2" x14ac:dyDescent="0.2">
      <c r="A125">
        <v>431</v>
      </c>
      <c r="B125">
        <v>0.98520414999999995</v>
      </c>
    </row>
    <row r="126" spans="1:2" x14ac:dyDescent="0.2">
      <c r="A126">
        <v>432</v>
      </c>
      <c r="B126">
        <v>0.98457704000000001</v>
      </c>
    </row>
    <row r="127" spans="1:2" x14ac:dyDescent="0.2">
      <c r="A127">
        <v>433</v>
      </c>
      <c r="B127">
        <v>0.98385155999999996</v>
      </c>
    </row>
    <row r="128" spans="1:2" x14ac:dyDescent="0.2">
      <c r="A128">
        <v>434</v>
      </c>
      <c r="B128">
        <v>0.99272526000000005</v>
      </c>
    </row>
    <row r="129" spans="1:2" x14ac:dyDescent="0.2">
      <c r="A129">
        <v>435</v>
      </c>
      <c r="B129">
        <v>0.9923322</v>
      </c>
    </row>
    <row r="130" spans="1:2" x14ac:dyDescent="0.2">
      <c r="A130">
        <v>436</v>
      </c>
      <c r="B130">
        <v>0.99185807000000004</v>
      </c>
    </row>
    <row r="131" spans="1:2" x14ac:dyDescent="0.2">
      <c r="A131">
        <v>437</v>
      </c>
      <c r="B131">
        <v>0.99130565999999998</v>
      </c>
    </row>
    <row r="132" spans="1:2" x14ac:dyDescent="0.2">
      <c r="A132">
        <v>438</v>
      </c>
      <c r="B132">
        <v>0.99068957000000002</v>
      </c>
    </row>
    <row r="133" spans="1:2" x14ac:dyDescent="0.2">
      <c r="A133">
        <v>439</v>
      </c>
      <c r="B133">
        <v>0.99004409999999998</v>
      </c>
    </row>
    <row r="134" spans="1:2" x14ac:dyDescent="0.2">
      <c r="A134">
        <v>440</v>
      </c>
      <c r="B134">
        <v>0.98942750999999995</v>
      </c>
    </row>
    <row r="135" spans="1:2" x14ac:dyDescent="0.2">
      <c r="A135">
        <v>441</v>
      </c>
      <c r="B135">
        <v>0.98891746000000003</v>
      </c>
    </row>
    <row r="136" spans="1:2" x14ac:dyDescent="0.2">
      <c r="A136">
        <v>442</v>
      </c>
      <c r="B136">
        <v>0.98859216999999999</v>
      </c>
    </row>
    <row r="137" spans="1:2" x14ac:dyDescent="0.2">
      <c r="A137">
        <v>443</v>
      </c>
      <c r="B137">
        <v>0.98850165000000001</v>
      </c>
    </row>
    <row r="138" spans="1:2" x14ac:dyDescent="0.2">
      <c r="A138">
        <v>444</v>
      </c>
      <c r="B138">
        <v>0.98864611999999996</v>
      </c>
    </row>
    <row r="139" spans="1:2" x14ac:dyDescent="0.2">
      <c r="A139">
        <v>445</v>
      </c>
      <c r="B139">
        <v>0.98897769999999996</v>
      </c>
    </row>
    <row r="140" spans="1:2" x14ac:dyDescent="0.2">
      <c r="A140">
        <v>446</v>
      </c>
      <c r="B140">
        <v>0.98942315999999997</v>
      </c>
    </row>
    <row r="141" spans="1:2" x14ac:dyDescent="0.2">
      <c r="A141">
        <v>447</v>
      </c>
      <c r="B141">
        <v>0.98991046000000005</v>
      </c>
    </row>
    <row r="142" spans="1:2" x14ac:dyDescent="0.2">
      <c r="A142">
        <v>448</v>
      </c>
      <c r="B142">
        <v>0.99038464999999998</v>
      </c>
    </row>
    <row r="143" spans="1:2" x14ac:dyDescent="0.2">
      <c r="A143">
        <v>449</v>
      </c>
      <c r="B143">
        <v>0.99081129999999995</v>
      </c>
    </row>
    <row r="144" spans="1:2" x14ac:dyDescent="0.2">
      <c r="A144">
        <v>450</v>
      </c>
      <c r="B144">
        <v>0.99117268000000003</v>
      </c>
    </row>
    <row r="145" spans="1:2" x14ac:dyDescent="0.2">
      <c r="A145">
        <v>451</v>
      </c>
      <c r="B145">
        <v>0.99149113</v>
      </c>
    </row>
    <row r="146" spans="1:2" x14ac:dyDescent="0.2">
      <c r="A146">
        <v>452</v>
      </c>
      <c r="B146">
        <v>0.99174351000000005</v>
      </c>
    </row>
    <row r="147" spans="1:2" x14ac:dyDescent="0.2">
      <c r="A147">
        <v>453</v>
      </c>
      <c r="B147">
        <v>0.99193231999999998</v>
      </c>
    </row>
    <row r="148" spans="1:2" x14ac:dyDescent="0.2">
      <c r="A148">
        <v>454</v>
      </c>
      <c r="B148">
        <v>0.99206070000000002</v>
      </c>
    </row>
    <row r="149" spans="1:2" x14ac:dyDescent="0.2">
      <c r="A149">
        <v>455</v>
      </c>
      <c r="B149">
        <v>0.99213149</v>
      </c>
    </row>
    <row r="150" spans="1:2" x14ac:dyDescent="0.2">
      <c r="A150">
        <v>456</v>
      </c>
      <c r="B150">
        <v>0.99214676999999996</v>
      </c>
    </row>
    <row r="151" spans="1:2" x14ac:dyDescent="0.2">
      <c r="A151">
        <v>457</v>
      </c>
      <c r="B151">
        <v>0.99210772999999997</v>
      </c>
    </row>
    <row r="152" spans="1:2" x14ac:dyDescent="0.2">
      <c r="A152">
        <v>458</v>
      </c>
      <c r="B152">
        <v>0.99201477999999998</v>
      </c>
    </row>
    <row r="153" spans="1:2" x14ac:dyDescent="0.2">
      <c r="A153">
        <v>459</v>
      </c>
      <c r="B153">
        <v>0.99186779000000003</v>
      </c>
    </row>
    <row r="154" spans="1:2" x14ac:dyDescent="0.2">
      <c r="A154">
        <v>460</v>
      </c>
      <c r="B154">
        <v>0.99166673000000005</v>
      </c>
    </row>
    <row r="155" spans="1:2" x14ac:dyDescent="0.2">
      <c r="A155">
        <v>461</v>
      </c>
      <c r="B155">
        <v>0.99141248999999998</v>
      </c>
    </row>
    <row r="156" spans="1:2" x14ac:dyDescent="0.2">
      <c r="A156">
        <v>462</v>
      </c>
      <c r="B156">
        <v>0.99110858000000002</v>
      </c>
    </row>
    <row r="157" spans="1:2" x14ac:dyDescent="0.2">
      <c r="A157">
        <v>463</v>
      </c>
      <c r="B157">
        <v>0.99076293999999998</v>
      </c>
    </row>
    <row r="158" spans="1:2" x14ac:dyDescent="0.2">
      <c r="A158">
        <v>464</v>
      </c>
      <c r="B158">
        <v>0.99039067999999997</v>
      </c>
    </row>
    <row r="159" spans="1:2" x14ac:dyDescent="0.2">
      <c r="A159">
        <v>465</v>
      </c>
      <c r="B159">
        <v>0.99001655</v>
      </c>
    </row>
    <row r="160" spans="1:2" x14ac:dyDescent="0.2">
      <c r="A160">
        <v>466</v>
      </c>
      <c r="B160">
        <v>0.98967620999999995</v>
      </c>
    </row>
    <row r="161" spans="1:2" x14ac:dyDescent="0.2">
      <c r="A161">
        <v>467</v>
      </c>
      <c r="B161">
        <v>0.98941394000000005</v>
      </c>
    </row>
    <row r="162" spans="1:2" x14ac:dyDescent="0.2">
      <c r="A162">
        <v>468</v>
      </c>
      <c r="B162">
        <v>0.98927502</v>
      </c>
    </row>
    <row r="163" spans="1:2" x14ac:dyDescent="0.2">
      <c r="A163">
        <v>469</v>
      </c>
      <c r="B163">
        <v>0.98929270000000002</v>
      </c>
    </row>
    <row r="164" spans="1:2" x14ac:dyDescent="0.2">
      <c r="A164">
        <v>470</v>
      </c>
      <c r="B164">
        <v>0.98947962</v>
      </c>
    </row>
    <row r="165" spans="1:2" x14ac:dyDescent="0.2">
      <c r="A165">
        <v>471</v>
      </c>
      <c r="B165">
        <v>0.98981978999999998</v>
      </c>
    </row>
    <row r="166" spans="1:2" x14ac:dyDescent="0.2">
      <c r="A166">
        <v>472</v>
      </c>
      <c r="B166">
        <v>0.99027454000000004</v>
      </c>
    </row>
    <row r="167" spans="1:2" x14ac:dyDescent="0.2">
      <c r="A167">
        <v>473</v>
      </c>
      <c r="B167">
        <v>0.99079497000000005</v>
      </c>
    </row>
    <row r="168" spans="1:2" x14ac:dyDescent="0.2">
      <c r="A168">
        <v>474</v>
      </c>
      <c r="B168">
        <v>0.99133486000000004</v>
      </c>
    </row>
    <row r="169" spans="1:2" x14ac:dyDescent="0.2">
      <c r="A169">
        <v>475</v>
      </c>
      <c r="B169">
        <v>0.99185862999999996</v>
      </c>
    </row>
    <row r="170" spans="1:2" x14ac:dyDescent="0.2">
      <c r="A170">
        <v>476</v>
      </c>
      <c r="B170">
        <v>0.99234358</v>
      </c>
    </row>
    <row r="171" spans="1:2" x14ac:dyDescent="0.2">
      <c r="A171">
        <v>477</v>
      </c>
      <c r="B171">
        <v>0.99277811999999999</v>
      </c>
    </row>
    <row r="172" spans="1:2" x14ac:dyDescent="0.2">
      <c r="A172">
        <v>478</v>
      </c>
      <c r="B172">
        <v>0.99315865999999997</v>
      </c>
    </row>
    <row r="173" spans="1:2" x14ac:dyDescent="0.2">
      <c r="A173">
        <v>479</v>
      </c>
      <c r="B173">
        <v>0.99348654000000003</v>
      </c>
    </row>
    <row r="174" spans="1:2" x14ac:dyDescent="0.2">
      <c r="A174">
        <v>480</v>
      </c>
      <c r="B174">
        <v>0.99376564999999994</v>
      </c>
    </row>
    <row r="175" spans="1:2" x14ac:dyDescent="0.2">
      <c r="A175">
        <v>481</v>
      </c>
      <c r="B175">
        <v>0.99400096999999998</v>
      </c>
    </row>
    <row r="176" spans="1:2" x14ac:dyDescent="0.2">
      <c r="A176">
        <v>482</v>
      </c>
      <c r="B176">
        <v>0.99419758000000003</v>
      </c>
    </row>
    <row r="177" spans="1:2" x14ac:dyDescent="0.2">
      <c r="A177">
        <v>483</v>
      </c>
      <c r="B177">
        <v>0.99436022000000002</v>
      </c>
    </row>
    <row r="178" spans="1:2" x14ac:dyDescent="0.2">
      <c r="A178">
        <v>484</v>
      </c>
      <c r="B178">
        <v>0.99449304999999999</v>
      </c>
    </row>
    <row r="179" spans="1:2" x14ac:dyDescent="0.2">
      <c r="A179">
        <v>485</v>
      </c>
      <c r="B179">
        <v>0.99459960999999997</v>
      </c>
    </row>
    <row r="180" spans="1:2" x14ac:dyDescent="0.2">
      <c r="A180">
        <v>486</v>
      </c>
      <c r="B180">
        <v>0.99468277999999999</v>
      </c>
    </row>
    <row r="181" spans="1:2" x14ac:dyDescent="0.2">
      <c r="A181">
        <v>487</v>
      </c>
      <c r="B181">
        <v>0.99474439999999997</v>
      </c>
    </row>
    <row r="182" spans="1:2" x14ac:dyDescent="0.2">
      <c r="A182">
        <v>488</v>
      </c>
      <c r="B182">
        <v>0.99478668000000003</v>
      </c>
    </row>
    <row r="183" spans="1:2" x14ac:dyDescent="0.2">
      <c r="A183">
        <v>489</v>
      </c>
      <c r="B183">
        <v>0.99481092999999998</v>
      </c>
    </row>
    <row r="184" spans="1:2" x14ac:dyDescent="0.2">
      <c r="A184">
        <v>490</v>
      </c>
      <c r="B184">
        <v>0.99481797000000005</v>
      </c>
    </row>
    <row r="185" spans="1:2" x14ac:dyDescent="0.2">
      <c r="A185">
        <v>491</v>
      </c>
      <c r="B185">
        <v>0.99480818000000004</v>
      </c>
    </row>
    <row r="186" spans="1:2" x14ac:dyDescent="0.2">
      <c r="A186">
        <v>492</v>
      </c>
      <c r="B186">
        <v>0.99478155999999995</v>
      </c>
    </row>
    <row r="187" spans="1:2" x14ac:dyDescent="0.2">
      <c r="A187">
        <v>493</v>
      </c>
      <c r="B187">
        <v>0.99473771</v>
      </c>
    </row>
    <row r="188" spans="1:2" x14ac:dyDescent="0.2">
      <c r="A188">
        <v>494</v>
      </c>
      <c r="B188">
        <v>0.99467585999999997</v>
      </c>
    </row>
    <row r="189" spans="1:2" x14ac:dyDescent="0.2">
      <c r="A189">
        <v>495</v>
      </c>
      <c r="B189">
        <v>0.99459478999999995</v>
      </c>
    </row>
    <row r="190" spans="1:2" x14ac:dyDescent="0.2">
      <c r="A190">
        <v>496</v>
      </c>
      <c r="B190">
        <v>0.99449290999999995</v>
      </c>
    </row>
    <row r="191" spans="1:2" x14ac:dyDescent="0.2">
      <c r="A191">
        <v>497</v>
      </c>
      <c r="B191">
        <v>0.99436813000000002</v>
      </c>
    </row>
    <row r="192" spans="1:2" x14ac:dyDescent="0.2">
      <c r="A192">
        <v>498</v>
      </c>
      <c r="B192">
        <v>0.99421788</v>
      </c>
    </row>
    <row r="193" spans="1:2" x14ac:dyDescent="0.2">
      <c r="A193">
        <v>499</v>
      </c>
      <c r="B193">
        <v>0.99403907999999996</v>
      </c>
    </row>
    <row r="194" spans="1:2" x14ac:dyDescent="0.2">
      <c r="A194">
        <v>500</v>
      </c>
      <c r="B194">
        <v>0.99382811000000004</v>
      </c>
    </row>
    <row r="195" spans="1:2" x14ac:dyDescent="0.2">
      <c r="A195">
        <v>501</v>
      </c>
      <c r="B195">
        <v>0.99358084000000002</v>
      </c>
    </row>
    <row r="196" spans="1:2" x14ac:dyDescent="0.2">
      <c r="A196">
        <v>502</v>
      </c>
      <c r="B196">
        <v>0.99329277000000005</v>
      </c>
    </row>
    <row r="197" spans="1:2" x14ac:dyDescent="0.2">
      <c r="A197">
        <v>503</v>
      </c>
      <c r="B197">
        <v>0.99295918000000005</v>
      </c>
    </row>
    <row r="198" spans="1:2" x14ac:dyDescent="0.2">
      <c r="A198">
        <v>504</v>
      </c>
      <c r="B198">
        <v>0.99257556000000002</v>
      </c>
    </row>
    <row r="199" spans="1:2" x14ac:dyDescent="0.2">
      <c r="A199">
        <v>505</v>
      </c>
      <c r="B199">
        <v>0.99213821999999996</v>
      </c>
    </row>
    <row r="200" spans="1:2" x14ac:dyDescent="0.2">
      <c r="A200">
        <v>506</v>
      </c>
      <c r="B200">
        <v>0.99164536999999997</v>
      </c>
    </row>
    <row r="201" spans="1:2" x14ac:dyDescent="0.2">
      <c r="A201">
        <v>507</v>
      </c>
      <c r="B201">
        <v>0.99109848</v>
      </c>
    </row>
    <row r="202" spans="1:2" x14ac:dyDescent="0.2">
      <c r="A202">
        <v>508</v>
      </c>
      <c r="B202">
        <v>0.99050419000000001</v>
      </c>
    </row>
    <row r="203" spans="1:2" x14ac:dyDescent="0.2">
      <c r="A203">
        <v>509</v>
      </c>
      <c r="B203">
        <v>0.98987596</v>
      </c>
    </row>
    <row r="204" spans="1:2" x14ac:dyDescent="0.2">
      <c r="A204">
        <v>510</v>
      </c>
      <c r="B204">
        <v>0.98923607999999996</v>
      </c>
    </row>
    <row r="205" spans="1:2" x14ac:dyDescent="0.2">
      <c r="A205">
        <v>511</v>
      </c>
      <c r="B205">
        <v>0.98861626999999996</v>
      </c>
    </row>
    <row r="206" spans="1:2" x14ac:dyDescent="0.2">
      <c r="A206">
        <v>512</v>
      </c>
      <c r="B206">
        <v>0.98805465000000003</v>
      </c>
    </row>
    <row r="207" spans="1:2" x14ac:dyDescent="0.2">
      <c r="A207">
        <v>513</v>
      </c>
      <c r="B207">
        <v>0.98759096000000002</v>
      </c>
    </row>
    <row r="208" spans="1:2" x14ac:dyDescent="0.2">
      <c r="A208">
        <v>514</v>
      </c>
      <c r="B208">
        <v>0.98725916000000002</v>
      </c>
    </row>
    <row r="209" spans="1:2" x14ac:dyDescent="0.2">
      <c r="A209">
        <v>515</v>
      </c>
      <c r="B209">
        <v>0.98708006999999998</v>
      </c>
    </row>
    <row r="210" spans="1:2" x14ac:dyDescent="0.2">
      <c r="A210">
        <v>516</v>
      </c>
      <c r="B210">
        <v>0.98705684999999999</v>
      </c>
    </row>
    <row r="211" spans="1:2" x14ac:dyDescent="0.2">
      <c r="A211">
        <v>517</v>
      </c>
      <c r="B211">
        <v>0.98717533000000002</v>
      </c>
    </row>
    <row r="212" spans="1:2" x14ac:dyDescent="0.2">
      <c r="A212">
        <v>518</v>
      </c>
      <c r="B212">
        <v>0.98740863999999995</v>
      </c>
    </row>
    <row r="213" spans="1:2" x14ac:dyDescent="0.2">
      <c r="A213">
        <v>519</v>
      </c>
      <c r="B213">
        <v>0.98772391999999998</v>
      </c>
    </row>
    <row r="214" spans="1:2" x14ac:dyDescent="0.2">
      <c r="A214">
        <v>520</v>
      </c>
      <c r="B214">
        <v>0.98808859999999998</v>
      </c>
    </row>
    <row r="215" spans="1:2" x14ac:dyDescent="0.2">
      <c r="A215">
        <v>521</v>
      </c>
      <c r="B215">
        <v>0.98847456</v>
      </c>
    </row>
    <row r="216" spans="1:2" x14ac:dyDescent="0.2">
      <c r="A216">
        <v>522</v>
      </c>
      <c r="B216">
        <v>0.98885997000000003</v>
      </c>
    </row>
    <row r="217" spans="1:2" x14ac:dyDescent="0.2">
      <c r="A217">
        <v>523</v>
      </c>
      <c r="B217">
        <v>0.98922944999999995</v>
      </c>
    </row>
    <row r="218" spans="1:2" x14ac:dyDescent="0.2">
      <c r="A218">
        <v>524</v>
      </c>
      <c r="B218">
        <v>0.98957313000000002</v>
      </c>
    </row>
    <row r="219" spans="1:2" x14ac:dyDescent="0.2">
      <c r="A219">
        <v>525</v>
      </c>
      <c r="B219">
        <v>0.98988544000000001</v>
      </c>
    </row>
    <row r="220" spans="1:2" x14ac:dyDescent="0.2">
      <c r="A220">
        <v>526</v>
      </c>
      <c r="B220">
        <v>0.99016388</v>
      </c>
    </row>
    <row r="221" spans="1:2" x14ac:dyDescent="0.2">
      <c r="A221">
        <v>527</v>
      </c>
      <c r="B221">
        <v>0.99040799000000002</v>
      </c>
    </row>
    <row r="222" spans="1:2" x14ac:dyDescent="0.2">
      <c r="A222">
        <v>528</v>
      </c>
      <c r="B222">
        <v>0.99061862999999994</v>
      </c>
    </row>
    <row r="223" spans="1:2" x14ac:dyDescent="0.2">
      <c r="A223">
        <v>529</v>
      </c>
      <c r="B223">
        <v>0.99079737999999995</v>
      </c>
    </row>
    <row r="224" spans="1:2" x14ac:dyDescent="0.2">
      <c r="A224">
        <v>530</v>
      </c>
      <c r="B224">
        <v>0.9909462</v>
      </c>
    </row>
    <row r="225" spans="1:2" x14ac:dyDescent="0.2">
      <c r="A225">
        <v>531</v>
      </c>
      <c r="B225">
        <v>0.99106722000000003</v>
      </c>
    </row>
    <row r="226" spans="1:2" x14ac:dyDescent="0.2">
      <c r="A226">
        <v>532</v>
      </c>
      <c r="B226">
        <v>0.99116258000000002</v>
      </c>
    </row>
    <row r="227" spans="1:2" x14ac:dyDescent="0.2">
      <c r="A227">
        <v>533</v>
      </c>
      <c r="B227">
        <v>0.99123432</v>
      </c>
    </row>
    <row r="228" spans="1:2" x14ac:dyDescent="0.2">
      <c r="A228">
        <v>534</v>
      </c>
      <c r="B228">
        <v>0.99128442000000005</v>
      </c>
    </row>
    <row r="229" spans="1:2" x14ac:dyDescent="0.2">
      <c r="A229">
        <v>535</v>
      </c>
      <c r="B229">
        <v>0.99131475999999996</v>
      </c>
    </row>
    <row r="230" spans="1:2" x14ac:dyDescent="0.2">
      <c r="A230">
        <v>536</v>
      </c>
      <c r="B230">
        <v>0.99132708999999997</v>
      </c>
    </row>
    <row r="231" spans="1:2" x14ac:dyDescent="0.2">
      <c r="A231">
        <v>537</v>
      </c>
      <c r="B231">
        <v>0.99132310999999995</v>
      </c>
    </row>
    <row r="232" spans="1:2" x14ac:dyDescent="0.2">
      <c r="A232">
        <v>538</v>
      </c>
      <c r="B232">
        <v>0.99130445</v>
      </c>
    </row>
    <row r="233" spans="1:2" x14ac:dyDescent="0.2">
      <c r="A233">
        <v>539</v>
      </c>
      <c r="B233">
        <v>0.99127273000000005</v>
      </c>
    </row>
    <row r="234" spans="1:2" x14ac:dyDescent="0.2">
      <c r="A234">
        <v>540</v>
      </c>
      <c r="B234">
        <v>0.99122949999999999</v>
      </c>
    </row>
    <row r="235" spans="1:2" x14ac:dyDescent="0.2">
      <c r="A235">
        <v>541</v>
      </c>
      <c r="B235">
        <v>0.99117635000000004</v>
      </c>
    </row>
    <row r="236" spans="1:2" x14ac:dyDescent="0.2">
      <c r="A236">
        <v>542</v>
      </c>
      <c r="B236">
        <v>0.99111483</v>
      </c>
    </row>
    <row r="237" spans="1:2" x14ac:dyDescent="0.2">
      <c r="A237">
        <v>543</v>
      </c>
      <c r="B237">
        <v>0.99104652000000004</v>
      </c>
    </row>
    <row r="238" spans="1:2" x14ac:dyDescent="0.2">
      <c r="A238">
        <v>544</v>
      </c>
      <c r="B238">
        <v>0.99097294999999996</v>
      </c>
    </row>
    <row r="239" spans="1:2" x14ac:dyDescent="0.2">
      <c r="A239">
        <v>545</v>
      </c>
      <c r="B239">
        <v>0.99089563000000003</v>
      </c>
    </row>
    <row r="240" spans="1:2" x14ac:dyDescent="0.2">
      <c r="A240">
        <v>546</v>
      </c>
      <c r="B240">
        <v>0.99081598999999998</v>
      </c>
    </row>
    <row r="241" spans="1:2" x14ac:dyDescent="0.2">
      <c r="A241">
        <v>547</v>
      </c>
      <c r="B241">
        <v>0.99073484000000001</v>
      </c>
    </row>
    <row r="242" spans="1:2" x14ac:dyDescent="0.2">
      <c r="A242">
        <v>548</v>
      </c>
      <c r="B242">
        <v>0.99065386</v>
      </c>
    </row>
    <row r="243" spans="1:2" x14ac:dyDescent="0.2">
      <c r="A243">
        <v>549</v>
      </c>
      <c r="B243">
        <v>0.99057410000000001</v>
      </c>
    </row>
    <row r="244" spans="1:2" x14ac:dyDescent="0.2">
      <c r="A244">
        <v>550</v>
      </c>
      <c r="B244">
        <v>0.99049635999999996</v>
      </c>
    </row>
    <row r="245" spans="1:2" x14ac:dyDescent="0.2">
      <c r="A245">
        <v>551</v>
      </c>
      <c r="B245">
        <v>0.99042121000000005</v>
      </c>
    </row>
    <row r="246" spans="1:2" x14ac:dyDescent="0.2">
      <c r="A246">
        <v>552</v>
      </c>
      <c r="B246">
        <v>0.99034893999999996</v>
      </c>
    </row>
    <row r="247" spans="1:2" x14ac:dyDescent="0.2">
      <c r="A247">
        <v>553</v>
      </c>
      <c r="B247">
        <v>0.99027958000000005</v>
      </c>
    </row>
    <row r="248" spans="1:2" x14ac:dyDescent="0.2">
      <c r="A248">
        <v>554</v>
      </c>
      <c r="B248">
        <v>0.99021285000000003</v>
      </c>
    </row>
    <row r="249" spans="1:2" x14ac:dyDescent="0.2">
      <c r="A249">
        <v>555</v>
      </c>
      <c r="B249">
        <v>0.99014824999999995</v>
      </c>
    </row>
    <row r="250" spans="1:2" x14ac:dyDescent="0.2">
      <c r="A250">
        <v>556</v>
      </c>
      <c r="B250">
        <v>0.99008499999999999</v>
      </c>
    </row>
    <row r="251" spans="1:2" x14ac:dyDescent="0.2">
      <c r="A251">
        <v>557</v>
      </c>
      <c r="B251">
        <v>0.99002210999999996</v>
      </c>
    </row>
    <row r="252" spans="1:2" x14ac:dyDescent="0.2">
      <c r="A252">
        <v>558</v>
      </c>
      <c r="B252">
        <v>0.98995842000000001</v>
      </c>
    </row>
    <row r="253" spans="1:2" x14ac:dyDescent="0.2">
      <c r="A253">
        <v>559</v>
      </c>
      <c r="B253">
        <v>0.98989258999999996</v>
      </c>
    </row>
    <row r="254" spans="1:2" x14ac:dyDescent="0.2">
      <c r="A254">
        <v>560</v>
      </c>
      <c r="B254">
        <v>0.98982314999999998</v>
      </c>
    </row>
    <row r="255" spans="1:2" x14ac:dyDescent="0.2">
      <c r="A255">
        <v>561</v>
      </c>
      <c r="B255">
        <v>0.98974856</v>
      </c>
    </row>
    <row r="256" spans="1:2" x14ac:dyDescent="0.2">
      <c r="A256">
        <v>562</v>
      </c>
      <c r="B256">
        <v>0.98966715000000005</v>
      </c>
    </row>
    <row r="257" spans="1:2" x14ac:dyDescent="0.2">
      <c r="A257">
        <v>563</v>
      </c>
      <c r="B257">
        <v>0.98957722000000004</v>
      </c>
    </row>
    <row r="258" spans="1:2" x14ac:dyDescent="0.2">
      <c r="A258">
        <v>564</v>
      </c>
      <c r="B258">
        <v>0.98947699</v>
      </c>
    </row>
    <row r="259" spans="1:2" x14ac:dyDescent="0.2">
      <c r="A259">
        <v>565</v>
      </c>
      <c r="B259">
        <v>0.98936464000000002</v>
      </c>
    </row>
    <row r="260" spans="1:2" x14ac:dyDescent="0.2">
      <c r="A260">
        <v>566</v>
      </c>
      <c r="B260">
        <v>0.98923826999999998</v>
      </c>
    </row>
    <row r="261" spans="1:2" x14ac:dyDescent="0.2">
      <c r="A261">
        <v>567</v>
      </c>
      <c r="B261">
        <v>0.98909588000000004</v>
      </c>
    </row>
    <row r="262" spans="1:2" x14ac:dyDescent="0.2">
      <c r="A262">
        <v>568</v>
      </c>
      <c r="B262">
        <v>0.98893540999999996</v>
      </c>
    </row>
    <row r="263" spans="1:2" x14ac:dyDescent="0.2">
      <c r="A263">
        <v>569</v>
      </c>
      <c r="B263">
        <v>0.98875466000000001</v>
      </c>
    </row>
    <row r="264" spans="1:2" x14ac:dyDescent="0.2">
      <c r="A264">
        <v>570</v>
      </c>
      <c r="B264">
        <v>0.98855124999999999</v>
      </c>
    </row>
    <row r="265" spans="1:2" x14ac:dyDescent="0.2">
      <c r="A265">
        <v>571</v>
      </c>
      <c r="B265">
        <v>0.98832266000000002</v>
      </c>
    </row>
    <row r="266" spans="1:2" x14ac:dyDescent="0.2">
      <c r="A266">
        <v>572</v>
      </c>
      <c r="B266">
        <v>0.98806611</v>
      </c>
    </row>
    <row r="267" spans="1:2" x14ac:dyDescent="0.2">
      <c r="A267">
        <v>573</v>
      </c>
      <c r="B267">
        <v>0.98777855000000003</v>
      </c>
    </row>
    <row r="268" spans="1:2" x14ac:dyDescent="0.2">
      <c r="A268">
        <v>574</v>
      </c>
      <c r="B268">
        <v>0.98745660999999996</v>
      </c>
    </row>
    <row r="269" spans="1:2" x14ac:dyDescent="0.2">
      <c r="A269">
        <v>575</v>
      </c>
      <c r="B269">
        <v>0.98709652999999997</v>
      </c>
    </row>
    <row r="270" spans="1:2" x14ac:dyDescent="0.2">
      <c r="A270">
        <v>576</v>
      </c>
      <c r="B270">
        <v>0.98757923000000003</v>
      </c>
    </row>
    <row r="271" spans="1:2" x14ac:dyDescent="0.2">
      <c r="A271">
        <v>577</v>
      </c>
      <c r="B271">
        <v>0.98750324</v>
      </c>
    </row>
    <row r="272" spans="1:2" x14ac:dyDescent="0.2">
      <c r="A272">
        <v>578</v>
      </c>
      <c r="B272">
        <v>0.98748325000000003</v>
      </c>
    </row>
    <row r="273" spans="1:2" x14ac:dyDescent="0.2">
      <c r="A273">
        <v>579</v>
      </c>
      <c r="B273">
        <v>0.98751701000000003</v>
      </c>
    </row>
    <row r="274" spans="1:2" x14ac:dyDescent="0.2">
      <c r="A274">
        <v>580</v>
      </c>
      <c r="B274">
        <v>0.98759810000000003</v>
      </c>
    </row>
    <row r="275" spans="1:2" x14ac:dyDescent="0.2">
      <c r="A275">
        <v>581</v>
      </c>
      <c r="B275">
        <v>0.98771779999999998</v>
      </c>
    </row>
    <row r="276" spans="1:2" x14ac:dyDescent="0.2">
      <c r="A276">
        <v>582</v>
      </c>
      <c r="B276">
        <v>0.98786560000000001</v>
      </c>
    </row>
    <row r="277" spans="1:2" x14ac:dyDescent="0.2">
      <c r="A277">
        <v>583</v>
      </c>
      <c r="B277">
        <v>0.98803057999999999</v>
      </c>
    </row>
    <row r="278" spans="1:2" x14ac:dyDescent="0.2">
      <c r="A278">
        <v>584</v>
      </c>
      <c r="B278">
        <v>0.98820238000000005</v>
      </c>
    </row>
    <row r="279" spans="1:2" x14ac:dyDescent="0.2">
      <c r="A279">
        <v>585</v>
      </c>
      <c r="B279">
        <v>0.98837185999999999</v>
      </c>
    </row>
    <row r="280" spans="1:2" x14ac:dyDescent="0.2">
      <c r="A280">
        <v>586</v>
      </c>
      <c r="B280">
        <v>0.98853144999999998</v>
      </c>
    </row>
    <row r="281" spans="1:2" x14ac:dyDescent="0.2">
      <c r="A281">
        <v>587</v>
      </c>
      <c r="B281">
        <v>0.98867525000000001</v>
      </c>
    </row>
    <row r="282" spans="1:2" x14ac:dyDescent="0.2">
      <c r="A282">
        <v>588</v>
      </c>
      <c r="B282">
        <v>0.98879894999999995</v>
      </c>
    </row>
    <row r="283" spans="1:2" x14ac:dyDescent="0.2">
      <c r="A283">
        <v>589</v>
      </c>
      <c r="B283">
        <v>0.98889970999999999</v>
      </c>
    </row>
    <row r="284" spans="1:2" x14ac:dyDescent="0.2">
      <c r="A284">
        <v>590</v>
      </c>
      <c r="B284">
        <v>0.98897566000000003</v>
      </c>
    </row>
    <row r="285" spans="1:2" x14ac:dyDescent="0.2">
      <c r="A285">
        <v>591</v>
      </c>
      <c r="B285">
        <v>0.98902656</v>
      </c>
    </row>
    <row r="286" spans="1:2" x14ac:dyDescent="0.2">
      <c r="A286">
        <v>592</v>
      </c>
      <c r="B286">
        <v>0.98905310000000002</v>
      </c>
    </row>
    <row r="287" spans="1:2" x14ac:dyDescent="0.2">
      <c r="A287">
        <v>593</v>
      </c>
      <c r="B287">
        <v>0.98905679000000002</v>
      </c>
    </row>
    <row r="288" spans="1:2" x14ac:dyDescent="0.2">
      <c r="A288">
        <v>594</v>
      </c>
      <c r="B288">
        <v>0.98904013999999996</v>
      </c>
    </row>
    <row r="289" spans="1:2" x14ac:dyDescent="0.2">
      <c r="A289">
        <v>595</v>
      </c>
      <c r="B289">
        <v>0.98900661000000001</v>
      </c>
    </row>
    <row r="290" spans="1:2" x14ac:dyDescent="0.2">
      <c r="A290">
        <v>596</v>
      </c>
      <c r="B290">
        <v>0.98896075000000006</v>
      </c>
    </row>
    <row r="291" spans="1:2" x14ac:dyDescent="0.2">
      <c r="A291">
        <v>597</v>
      </c>
      <c r="B291">
        <v>0.98890814999999999</v>
      </c>
    </row>
    <row r="292" spans="1:2" x14ac:dyDescent="0.2">
      <c r="A292">
        <v>598</v>
      </c>
      <c r="B292">
        <v>0.98885546999999996</v>
      </c>
    </row>
    <row r="293" spans="1:2" x14ac:dyDescent="0.2">
      <c r="A293">
        <v>599</v>
      </c>
      <c r="B293">
        <v>0.98881019999999997</v>
      </c>
    </row>
    <row r="294" spans="1:2" x14ac:dyDescent="0.2">
      <c r="A294">
        <v>600</v>
      </c>
      <c r="B294">
        <v>0.98878043000000004</v>
      </c>
    </row>
    <row r="295" spans="1:2" x14ac:dyDescent="0.2">
      <c r="A295">
        <v>601</v>
      </c>
      <c r="B295">
        <v>0.98877426999999996</v>
      </c>
    </row>
    <row r="296" spans="1:2" x14ac:dyDescent="0.2">
      <c r="A296">
        <v>602</v>
      </c>
      <c r="B296">
        <v>0.98879923999999997</v>
      </c>
    </row>
    <row r="297" spans="1:2" x14ac:dyDescent="0.2">
      <c r="A297">
        <v>603</v>
      </c>
      <c r="B297">
        <v>0.98886145000000003</v>
      </c>
    </row>
    <row r="298" spans="1:2" x14ac:dyDescent="0.2">
      <c r="A298">
        <v>604</v>
      </c>
      <c r="B298">
        <v>0.98896488000000005</v>
      </c>
    </row>
    <row r="299" spans="1:2" x14ac:dyDescent="0.2">
      <c r="A299">
        <v>605</v>
      </c>
      <c r="B299">
        <v>0.98911081999999995</v>
      </c>
    </row>
    <row r="300" spans="1:2" x14ac:dyDescent="0.2">
      <c r="A300">
        <v>606</v>
      </c>
      <c r="B300">
        <v>0.98929765000000003</v>
      </c>
    </row>
    <row r="301" spans="1:2" x14ac:dyDescent="0.2">
      <c r="A301">
        <v>607</v>
      </c>
      <c r="B301">
        <v>0.98952096</v>
      </c>
    </row>
    <row r="302" spans="1:2" x14ac:dyDescent="0.2">
      <c r="A302">
        <v>608</v>
      </c>
      <c r="B302">
        <v>0.98977413000000003</v>
      </c>
    </row>
    <row r="303" spans="1:2" x14ac:dyDescent="0.2">
      <c r="A303">
        <v>609</v>
      </c>
      <c r="B303">
        <v>0.99004910999999995</v>
      </c>
    </row>
    <row r="304" spans="1:2" x14ac:dyDescent="0.2">
      <c r="A304">
        <v>610</v>
      </c>
      <c r="B304">
        <v>0.99033731000000003</v>
      </c>
    </row>
    <row r="305" spans="1:2" x14ac:dyDescent="0.2">
      <c r="A305">
        <v>611</v>
      </c>
      <c r="B305">
        <v>0.99063036999999998</v>
      </c>
    </row>
    <row r="306" spans="1:2" x14ac:dyDescent="0.2">
      <c r="A306">
        <v>612</v>
      </c>
      <c r="B306">
        <v>0.99092080000000005</v>
      </c>
    </row>
    <row r="307" spans="1:2" x14ac:dyDescent="0.2">
      <c r="A307">
        <v>613</v>
      </c>
      <c r="B307">
        <v>0.99120233999999996</v>
      </c>
    </row>
    <row r="308" spans="1:2" x14ac:dyDescent="0.2">
      <c r="A308">
        <v>614</v>
      </c>
      <c r="B308">
        <v>0.99147010000000002</v>
      </c>
    </row>
    <row r="309" spans="1:2" x14ac:dyDescent="0.2">
      <c r="A309">
        <v>615</v>
      </c>
      <c r="B309">
        <v>0.99172055000000003</v>
      </c>
    </row>
    <row r="310" spans="1:2" x14ac:dyDescent="0.2">
      <c r="A310">
        <v>616</v>
      </c>
      <c r="B310">
        <v>0.99195133999999996</v>
      </c>
    </row>
    <row r="311" spans="1:2" x14ac:dyDescent="0.2">
      <c r="A311">
        <v>617</v>
      </c>
      <c r="B311">
        <v>0.99216115999999999</v>
      </c>
    </row>
    <row r="312" spans="1:2" x14ac:dyDescent="0.2">
      <c r="A312">
        <v>618</v>
      </c>
      <c r="B312">
        <v>0.99234942999999998</v>
      </c>
    </row>
    <row r="313" spans="1:2" x14ac:dyDescent="0.2">
      <c r="A313">
        <v>619</v>
      </c>
      <c r="B313">
        <v>0.99251619999999996</v>
      </c>
    </row>
    <row r="314" spans="1:2" x14ac:dyDescent="0.2">
      <c r="A314">
        <v>620</v>
      </c>
      <c r="B314">
        <v>0.99266191000000004</v>
      </c>
    </row>
    <row r="315" spans="1:2" x14ac:dyDescent="0.2">
      <c r="A315">
        <v>621</v>
      </c>
      <c r="B315">
        <v>0.99278725999999995</v>
      </c>
    </row>
    <row r="316" spans="1:2" x14ac:dyDescent="0.2">
      <c r="A316">
        <v>622</v>
      </c>
      <c r="B316">
        <v>0.99289316000000005</v>
      </c>
    </row>
    <row r="317" spans="1:2" x14ac:dyDescent="0.2">
      <c r="A317">
        <v>623</v>
      </c>
      <c r="B317">
        <v>0.99298061000000004</v>
      </c>
    </row>
    <row r="318" spans="1:2" x14ac:dyDescent="0.2">
      <c r="A318">
        <v>624</v>
      </c>
      <c r="B318">
        <v>0.99305065999999997</v>
      </c>
    </row>
    <row r="319" spans="1:2" x14ac:dyDescent="0.2">
      <c r="A319">
        <v>625</v>
      </c>
      <c r="B319">
        <v>0.99310441999999999</v>
      </c>
    </row>
    <row r="320" spans="1:2" x14ac:dyDescent="0.2">
      <c r="A320">
        <v>626</v>
      </c>
      <c r="B320">
        <v>0.99314305999999997</v>
      </c>
    </row>
    <row r="321" spans="1:2" x14ac:dyDescent="0.2">
      <c r="A321">
        <v>627</v>
      </c>
      <c r="B321">
        <v>0.99316780999999998</v>
      </c>
    </row>
    <row r="322" spans="1:2" x14ac:dyDescent="0.2">
      <c r="A322">
        <v>628</v>
      </c>
      <c r="B322">
        <v>0.99318001</v>
      </c>
    </row>
    <row r="323" spans="1:2" x14ac:dyDescent="0.2">
      <c r="A323">
        <v>629</v>
      </c>
      <c r="B323">
        <v>0.99318116999999995</v>
      </c>
    </row>
    <row r="324" spans="1:2" x14ac:dyDescent="0.2">
      <c r="A324">
        <v>630</v>
      </c>
      <c r="B324">
        <v>0.99317299999999997</v>
      </c>
    </row>
    <row r="325" spans="1:2" x14ac:dyDescent="0.2">
      <c r="A325">
        <v>631</v>
      </c>
      <c r="B325">
        <v>0.99315748999999998</v>
      </c>
    </row>
    <row r="326" spans="1:2" x14ac:dyDescent="0.2">
      <c r="A326">
        <v>632</v>
      </c>
      <c r="B326">
        <v>0.99313697999999995</v>
      </c>
    </row>
    <row r="327" spans="1:2" x14ac:dyDescent="0.2">
      <c r="A327">
        <v>633</v>
      </c>
      <c r="B327">
        <v>0.99311417000000002</v>
      </c>
    </row>
    <row r="328" spans="1:2" x14ac:dyDescent="0.2">
      <c r="A328">
        <v>634</v>
      </c>
      <c r="B328">
        <v>0.99309212000000002</v>
      </c>
    </row>
    <row r="329" spans="1:2" x14ac:dyDescent="0.2">
      <c r="A329">
        <v>635</v>
      </c>
      <c r="B329">
        <v>0.99307425999999999</v>
      </c>
    </row>
    <row r="330" spans="1:2" x14ac:dyDescent="0.2">
      <c r="A330">
        <v>636</v>
      </c>
      <c r="B330">
        <v>0.99306424999999998</v>
      </c>
    </row>
    <row r="331" spans="1:2" x14ac:dyDescent="0.2">
      <c r="A331">
        <v>637</v>
      </c>
      <c r="B331">
        <v>0.9930658</v>
      </c>
    </row>
    <row r="332" spans="1:2" x14ac:dyDescent="0.2">
      <c r="A332">
        <v>638</v>
      </c>
      <c r="B332">
        <v>0.99308240000000003</v>
      </c>
    </row>
    <row r="333" spans="1:2" x14ac:dyDescent="0.2">
      <c r="A333">
        <v>639</v>
      </c>
      <c r="B333">
        <v>0.99311704999999995</v>
      </c>
    </row>
    <row r="334" spans="1:2" x14ac:dyDescent="0.2">
      <c r="A334">
        <v>640</v>
      </c>
      <c r="B334">
        <v>0.99317188999999995</v>
      </c>
    </row>
    <row r="335" spans="1:2" x14ac:dyDescent="0.2">
      <c r="A335">
        <v>641</v>
      </c>
      <c r="B335">
        <v>0.99324791999999995</v>
      </c>
    </row>
    <row r="336" spans="1:2" x14ac:dyDescent="0.2">
      <c r="A336">
        <v>642</v>
      </c>
      <c r="B336">
        <v>0.99334487999999999</v>
      </c>
    </row>
    <row r="337" spans="1:2" x14ac:dyDescent="0.2">
      <c r="A337">
        <v>643</v>
      </c>
      <c r="B337">
        <v>0.99346118999999999</v>
      </c>
    </row>
    <row r="338" spans="1:2" x14ac:dyDescent="0.2">
      <c r="A338">
        <v>644</v>
      </c>
      <c r="B338">
        <v>0.99359405999999995</v>
      </c>
    </row>
    <row r="339" spans="1:2" x14ac:dyDescent="0.2">
      <c r="A339">
        <v>645</v>
      </c>
      <c r="B339">
        <v>0.99373964000000004</v>
      </c>
    </row>
    <row r="340" spans="1:2" x14ac:dyDescent="0.2">
      <c r="A340">
        <v>646</v>
      </c>
      <c r="B340">
        <v>0.99389422999999999</v>
      </c>
    </row>
    <row r="341" spans="1:2" x14ac:dyDescent="0.2">
      <c r="A341">
        <v>647</v>
      </c>
      <c r="B341">
        <v>0.99405374999999996</v>
      </c>
    </row>
    <row r="342" spans="1:2" x14ac:dyDescent="0.2">
      <c r="A342">
        <v>648</v>
      </c>
      <c r="B342">
        <v>0.99421433999999997</v>
      </c>
    </row>
    <row r="343" spans="1:2" x14ac:dyDescent="0.2">
      <c r="A343">
        <v>649</v>
      </c>
      <c r="B343">
        <v>0.99437266000000002</v>
      </c>
    </row>
    <row r="344" spans="1:2" x14ac:dyDescent="0.2">
      <c r="A344">
        <v>650</v>
      </c>
      <c r="B344">
        <v>0.99452594999999999</v>
      </c>
    </row>
    <row r="345" spans="1:2" x14ac:dyDescent="0.2">
      <c r="A345">
        <v>651</v>
      </c>
      <c r="B345">
        <v>0.99467216999999997</v>
      </c>
    </row>
    <row r="346" spans="1:2" x14ac:dyDescent="0.2">
      <c r="A346">
        <v>652</v>
      </c>
      <c r="B346">
        <v>0.99480986000000005</v>
      </c>
    </row>
    <row r="347" spans="1:2" x14ac:dyDescent="0.2">
      <c r="A347">
        <v>653</v>
      </c>
      <c r="B347">
        <v>0.99493814999999997</v>
      </c>
    </row>
    <row r="348" spans="1:2" x14ac:dyDescent="0.2">
      <c r="A348">
        <v>654</v>
      </c>
      <c r="B348">
        <v>0.99505657999999997</v>
      </c>
    </row>
    <row r="349" spans="1:2" x14ac:dyDescent="0.2">
      <c r="A349">
        <v>655</v>
      </c>
      <c r="B349">
        <v>0.99516508000000004</v>
      </c>
    </row>
    <row r="350" spans="1:2" x14ac:dyDescent="0.2">
      <c r="A350">
        <v>656</v>
      </c>
      <c r="B350">
        <v>0.99526382999999996</v>
      </c>
    </row>
    <row r="351" spans="1:2" x14ac:dyDescent="0.2">
      <c r="A351">
        <v>657</v>
      </c>
      <c r="B351">
        <v>0.99535304999999996</v>
      </c>
    </row>
    <row r="352" spans="1:2" x14ac:dyDescent="0.2">
      <c r="A352">
        <v>658</v>
      </c>
      <c r="B352">
        <v>0.99543327999999998</v>
      </c>
    </row>
    <row r="353" spans="1:2" x14ac:dyDescent="0.2">
      <c r="A353">
        <v>659</v>
      </c>
      <c r="B353">
        <v>0.99550508000000004</v>
      </c>
    </row>
    <row r="354" spans="1:2" x14ac:dyDescent="0.2">
      <c r="A354">
        <v>660</v>
      </c>
      <c r="B354">
        <v>0.99556897</v>
      </c>
    </row>
    <row r="355" spans="1:2" x14ac:dyDescent="0.2">
      <c r="A355">
        <v>661</v>
      </c>
      <c r="B355">
        <v>0.99562547000000001</v>
      </c>
    </row>
    <row r="356" spans="1:2" x14ac:dyDescent="0.2">
      <c r="A356">
        <v>662</v>
      </c>
      <c r="B356">
        <v>0.99567510000000004</v>
      </c>
    </row>
    <row r="357" spans="1:2" x14ac:dyDescent="0.2">
      <c r="A357">
        <v>663</v>
      </c>
      <c r="B357">
        <v>0.99571829000000001</v>
      </c>
    </row>
    <row r="358" spans="1:2" x14ac:dyDescent="0.2">
      <c r="A358">
        <v>664</v>
      </c>
      <c r="B358">
        <v>0.99575548000000003</v>
      </c>
    </row>
    <row r="359" spans="1:2" x14ac:dyDescent="0.2">
      <c r="A359">
        <v>665</v>
      </c>
      <c r="B359">
        <v>0.99578701999999997</v>
      </c>
    </row>
    <row r="360" spans="1:2" x14ac:dyDescent="0.2">
      <c r="A360">
        <v>666</v>
      </c>
      <c r="B360">
        <v>0.99581322999999999</v>
      </c>
    </row>
    <row r="361" spans="1:2" x14ac:dyDescent="0.2">
      <c r="A361">
        <v>667</v>
      </c>
      <c r="B361">
        <v>0.99583436999999997</v>
      </c>
    </row>
    <row r="362" spans="1:2" x14ac:dyDescent="0.2">
      <c r="A362">
        <v>668</v>
      </c>
      <c r="B362">
        <v>0.99585064000000001</v>
      </c>
    </row>
    <row r="363" spans="1:2" x14ac:dyDescent="0.2">
      <c r="A363">
        <v>669</v>
      </c>
      <c r="B363">
        <v>0.99586218000000004</v>
      </c>
    </row>
    <row r="364" spans="1:2" x14ac:dyDescent="0.2">
      <c r="A364">
        <v>670</v>
      </c>
      <c r="B364">
        <v>0.99586911</v>
      </c>
    </row>
    <row r="365" spans="1:2" x14ac:dyDescent="0.2">
      <c r="A365">
        <v>671</v>
      </c>
      <c r="B365">
        <v>0.99587148000000003</v>
      </c>
    </row>
    <row r="366" spans="1:2" x14ac:dyDescent="0.2">
      <c r="A366">
        <v>672</v>
      </c>
      <c r="B366">
        <v>0.99586927999999997</v>
      </c>
    </row>
    <row r="367" spans="1:2" x14ac:dyDescent="0.2">
      <c r="A367">
        <v>673</v>
      </c>
      <c r="B367">
        <v>0.99586244000000002</v>
      </c>
    </row>
    <row r="368" spans="1:2" x14ac:dyDescent="0.2">
      <c r="A368">
        <v>674</v>
      </c>
      <c r="B368">
        <v>0.99585084000000001</v>
      </c>
    </row>
    <row r="369" spans="1:2" x14ac:dyDescent="0.2">
      <c r="A369">
        <v>675</v>
      </c>
      <c r="B369">
        <v>0.99583427999999996</v>
      </c>
    </row>
    <row r="370" spans="1:2" x14ac:dyDescent="0.2">
      <c r="A370">
        <v>676</v>
      </c>
      <c r="B370">
        <v>0.99581248</v>
      </c>
    </row>
    <row r="371" spans="1:2" x14ac:dyDescent="0.2">
      <c r="A371">
        <v>677</v>
      </c>
      <c r="B371">
        <v>0.99578509999999998</v>
      </c>
    </row>
    <row r="372" spans="1:2" x14ac:dyDescent="0.2">
      <c r="A372">
        <v>678</v>
      </c>
      <c r="B372">
        <v>0.99575170000000002</v>
      </c>
    </row>
    <row r="373" spans="1:2" x14ac:dyDescent="0.2">
      <c r="A373">
        <v>679</v>
      </c>
      <c r="B373">
        <v>0.99571171999999997</v>
      </c>
    </row>
    <row r="374" spans="1:2" x14ac:dyDescent="0.2">
      <c r="A374">
        <v>680</v>
      </c>
      <c r="B374">
        <v>0.99566449999999995</v>
      </c>
    </row>
    <row r="375" spans="1:2" x14ac:dyDescent="0.2">
      <c r="A375">
        <v>681</v>
      </c>
      <c r="B375">
        <v>0.99560921000000002</v>
      </c>
    </row>
    <row r="376" spans="1:2" x14ac:dyDescent="0.2">
      <c r="A376">
        <v>682</v>
      </c>
      <c r="B376">
        <v>0.99554489999999995</v>
      </c>
    </row>
    <row r="377" spans="1:2" x14ac:dyDescent="0.2">
      <c r="A377">
        <v>683</v>
      </c>
      <c r="B377">
        <v>0.99547036</v>
      </c>
    </row>
    <row r="378" spans="1:2" x14ac:dyDescent="0.2">
      <c r="A378">
        <v>684</v>
      </c>
      <c r="B378">
        <v>0.99538417999999995</v>
      </c>
    </row>
    <row r="379" spans="1:2" x14ac:dyDescent="0.2">
      <c r="A379">
        <v>685</v>
      </c>
      <c r="B379">
        <v>0.99528466000000004</v>
      </c>
    </row>
    <row r="380" spans="1:2" x14ac:dyDescent="0.2">
      <c r="A380">
        <v>686</v>
      </c>
      <c r="B380">
        <v>0.99516974999999996</v>
      </c>
    </row>
    <row r="381" spans="1:2" x14ac:dyDescent="0.2">
      <c r="A381">
        <v>687</v>
      </c>
      <c r="B381">
        <v>0.99503701</v>
      </c>
    </row>
    <row r="382" spans="1:2" x14ac:dyDescent="0.2">
      <c r="A382">
        <v>688</v>
      </c>
      <c r="B382">
        <v>0.99488350999999997</v>
      </c>
    </row>
    <row r="383" spans="1:2" x14ac:dyDescent="0.2">
      <c r="A383">
        <v>689</v>
      </c>
      <c r="B383">
        <v>0.99470572999999995</v>
      </c>
    </row>
    <row r="384" spans="1:2" x14ac:dyDescent="0.2">
      <c r="A384">
        <v>690</v>
      </c>
      <c r="B384">
        <v>0.99449951999999997</v>
      </c>
    </row>
    <row r="385" spans="1:2" x14ac:dyDescent="0.2">
      <c r="A385">
        <v>691</v>
      </c>
      <c r="B385">
        <v>0.99425998000000004</v>
      </c>
    </row>
    <row r="386" spans="1:2" x14ac:dyDescent="0.2">
      <c r="A386">
        <v>692</v>
      </c>
      <c r="B386">
        <v>0.99398138999999996</v>
      </c>
    </row>
    <row r="387" spans="1:2" x14ac:dyDescent="0.2">
      <c r="A387">
        <v>693</v>
      </c>
      <c r="B387">
        <v>0.99365725999999999</v>
      </c>
    </row>
    <row r="388" spans="1:2" x14ac:dyDescent="0.2">
      <c r="A388">
        <v>694</v>
      </c>
      <c r="B388">
        <v>0.99328044999999998</v>
      </c>
    </row>
    <row r="389" spans="1:2" x14ac:dyDescent="0.2">
      <c r="A389">
        <v>695</v>
      </c>
      <c r="B389">
        <v>0.99284357000000001</v>
      </c>
    </row>
    <row r="390" spans="1:2" x14ac:dyDescent="0.2">
      <c r="A390">
        <v>696</v>
      </c>
      <c r="B390">
        <v>0.99233981999999998</v>
      </c>
    </row>
    <row r="391" spans="1:2" x14ac:dyDescent="0.2">
      <c r="A391">
        <v>697</v>
      </c>
      <c r="B391">
        <v>0.99176454000000003</v>
      </c>
    </row>
    <row r="392" spans="1:2" x14ac:dyDescent="0.2">
      <c r="A392">
        <v>698</v>
      </c>
      <c r="B392">
        <v>0.99111766000000001</v>
      </c>
    </row>
    <row r="393" spans="1:2" x14ac:dyDescent="0.2">
      <c r="A393">
        <v>699</v>
      </c>
      <c r="B393">
        <v>0.99040744000000003</v>
      </c>
    </row>
    <row r="394" spans="1:2" x14ac:dyDescent="0.2">
      <c r="A394">
        <v>700</v>
      </c>
      <c r="B394">
        <v>0.98965499999999995</v>
      </c>
    </row>
    <row r="395" spans="1:2" x14ac:dyDescent="0.2">
      <c r="A395">
        <v>701</v>
      </c>
      <c r="B395">
        <v>0.98889866999999998</v>
      </c>
    </row>
    <row r="396" spans="1:2" x14ac:dyDescent="0.2">
      <c r="A396">
        <v>702</v>
      </c>
      <c r="B396">
        <v>0.98819555999999997</v>
      </c>
    </row>
    <row r="397" spans="1:2" x14ac:dyDescent="0.2">
      <c r="A397">
        <v>703</v>
      </c>
      <c r="B397">
        <v>0.98761633000000004</v>
      </c>
    </row>
    <row r="398" spans="1:2" x14ac:dyDescent="0.2">
      <c r="A398">
        <v>704</v>
      </c>
      <c r="B398">
        <v>0.98723137999999999</v>
      </c>
    </row>
    <row r="399" spans="1:2" x14ac:dyDescent="0.2">
      <c r="A399">
        <v>705</v>
      </c>
      <c r="B399">
        <v>0.98709089999999999</v>
      </c>
    </row>
    <row r="400" spans="1:2" x14ac:dyDescent="0.2">
      <c r="A400">
        <v>706</v>
      </c>
      <c r="B400">
        <v>0.98720814999999995</v>
      </c>
    </row>
    <row r="401" spans="1:2" x14ac:dyDescent="0.2">
      <c r="A401">
        <v>707</v>
      </c>
      <c r="B401">
        <v>0.98755488999999996</v>
      </c>
    </row>
    <row r="402" spans="1:2" x14ac:dyDescent="0.2">
      <c r="A402">
        <v>708</v>
      </c>
      <c r="B402">
        <v>0.98807354000000003</v>
      </c>
    </row>
    <row r="403" spans="1:2" x14ac:dyDescent="0.2">
      <c r="A403">
        <v>709</v>
      </c>
      <c r="B403">
        <v>0.98869642999999996</v>
      </c>
    </row>
    <row r="404" spans="1:2" x14ac:dyDescent="0.2">
      <c r="A404">
        <v>710</v>
      </c>
      <c r="B404">
        <v>0.98936133000000004</v>
      </c>
    </row>
    <row r="405" spans="1:2" x14ac:dyDescent="0.2">
      <c r="A405">
        <v>711</v>
      </c>
      <c r="B405">
        <v>0.99002098000000005</v>
      </c>
    </row>
    <row r="406" spans="1:2" x14ac:dyDescent="0.2">
      <c r="A406">
        <v>712</v>
      </c>
      <c r="B406">
        <v>0.99064479000000005</v>
      </c>
    </row>
    <row r="407" spans="1:2" x14ac:dyDescent="0.2">
      <c r="A407">
        <v>713</v>
      </c>
      <c r="B407">
        <v>0.99121616999999995</v>
      </c>
    </row>
    <row r="408" spans="1:2" x14ac:dyDescent="0.2">
      <c r="A408">
        <v>714</v>
      </c>
      <c r="B408">
        <v>0.99172861000000001</v>
      </c>
    </row>
    <row r="409" spans="1:2" x14ac:dyDescent="0.2">
      <c r="A409">
        <v>715</v>
      </c>
      <c r="B409">
        <v>0.99218189000000001</v>
      </c>
    </row>
    <row r="410" spans="1:2" x14ac:dyDescent="0.2">
      <c r="A410">
        <v>716</v>
      </c>
      <c r="B410">
        <v>0.99257938000000001</v>
      </c>
    </row>
    <row r="411" spans="1:2" x14ac:dyDescent="0.2">
      <c r="A411">
        <v>717</v>
      </c>
      <c r="B411">
        <v>0.99292608999999998</v>
      </c>
    </row>
    <row r="412" spans="1:2" x14ac:dyDescent="0.2">
      <c r="A412">
        <v>718</v>
      </c>
      <c r="B412">
        <v>0.99322761000000004</v>
      </c>
    </row>
    <row r="413" spans="1:2" x14ac:dyDescent="0.2">
      <c r="A413">
        <v>719</v>
      </c>
      <c r="B413">
        <v>0.99348941999999996</v>
      </c>
    </row>
    <row r="414" spans="1:2" x14ac:dyDescent="0.2">
      <c r="A414">
        <v>720</v>
      </c>
      <c r="B414">
        <v>0.99371657999999996</v>
      </c>
    </row>
    <row r="415" spans="1:2" x14ac:dyDescent="0.2">
      <c r="A415">
        <v>721</v>
      </c>
      <c r="B415">
        <v>0.99391361</v>
      </c>
    </row>
    <row r="416" spans="1:2" x14ac:dyDescent="0.2">
      <c r="A416">
        <v>722</v>
      </c>
      <c r="B416">
        <v>0.99408445000000001</v>
      </c>
    </row>
    <row r="417" spans="1:2" x14ac:dyDescent="0.2">
      <c r="A417">
        <v>723</v>
      </c>
      <c r="B417">
        <v>0.99423247999999997</v>
      </c>
    </row>
    <row r="418" spans="1:2" x14ac:dyDescent="0.2">
      <c r="A418">
        <v>724</v>
      </c>
      <c r="B418">
        <v>0.99436058999999999</v>
      </c>
    </row>
    <row r="419" spans="1:2" x14ac:dyDescent="0.2">
      <c r="A419">
        <v>725</v>
      </c>
      <c r="B419">
        <v>0.99447123999999998</v>
      </c>
    </row>
    <row r="420" spans="1:2" x14ac:dyDescent="0.2">
      <c r="A420">
        <v>726</v>
      </c>
      <c r="B420">
        <v>0.99456648000000003</v>
      </c>
    </row>
    <row r="421" spans="1:2" x14ac:dyDescent="0.2">
      <c r="A421">
        <v>727</v>
      </c>
      <c r="B421">
        <v>0.99464805999999995</v>
      </c>
    </row>
    <row r="422" spans="1:2" x14ac:dyDescent="0.2">
      <c r="A422">
        <v>728</v>
      </c>
      <c r="B422">
        <v>0.99471743000000001</v>
      </c>
    </row>
    <row r="423" spans="1:2" x14ac:dyDescent="0.2">
      <c r="A423">
        <v>729</v>
      </c>
      <c r="B423">
        <v>0.99477581000000004</v>
      </c>
    </row>
    <row r="424" spans="1:2" x14ac:dyDescent="0.2">
      <c r="A424">
        <v>730</v>
      </c>
      <c r="B424">
        <v>0.99482422000000004</v>
      </c>
    </row>
    <row r="425" spans="1:2" x14ac:dyDescent="0.2">
      <c r="A425">
        <v>731</v>
      </c>
      <c r="B425">
        <v>0.99486350000000001</v>
      </c>
    </row>
    <row r="426" spans="1:2" x14ac:dyDescent="0.2">
      <c r="A426">
        <v>732</v>
      </c>
      <c r="B426">
        <v>0.99489433999999999</v>
      </c>
    </row>
    <row r="427" spans="1:2" x14ac:dyDescent="0.2">
      <c r="A427">
        <v>733</v>
      </c>
      <c r="B427">
        <v>0.9949173</v>
      </c>
    </row>
    <row r="428" spans="1:2" x14ac:dyDescent="0.2">
      <c r="A428">
        <v>734</v>
      </c>
      <c r="B428">
        <v>0.99493282999999999</v>
      </c>
    </row>
    <row r="429" spans="1:2" x14ac:dyDescent="0.2">
      <c r="A429">
        <v>735</v>
      </c>
      <c r="B429">
        <v>0.99494126999999999</v>
      </c>
    </row>
    <row r="430" spans="1:2" x14ac:dyDescent="0.2">
      <c r="A430">
        <v>736</v>
      </c>
      <c r="B430">
        <v>0.99494287000000003</v>
      </c>
    </row>
    <row r="431" spans="1:2" x14ac:dyDescent="0.2">
      <c r="A431">
        <v>737</v>
      </c>
      <c r="B431">
        <v>0.99493781000000003</v>
      </c>
    </row>
    <row r="432" spans="1:2" x14ac:dyDescent="0.2">
      <c r="A432">
        <v>738</v>
      </c>
      <c r="B432">
        <v>0.99492617000000005</v>
      </c>
    </row>
    <row r="433" spans="1:2" x14ac:dyDescent="0.2">
      <c r="A433">
        <v>739</v>
      </c>
      <c r="B433">
        <v>0.99490798999999996</v>
      </c>
    </row>
    <row r="434" spans="1:2" x14ac:dyDescent="0.2">
      <c r="A434">
        <v>740</v>
      </c>
      <c r="B434">
        <v>0.99488321000000002</v>
      </c>
    </row>
    <row r="435" spans="1:2" x14ac:dyDescent="0.2">
      <c r="A435">
        <v>741</v>
      </c>
      <c r="B435">
        <v>0.99485170999999994</v>
      </c>
    </row>
    <row r="436" spans="1:2" x14ac:dyDescent="0.2">
      <c r="A436">
        <v>742</v>
      </c>
      <c r="B436">
        <v>0.99481333000000005</v>
      </c>
    </row>
    <row r="437" spans="1:2" x14ac:dyDescent="0.2">
      <c r="A437">
        <v>743</v>
      </c>
      <c r="B437">
        <v>0.99476779000000004</v>
      </c>
    </row>
    <row r="438" spans="1:2" x14ac:dyDescent="0.2">
      <c r="A438">
        <v>744</v>
      </c>
      <c r="B438">
        <v>0.99471478999999996</v>
      </c>
    </row>
    <row r="439" spans="1:2" x14ac:dyDescent="0.2">
      <c r="A439">
        <v>745</v>
      </c>
      <c r="B439">
        <v>0.99465393000000002</v>
      </c>
    </row>
    <row r="440" spans="1:2" x14ac:dyDescent="0.2">
      <c r="A440">
        <v>746</v>
      </c>
      <c r="B440">
        <v>0.99458473999999997</v>
      </c>
    </row>
    <row r="441" spans="1:2" x14ac:dyDescent="0.2">
      <c r="A441">
        <v>747</v>
      </c>
      <c r="B441">
        <v>0.99450665000000005</v>
      </c>
    </row>
    <row r="442" spans="1:2" x14ac:dyDescent="0.2">
      <c r="A442">
        <v>748</v>
      </c>
      <c r="B442">
        <v>0.99441902999999998</v>
      </c>
    </row>
    <row r="443" spans="1:2" x14ac:dyDescent="0.2">
      <c r="A443">
        <v>749</v>
      </c>
      <c r="B443">
        <v>0.99432113</v>
      </c>
    </row>
    <row r="444" spans="1:2" x14ac:dyDescent="0.2">
      <c r="A444">
        <v>750</v>
      </c>
      <c r="B444">
        <v>0.99421210999999998</v>
      </c>
    </row>
    <row r="445" spans="1:2" x14ac:dyDescent="0.2">
      <c r="A445">
        <v>751</v>
      </c>
      <c r="B445">
        <v>0.99409099000000001</v>
      </c>
    </row>
    <row r="446" spans="1:2" x14ac:dyDescent="0.2">
      <c r="A446">
        <v>752</v>
      </c>
      <c r="B446">
        <v>0.99395668999999998</v>
      </c>
    </row>
    <row r="447" spans="1:2" x14ac:dyDescent="0.2">
      <c r="A447">
        <v>753</v>
      </c>
      <c r="B447">
        <v>0.99380796000000005</v>
      </c>
    </row>
    <row r="448" spans="1:2" x14ac:dyDescent="0.2">
      <c r="A448">
        <v>754</v>
      </c>
      <c r="B448">
        <v>0.99364342000000005</v>
      </c>
    </row>
    <row r="449" spans="1:2" x14ac:dyDescent="0.2">
      <c r="A449">
        <v>755</v>
      </c>
      <c r="B449">
        <v>0.99346151000000005</v>
      </c>
    </row>
    <row r="450" spans="1:2" x14ac:dyDescent="0.2">
      <c r="A450">
        <v>756</v>
      </c>
      <c r="B450">
        <v>0.99326048</v>
      </c>
    </row>
    <row r="451" spans="1:2" x14ac:dyDescent="0.2">
      <c r="A451">
        <v>757</v>
      </c>
      <c r="B451">
        <v>0.99303836999999995</v>
      </c>
    </row>
    <row r="452" spans="1:2" x14ac:dyDescent="0.2">
      <c r="A452">
        <v>758</v>
      </c>
      <c r="B452">
        <v>0.99279302999999997</v>
      </c>
    </row>
    <row r="453" spans="1:2" x14ac:dyDescent="0.2">
      <c r="A453">
        <v>759</v>
      </c>
      <c r="B453">
        <v>0.99252205000000004</v>
      </c>
    </row>
    <row r="454" spans="1:2" x14ac:dyDescent="0.2">
      <c r="A454">
        <v>760</v>
      </c>
      <c r="B454">
        <v>0.99222277999999997</v>
      </c>
    </row>
    <row r="455" spans="1:2" x14ac:dyDescent="0.2">
      <c r="A455">
        <v>761</v>
      </c>
      <c r="B455">
        <v>0.99189232000000005</v>
      </c>
    </row>
    <row r="456" spans="1:2" x14ac:dyDescent="0.2">
      <c r="A456">
        <v>762</v>
      </c>
      <c r="B456">
        <v>0.99152750999999995</v>
      </c>
    </row>
    <row r="457" spans="1:2" x14ac:dyDescent="0.2">
      <c r="A457">
        <v>763</v>
      </c>
      <c r="B457">
        <v>0.99112495</v>
      </c>
    </row>
    <row r="458" spans="1:2" x14ac:dyDescent="0.2">
      <c r="A458">
        <v>764</v>
      </c>
      <c r="B458">
        <v>0.99068098999999998</v>
      </c>
    </row>
    <row r="459" spans="1:2" x14ac:dyDescent="0.2">
      <c r="A459">
        <v>765</v>
      </c>
      <c r="B459">
        <v>0.99019184000000005</v>
      </c>
    </row>
    <row r="460" spans="1:2" x14ac:dyDescent="0.2">
      <c r="A460">
        <v>766</v>
      </c>
      <c r="B460">
        <v>0.98965358000000003</v>
      </c>
    </row>
    <row r="461" spans="1:2" x14ac:dyDescent="0.2">
      <c r="A461">
        <v>767</v>
      </c>
      <c r="B461">
        <v>0.98906225999999997</v>
      </c>
    </row>
    <row r="462" spans="1:2" x14ac:dyDescent="0.2">
      <c r="A462">
        <v>768</v>
      </c>
      <c r="B462">
        <v>0.98841411000000001</v>
      </c>
    </row>
    <row r="463" spans="1:2" x14ac:dyDescent="0.2">
      <c r="A463">
        <v>769</v>
      </c>
      <c r="B463">
        <v>0.98770568000000003</v>
      </c>
    </row>
    <row r="464" spans="1:2" x14ac:dyDescent="0.2">
      <c r="A464">
        <v>770</v>
      </c>
      <c r="B464">
        <v>0.99148369000000003</v>
      </c>
    </row>
    <row r="465" spans="1:2" x14ac:dyDescent="0.2">
      <c r="A465">
        <v>771</v>
      </c>
      <c r="B465">
        <v>0.99139195999999996</v>
      </c>
    </row>
    <row r="466" spans="1:2" x14ac:dyDescent="0.2">
      <c r="A466">
        <v>772</v>
      </c>
      <c r="B466">
        <v>0.99128196999999996</v>
      </c>
    </row>
    <row r="467" spans="1:2" x14ac:dyDescent="0.2">
      <c r="A467">
        <v>773</v>
      </c>
      <c r="B467">
        <v>0.99115394000000001</v>
      </c>
    </row>
    <row r="468" spans="1:2" x14ac:dyDescent="0.2">
      <c r="A468">
        <v>774</v>
      </c>
      <c r="B468">
        <v>0.99100814000000004</v>
      </c>
    </row>
    <row r="469" spans="1:2" x14ac:dyDescent="0.2">
      <c r="A469">
        <v>775</v>
      </c>
      <c r="B469">
        <v>0.99084494999999995</v>
      </c>
    </row>
    <row r="470" spans="1:2" x14ac:dyDescent="0.2">
      <c r="A470">
        <v>776</v>
      </c>
      <c r="B470">
        <v>0.99066491000000001</v>
      </c>
    </row>
    <row r="471" spans="1:2" x14ac:dyDescent="0.2">
      <c r="A471">
        <v>777</v>
      </c>
      <c r="B471">
        <v>0.99046878999999999</v>
      </c>
    </row>
    <row r="472" spans="1:2" x14ac:dyDescent="0.2">
      <c r="A472">
        <v>778</v>
      </c>
      <c r="B472">
        <v>0.99025761999999995</v>
      </c>
    </row>
    <row r="473" spans="1:2" x14ac:dyDescent="0.2">
      <c r="A473">
        <v>779</v>
      </c>
      <c r="B473">
        <v>0.99003280000000005</v>
      </c>
    </row>
    <row r="474" spans="1:2" x14ac:dyDescent="0.2">
      <c r="A474">
        <v>780</v>
      </c>
      <c r="B474">
        <v>0.98979613</v>
      </c>
    </row>
    <row r="475" spans="1:2" x14ac:dyDescent="0.2">
      <c r="A475">
        <v>781</v>
      </c>
      <c r="B475">
        <v>0.98954986</v>
      </c>
    </row>
    <row r="476" spans="1:2" x14ac:dyDescent="0.2">
      <c r="A476">
        <v>782</v>
      </c>
      <c r="B476">
        <v>0.98929670999999997</v>
      </c>
    </row>
    <row r="477" spans="1:2" x14ac:dyDescent="0.2">
      <c r="A477">
        <v>783</v>
      </c>
      <c r="B477">
        <v>0.98903985999999999</v>
      </c>
    </row>
    <row r="478" spans="1:2" x14ac:dyDescent="0.2">
      <c r="A478">
        <v>784</v>
      </c>
      <c r="B478">
        <v>0.98878292999999995</v>
      </c>
    </row>
    <row r="479" spans="1:2" x14ac:dyDescent="0.2">
      <c r="A479">
        <v>785</v>
      </c>
      <c r="B479">
        <v>0.98852983999999999</v>
      </c>
    </row>
    <row r="480" spans="1:2" x14ac:dyDescent="0.2">
      <c r="A480">
        <v>786</v>
      </c>
      <c r="B480">
        <v>0.98828472999999994</v>
      </c>
    </row>
    <row r="481" spans="1:2" x14ac:dyDescent="0.2">
      <c r="A481">
        <v>787</v>
      </c>
      <c r="B481">
        <v>0.98805177</v>
      </c>
    </row>
    <row r="482" spans="1:2" x14ac:dyDescent="0.2">
      <c r="A482">
        <v>788</v>
      </c>
      <c r="B482">
        <v>0.98783493</v>
      </c>
    </row>
    <row r="483" spans="1:2" x14ac:dyDescent="0.2">
      <c r="A483">
        <v>789</v>
      </c>
      <c r="B483">
        <v>0.98763778000000002</v>
      </c>
    </row>
    <row r="484" spans="1:2" x14ac:dyDescent="0.2">
      <c r="A484">
        <v>790</v>
      </c>
      <c r="B484">
        <v>0.98746328999999999</v>
      </c>
    </row>
    <row r="485" spans="1:2" x14ac:dyDescent="0.2">
      <c r="A485">
        <v>791</v>
      </c>
      <c r="B485">
        <v>0.98731360999999995</v>
      </c>
    </row>
    <row r="486" spans="1:2" x14ac:dyDescent="0.2">
      <c r="A486">
        <v>792</v>
      </c>
      <c r="B486">
        <v>0.98718998000000002</v>
      </c>
    </row>
    <row r="487" spans="1:2" x14ac:dyDescent="0.2">
      <c r="A487">
        <v>793</v>
      </c>
      <c r="B487">
        <v>0.98709267000000001</v>
      </c>
    </row>
    <row r="488" spans="1:2" x14ac:dyDescent="0.2">
      <c r="A488">
        <v>794</v>
      </c>
      <c r="B488">
        <v>0.98702100000000004</v>
      </c>
    </row>
    <row r="489" spans="1:2" x14ac:dyDescent="0.2">
      <c r="A489">
        <v>795</v>
      </c>
      <c r="B489">
        <v>0.98697341000000005</v>
      </c>
    </row>
    <row r="490" spans="1:2" x14ac:dyDescent="0.2">
      <c r="A490">
        <v>796</v>
      </c>
      <c r="B490">
        <v>0.98694764000000001</v>
      </c>
    </row>
    <row r="491" spans="1:2" x14ac:dyDescent="0.2">
      <c r="A491">
        <v>797</v>
      </c>
      <c r="B491">
        <v>0.98694084000000004</v>
      </c>
    </row>
    <row r="492" spans="1:2" x14ac:dyDescent="0.2">
      <c r="A492">
        <v>798</v>
      </c>
      <c r="B492">
        <v>0.98694985999999996</v>
      </c>
    </row>
    <row r="493" spans="1:2" x14ac:dyDescent="0.2">
      <c r="A493">
        <v>799</v>
      </c>
      <c r="B493">
        <v>0.98697135000000003</v>
      </c>
    </row>
    <row r="494" spans="1:2" x14ac:dyDescent="0.2">
      <c r="A494">
        <v>800</v>
      </c>
      <c r="B494">
        <v>0.98700195999999996</v>
      </c>
    </row>
    <row r="495" spans="1:2" x14ac:dyDescent="0.2">
      <c r="A495">
        <v>801</v>
      </c>
      <c r="B495">
        <v>0.98703850000000004</v>
      </c>
    </row>
    <row r="496" spans="1:2" x14ac:dyDescent="0.2">
      <c r="A496">
        <v>802</v>
      </c>
      <c r="B496">
        <v>0.98707802</v>
      </c>
    </row>
    <row r="497" spans="1:2" x14ac:dyDescent="0.2">
      <c r="A497">
        <v>803</v>
      </c>
      <c r="B497">
        <v>0.98711786999999995</v>
      </c>
    </row>
    <row r="498" spans="1:2" x14ac:dyDescent="0.2">
      <c r="A498">
        <v>804</v>
      </c>
      <c r="B498">
        <v>0.98715578999999998</v>
      </c>
    </row>
    <row r="499" spans="1:2" x14ac:dyDescent="0.2">
      <c r="A499">
        <v>805</v>
      </c>
      <c r="B499">
        <v>0.98718989999999995</v>
      </c>
    </row>
    <row r="500" spans="1:2" x14ac:dyDescent="0.2">
      <c r="A500">
        <v>806</v>
      </c>
      <c r="B500">
        <v>0.9872187</v>
      </c>
    </row>
    <row r="501" spans="1:2" x14ac:dyDescent="0.2">
      <c r="A501">
        <v>807</v>
      </c>
      <c r="B501">
        <v>0.98724107999999999</v>
      </c>
    </row>
    <row r="502" spans="1:2" x14ac:dyDescent="0.2">
      <c r="A502">
        <v>808</v>
      </c>
      <c r="B502">
        <v>0.98725629999999998</v>
      </c>
    </row>
    <row r="503" spans="1:2" x14ac:dyDescent="0.2">
      <c r="A503">
        <v>809</v>
      </c>
      <c r="B503">
        <v>0.98726398000000004</v>
      </c>
    </row>
    <row r="504" spans="1:2" x14ac:dyDescent="0.2">
      <c r="A504">
        <v>810</v>
      </c>
      <c r="B504">
        <v>0.98726404000000001</v>
      </c>
    </row>
    <row r="505" spans="1:2" x14ac:dyDescent="0.2">
      <c r="A505">
        <v>811</v>
      </c>
      <c r="B505">
        <v>0.98725671999999998</v>
      </c>
    </row>
    <row r="506" spans="1:2" x14ac:dyDescent="0.2">
      <c r="A506">
        <v>812</v>
      </c>
      <c r="B506">
        <v>0.98724255999999999</v>
      </c>
    </row>
    <row r="507" spans="1:2" x14ac:dyDescent="0.2">
      <c r="A507">
        <v>813</v>
      </c>
      <c r="B507">
        <v>0.98722233000000004</v>
      </c>
    </row>
    <row r="508" spans="1:2" x14ac:dyDescent="0.2">
      <c r="A508">
        <v>814</v>
      </c>
      <c r="B508">
        <v>0.98719705999999996</v>
      </c>
    </row>
    <row r="509" spans="1:2" x14ac:dyDescent="0.2">
      <c r="A509">
        <v>815</v>
      </c>
      <c r="B509">
        <v>0.98716797999999994</v>
      </c>
    </row>
    <row r="510" spans="1:2" x14ac:dyDescent="0.2">
      <c r="A510">
        <v>816</v>
      </c>
      <c r="B510">
        <v>0.98713649999999997</v>
      </c>
    </row>
    <row r="511" spans="1:2" x14ac:dyDescent="0.2">
      <c r="A511">
        <v>817</v>
      </c>
      <c r="B511">
        <v>0.98710416000000001</v>
      </c>
    </row>
    <row r="512" spans="1:2" x14ac:dyDescent="0.2">
      <c r="A512">
        <v>818</v>
      </c>
      <c r="B512">
        <v>0.98707259000000003</v>
      </c>
    </row>
    <row r="513" spans="1:2" x14ac:dyDescent="0.2">
      <c r="A513">
        <v>819</v>
      </c>
      <c r="B513">
        <v>0.98704349000000002</v>
      </c>
    </row>
    <row r="514" spans="1:2" x14ac:dyDescent="0.2">
      <c r="A514">
        <v>820</v>
      </c>
      <c r="B514">
        <v>0.98701850000000002</v>
      </c>
    </row>
    <row r="515" spans="1:2" x14ac:dyDescent="0.2">
      <c r="A515">
        <v>821</v>
      </c>
      <c r="B515">
        <v>0.98699921999999995</v>
      </c>
    </row>
    <row r="516" spans="1:2" x14ac:dyDescent="0.2">
      <c r="A516">
        <v>822</v>
      </c>
      <c r="B516">
        <v>0.98698706999999997</v>
      </c>
    </row>
    <row r="517" spans="1:2" x14ac:dyDescent="0.2">
      <c r="A517">
        <v>823</v>
      </c>
      <c r="B517">
        <v>0.98698328999999996</v>
      </c>
    </row>
    <row r="518" spans="1:2" x14ac:dyDescent="0.2">
      <c r="A518">
        <v>824</v>
      </c>
      <c r="B518">
        <v>0.98698881999999999</v>
      </c>
    </row>
    <row r="519" spans="1:2" x14ac:dyDescent="0.2">
      <c r="A519">
        <v>825</v>
      </c>
      <c r="B519">
        <v>0.98700429000000001</v>
      </c>
    </row>
    <row r="520" spans="1:2" x14ac:dyDescent="0.2">
      <c r="A520">
        <v>826</v>
      </c>
      <c r="B520">
        <v>0.98702999000000002</v>
      </c>
    </row>
    <row r="521" spans="1:2" x14ac:dyDescent="0.2">
      <c r="A521">
        <v>827</v>
      </c>
      <c r="B521">
        <v>0.98706581999999998</v>
      </c>
    </row>
    <row r="522" spans="1:2" x14ac:dyDescent="0.2">
      <c r="A522">
        <v>828</v>
      </c>
      <c r="B522">
        <v>0.98711130999999996</v>
      </c>
    </row>
    <row r="523" spans="1:2" x14ac:dyDescent="0.2">
      <c r="A523">
        <v>829</v>
      </c>
      <c r="B523">
        <v>0.98716563000000002</v>
      </c>
    </row>
    <row r="524" spans="1:2" x14ac:dyDescent="0.2">
      <c r="A524">
        <v>830</v>
      </c>
      <c r="B524">
        <v>0.98722763999999996</v>
      </c>
    </row>
    <row r="525" spans="1:2" x14ac:dyDescent="0.2">
      <c r="A525">
        <v>831</v>
      </c>
      <c r="B525">
        <v>0.98729593000000004</v>
      </c>
    </row>
    <row r="526" spans="1:2" x14ac:dyDescent="0.2">
      <c r="A526">
        <v>832</v>
      </c>
      <c r="B526">
        <v>0.98736884000000003</v>
      </c>
    </row>
    <row r="527" spans="1:2" x14ac:dyDescent="0.2">
      <c r="A527">
        <v>833</v>
      </c>
      <c r="B527">
        <v>0.98744460999999994</v>
      </c>
    </row>
    <row r="528" spans="1:2" x14ac:dyDescent="0.2">
      <c r="A528">
        <v>834</v>
      </c>
      <c r="B528">
        <v>0.98752134999999996</v>
      </c>
    </row>
    <row r="529" spans="1:2" x14ac:dyDescent="0.2">
      <c r="A529">
        <v>835</v>
      </c>
      <c r="B529">
        <v>0.98759715000000003</v>
      </c>
    </row>
    <row r="530" spans="1:2" x14ac:dyDescent="0.2">
      <c r="A530">
        <v>836</v>
      </c>
      <c r="B530">
        <v>0.98767011999999998</v>
      </c>
    </row>
    <row r="531" spans="1:2" x14ac:dyDescent="0.2">
      <c r="A531">
        <v>837</v>
      </c>
      <c r="B531">
        <v>0.98773844</v>
      </c>
    </row>
    <row r="532" spans="1:2" x14ac:dyDescent="0.2">
      <c r="A532">
        <v>838</v>
      </c>
      <c r="B532">
        <v>0.98780036999999998</v>
      </c>
    </row>
    <row r="533" spans="1:2" x14ac:dyDescent="0.2">
      <c r="A533">
        <v>839</v>
      </c>
      <c r="B533">
        <v>0.98785431999999995</v>
      </c>
    </row>
    <row r="534" spans="1:2" x14ac:dyDescent="0.2">
      <c r="A534">
        <v>840</v>
      </c>
      <c r="B534">
        <v>0.98789885</v>
      </c>
    </row>
    <row r="535" spans="1:2" x14ac:dyDescent="0.2">
      <c r="A535">
        <v>841</v>
      </c>
      <c r="B535">
        <v>0.98793266999999996</v>
      </c>
    </row>
    <row r="536" spans="1:2" x14ac:dyDescent="0.2">
      <c r="A536">
        <v>842</v>
      </c>
      <c r="B536">
        <v>0.98795465999999998</v>
      </c>
    </row>
    <row r="537" spans="1:2" x14ac:dyDescent="0.2">
      <c r="A537">
        <v>843</v>
      </c>
      <c r="B537">
        <v>0.98796390999999995</v>
      </c>
    </row>
    <row r="538" spans="1:2" x14ac:dyDescent="0.2">
      <c r="A538">
        <v>844</v>
      </c>
      <c r="B538">
        <v>0.9879597</v>
      </c>
    </row>
    <row r="539" spans="1:2" x14ac:dyDescent="0.2">
      <c r="A539">
        <v>845</v>
      </c>
      <c r="B539">
        <v>0.98794152000000002</v>
      </c>
    </row>
    <row r="540" spans="1:2" x14ac:dyDescent="0.2">
      <c r="A540">
        <v>846</v>
      </c>
      <c r="B540">
        <v>0.98790913999999996</v>
      </c>
    </row>
    <row r="541" spans="1:2" x14ac:dyDescent="0.2">
      <c r="A541">
        <v>847</v>
      </c>
      <c r="B541">
        <v>0.98786258999999998</v>
      </c>
    </row>
    <row r="542" spans="1:2" x14ac:dyDescent="0.2">
      <c r="A542">
        <v>848</v>
      </c>
      <c r="B542">
        <v>0.98780223</v>
      </c>
    </row>
    <row r="543" spans="1:2" x14ac:dyDescent="0.2">
      <c r="A543">
        <v>849</v>
      </c>
      <c r="B543">
        <v>0.98772881999999995</v>
      </c>
    </row>
    <row r="544" spans="1:2" x14ac:dyDescent="0.2">
      <c r="A544">
        <v>850</v>
      </c>
      <c r="B544">
        <v>0.98764361000000001</v>
      </c>
    </row>
    <row r="545" spans="1:2" x14ac:dyDescent="0.2">
      <c r="A545">
        <v>851</v>
      </c>
      <c r="B545">
        <v>0.98754839000000005</v>
      </c>
    </row>
    <row r="546" spans="1:2" x14ac:dyDescent="0.2">
      <c r="A546">
        <v>852</v>
      </c>
      <c r="B546">
        <v>0.98744560000000003</v>
      </c>
    </row>
    <row r="547" spans="1:2" x14ac:dyDescent="0.2">
      <c r="A547">
        <v>853</v>
      </c>
      <c r="B547">
        <v>0.98733822999999998</v>
      </c>
    </row>
    <row r="548" spans="1:2" x14ac:dyDescent="0.2">
      <c r="A548">
        <v>854</v>
      </c>
      <c r="B548">
        <v>0.98723050999999995</v>
      </c>
    </row>
    <row r="549" spans="1:2" x14ac:dyDescent="0.2">
      <c r="A549">
        <v>855</v>
      </c>
      <c r="B549">
        <v>0.98712743000000003</v>
      </c>
    </row>
    <row r="550" spans="1:2" x14ac:dyDescent="0.2">
      <c r="A550">
        <v>856</v>
      </c>
      <c r="B550">
        <v>0.98703483999999997</v>
      </c>
    </row>
    <row r="551" spans="1:2" x14ac:dyDescent="0.2">
      <c r="A551">
        <v>857</v>
      </c>
      <c r="B551">
        <v>0.98695944999999996</v>
      </c>
    </row>
    <row r="552" spans="1:2" x14ac:dyDescent="0.2">
      <c r="A552">
        <v>858</v>
      </c>
      <c r="B552">
        <v>0.98690862999999995</v>
      </c>
    </row>
    <row r="553" spans="1:2" x14ac:dyDescent="0.2">
      <c r="A553">
        <v>859</v>
      </c>
      <c r="B553">
        <v>0.98689006999999995</v>
      </c>
    </row>
    <row r="554" spans="1:2" x14ac:dyDescent="0.2">
      <c r="A554">
        <v>860</v>
      </c>
      <c r="B554">
        <v>0.98691134000000003</v>
      </c>
    </row>
    <row r="555" spans="1:2" x14ac:dyDescent="0.2">
      <c r="A555">
        <v>861</v>
      </c>
      <c r="B555">
        <v>0.98697928000000001</v>
      </c>
    </row>
    <row r="556" spans="1:2" x14ac:dyDescent="0.2">
      <c r="A556">
        <v>862</v>
      </c>
      <c r="B556">
        <v>0.98709932</v>
      </c>
    </row>
    <row r="557" spans="1:2" x14ac:dyDescent="0.2">
      <c r="A557">
        <v>863</v>
      </c>
      <c r="B557">
        <v>0.98727485000000004</v>
      </c>
    </row>
    <row r="558" spans="1:2" x14ac:dyDescent="0.2">
      <c r="A558">
        <v>864</v>
      </c>
      <c r="B558">
        <v>0.98750667999999997</v>
      </c>
    </row>
    <row r="559" spans="1:2" x14ac:dyDescent="0.2">
      <c r="A559">
        <v>865</v>
      </c>
      <c r="B559">
        <v>0.98779273999999995</v>
      </c>
    </row>
    <row r="560" spans="1:2" x14ac:dyDescent="0.2">
      <c r="A560">
        <v>866</v>
      </c>
      <c r="B560">
        <v>0.98812818000000002</v>
      </c>
    </row>
    <row r="561" spans="1:2" x14ac:dyDescent="0.2">
      <c r="A561">
        <v>867</v>
      </c>
      <c r="B561">
        <v>0.98850565000000001</v>
      </c>
    </row>
    <row r="562" spans="1:2" x14ac:dyDescent="0.2">
      <c r="A562">
        <v>868</v>
      </c>
      <c r="B562">
        <v>0.98891605000000005</v>
      </c>
    </row>
    <row r="563" spans="1:2" x14ac:dyDescent="0.2">
      <c r="A563">
        <v>869</v>
      </c>
      <c r="B563">
        <v>0.98934928</v>
      </c>
    </row>
    <row r="564" spans="1:2" x14ac:dyDescent="0.2">
      <c r="A564">
        <v>870</v>
      </c>
      <c r="B564">
        <v>0.98979510999999998</v>
      </c>
    </row>
    <row r="565" spans="1:2" x14ac:dyDescent="0.2">
      <c r="A565">
        <v>871</v>
      </c>
      <c r="B565">
        <v>0.99024389000000002</v>
      </c>
    </row>
    <row r="566" spans="1:2" x14ac:dyDescent="0.2">
      <c r="A566">
        <v>872</v>
      </c>
      <c r="B566">
        <v>0.99068714999999996</v>
      </c>
    </row>
    <row r="567" spans="1:2" x14ac:dyDescent="0.2">
      <c r="A567">
        <v>873</v>
      </c>
      <c r="B567">
        <v>0.99111788999999995</v>
      </c>
    </row>
    <row r="568" spans="1:2" x14ac:dyDescent="0.2">
      <c r="A568">
        <v>874</v>
      </c>
      <c r="B568">
        <v>0.99153071999999998</v>
      </c>
    </row>
    <row r="569" spans="1:2" x14ac:dyDescent="0.2">
      <c r="A569">
        <v>875</v>
      </c>
      <c r="B569">
        <v>0.99192181999999995</v>
      </c>
    </row>
    <row r="570" spans="1:2" x14ac:dyDescent="0.2">
      <c r="A570">
        <v>876</v>
      </c>
      <c r="B570">
        <v>0.99228875000000005</v>
      </c>
    </row>
    <row r="571" spans="1:2" x14ac:dyDescent="0.2">
      <c r="A571">
        <v>877</v>
      </c>
      <c r="B571">
        <v>0.99263029000000003</v>
      </c>
    </row>
    <row r="572" spans="1:2" x14ac:dyDescent="0.2">
      <c r="A572">
        <v>878</v>
      </c>
      <c r="B572">
        <v>0.99294612999999998</v>
      </c>
    </row>
    <row r="573" spans="1:2" x14ac:dyDescent="0.2">
      <c r="A573">
        <v>879</v>
      </c>
      <c r="B573">
        <v>0.99323669999999997</v>
      </c>
    </row>
    <row r="574" spans="1:2" x14ac:dyDescent="0.2">
      <c r="A574">
        <v>880</v>
      </c>
      <c r="B574">
        <v>0.99350291999999996</v>
      </c>
    </row>
    <row r="575" spans="1:2" x14ac:dyDescent="0.2">
      <c r="A575">
        <v>881</v>
      </c>
      <c r="B575">
        <v>0.99374605999999999</v>
      </c>
    </row>
    <row r="576" spans="1:2" x14ac:dyDescent="0.2">
      <c r="A576">
        <v>882</v>
      </c>
      <c r="B576">
        <v>0.99396759000000001</v>
      </c>
    </row>
    <row r="577" spans="1:2" x14ac:dyDescent="0.2">
      <c r="A577">
        <v>883</v>
      </c>
      <c r="B577">
        <v>0.99416906000000005</v>
      </c>
    </row>
    <row r="578" spans="1:2" x14ac:dyDescent="0.2">
      <c r="A578">
        <v>884</v>
      </c>
      <c r="B578">
        <v>0.99435205999999998</v>
      </c>
    </row>
    <row r="579" spans="1:2" x14ac:dyDescent="0.2">
      <c r="A579">
        <v>885</v>
      </c>
      <c r="B579">
        <v>0.99451814999999999</v>
      </c>
    </row>
    <row r="580" spans="1:2" x14ac:dyDescent="0.2">
      <c r="A580">
        <v>886</v>
      </c>
      <c r="B580">
        <v>0.99466880000000002</v>
      </c>
    </row>
    <row r="581" spans="1:2" x14ac:dyDescent="0.2">
      <c r="A581">
        <v>887</v>
      </c>
      <c r="B581">
        <v>0.99480541</v>
      </c>
    </row>
    <row r="582" spans="1:2" x14ac:dyDescent="0.2">
      <c r="A582">
        <v>888</v>
      </c>
      <c r="B582">
        <v>0.99492928000000003</v>
      </c>
    </row>
    <row r="583" spans="1:2" x14ac:dyDescent="0.2">
      <c r="A583">
        <v>889</v>
      </c>
      <c r="B583">
        <v>0.99504159000000003</v>
      </c>
    </row>
    <row r="584" spans="1:2" x14ac:dyDescent="0.2">
      <c r="A584">
        <v>890</v>
      </c>
      <c r="B584">
        <v>0.99514343000000005</v>
      </c>
    </row>
    <row r="585" spans="1:2" x14ac:dyDescent="0.2">
      <c r="A585">
        <v>891</v>
      </c>
      <c r="B585">
        <v>0.99523578000000001</v>
      </c>
    </row>
    <row r="586" spans="1:2" x14ac:dyDescent="0.2">
      <c r="A586">
        <v>892</v>
      </c>
      <c r="B586">
        <v>0.99531954</v>
      </c>
    </row>
    <row r="587" spans="1:2" x14ac:dyDescent="0.2">
      <c r="A587">
        <v>893</v>
      </c>
      <c r="B587">
        <v>0.99539548</v>
      </c>
    </row>
    <row r="588" spans="1:2" x14ac:dyDescent="0.2">
      <c r="A588">
        <v>894</v>
      </c>
      <c r="B588">
        <v>0.99546433999999995</v>
      </c>
    </row>
    <row r="589" spans="1:2" x14ac:dyDescent="0.2">
      <c r="A589">
        <v>895</v>
      </c>
      <c r="B589">
        <v>0.99552668</v>
      </c>
    </row>
    <row r="590" spans="1:2" x14ac:dyDescent="0.2">
      <c r="A590">
        <v>896</v>
      </c>
      <c r="B590">
        <v>0.99558310999999999</v>
      </c>
    </row>
    <row r="591" spans="1:2" x14ac:dyDescent="0.2">
      <c r="A591">
        <v>897</v>
      </c>
      <c r="B591">
        <v>0.99563418000000004</v>
      </c>
    </row>
    <row r="592" spans="1:2" x14ac:dyDescent="0.2">
      <c r="A592">
        <v>898</v>
      </c>
      <c r="B592">
        <v>0.99568031999999995</v>
      </c>
    </row>
    <row r="593" spans="1:2" x14ac:dyDescent="0.2">
      <c r="A593">
        <v>899</v>
      </c>
      <c r="B593">
        <v>0.99572194999999997</v>
      </c>
    </row>
    <row r="594" spans="1:2" x14ac:dyDescent="0.2">
      <c r="A594">
        <v>900</v>
      </c>
      <c r="B594">
        <v>0.99575941000000001</v>
      </c>
    </row>
    <row r="595" spans="1:2" x14ac:dyDescent="0.2">
      <c r="A595">
        <v>901</v>
      </c>
      <c r="B595">
        <v>0.99579300999999998</v>
      </c>
    </row>
    <row r="596" spans="1:2" x14ac:dyDescent="0.2">
      <c r="A596">
        <v>902</v>
      </c>
      <c r="B596">
        <v>0.99582303999999999</v>
      </c>
    </row>
    <row r="597" spans="1:2" x14ac:dyDescent="0.2">
      <c r="A597">
        <v>903</v>
      </c>
      <c r="B597">
        <v>0.99584972999999999</v>
      </c>
    </row>
    <row r="598" spans="1:2" x14ac:dyDescent="0.2">
      <c r="A598">
        <v>904</v>
      </c>
      <c r="B598">
        <v>0.99587329999999996</v>
      </c>
    </row>
    <row r="599" spans="1:2" x14ac:dyDescent="0.2">
      <c r="A599">
        <v>905</v>
      </c>
      <c r="B599">
        <v>0.99589393000000004</v>
      </c>
    </row>
    <row r="600" spans="1:2" x14ac:dyDescent="0.2">
      <c r="A600">
        <v>906</v>
      </c>
      <c r="B600">
        <v>0.99591178999999996</v>
      </c>
    </row>
    <row r="601" spans="1:2" x14ac:dyDescent="0.2">
      <c r="A601">
        <v>907</v>
      </c>
      <c r="B601">
        <v>0.99592698999999996</v>
      </c>
    </row>
    <row r="602" spans="1:2" x14ac:dyDescent="0.2">
      <c r="A602">
        <v>908</v>
      </c>
      <c r="B602">
        <v>0.99593967000000005</v>
      </c>
    </row>
    <row r="603" spans="1:2" x14ac:dyDescent="0.2">
      <c r="A603">
        <v>909</v>
      </c>
      <c r="B603">
        <v>0.99594992000000004</v>
      </c>
    </row>
    <row r="604" spans="1:2" x14ac:dyDescent="0.2">
      <c r="A604">
        <v>910</v>
      </c>
      <c r="B604">
        <v>0.99595781999999999</v>
      </c>
    </row>
    <row r="605" spans="1:2" x14ac:dyDescent="0.2">
      <c r="A605">
        <v>911</v>
      </c>
      <c r="B605">
        <v>0.99596340999999999</v>
      </c>
    </row>
    <row r="606" spans="1:2" x14ac:dyDescent="0.2">
      <c r="A606">
        <v>912</v>
      </c>
      <c r="B606">
        <v>0.99596675000000001</v>
      </c>
    </row>
    <row r="607" spans="1:2" x14ac:dyDescent="0.2">
      <c r="A607">
        <v>913</v>
      </c>
      <c r="B607">
        <v>0.99596786000000004</v>
      </c>
    </row>
    <row r="608" spans="1:2" x14ac:dyDescent="0.2">
      <c r="A608">
        <v>914</v>
      </c>
      <c r="B608">
        <v>0.99596673999999996</v>
      </c>
    </row>
    <row r="609" spans="1:2" x14ac:dyDescent="0.2">
      <c r="A609">
        <v>915</v>
      </c>
      <c r="B609">
        <v>0.99596340000000005</v>
      </c>
    </row>
    <row r="610" spans="1:2" x14ac:dyDescent="0.2">
      <c r="A610">
        <v>916</v>
      </c>
      <c r="B610">
        <v>0.9959578</v>
      </c>
    </row>
    <row r="611" spans="1:2" x14ac:dyDescent="0.2">
      <c r="A611">
        <v>917</v>
      </c>
      <c r="B611">
        <v>0.99594990000000005</v>
      </c>
    </row>
    <row r="612" spans="1:2" x14ac:dyDescent="0.2">
      <c r="A612">
        <v>918</v>
      </c>
      <c r="B612">
        <v>0.99593964999999995</v>
      </c>
    </row>
    <row r="613" spans="1:2" x14ac:dyDescent="0.2">
      <c r="A613">
        <v>919</v>
      </c>
      <c r="B613">
        <v>0.99592696999999997</v>
      </c>
    </row>
    <row r="614" spans="1:2" x14ac:dyDescent="0.2">
      <c r="A614">
        <v>920</v>
      </c>
      <c r="B614">
        <v>0.99591176999999997</v>
      </c>
    </row>
    <row r="615" spans="1:2" x14ac:dyDescent="0.2">
      <c r="A615">
        <v>921</v>
      </c>
      <c r="B615">
        <v>0.99589391999999999</v>
      </c>
    </row>
    <row r="616" spans="1:2" x14ac:dyDescent="0.2">
      <c r="A616">
        <v>922</v>
      </c>
      <c r="B616">
        <v>0.99587329999999996</v>
      </c>
    </row>
    <row r="617" spans="1:2" x14ac:dyDescent="0.2">
      <c r="A617">
        <v>923</v>
      </c>
      <c r="B617">
        <v>0.99584972999999999</v>
      </c>
    </row>
    <row r="618" spans="1:2" x14ac:dyDescent="0.2">
      <c r="A618">
        <v>924</v>
      </c>
      <c r="B618">
        <v>0.99582302</v>
      </c>
    </row>
    <row r="619" spans="1:2" x14ac:dyDescent="0.2">
      <c r="A619">
        <v>925</v>
      </c>
      <c r="B619">
        <v>0.99579297</v>
      </c>
    </row>
    <row r="620" spans="1:2" x14ac:dyDescent="0.2">
      <c r="A620">
        <v>926</v>
      </c>
      <c r="B620">
        <v>0.99575930000000001</v>
      </c>
    </row>
    <row r="621" spans="1:2" x14ac:dyDescent="0.2">
      <c r="A621">
        <v>927</v>
      </c>
      <c r="B621">
        <v>0.99572174999999996</v>
      </c>
    </row>
    <row r="622" spans="1:2" x14ac:dyDescent="0.2">
      <c r="A622">
        <v>928</v>
      </c>
      <c r="B622">
        <v>0.99567996000000003</v>
      </c>
    </row>
    <row r="623" spans="1:2" x14ac:dyDescent="0.2">
      <c r="A623">
        <v>929</v>
      </c>
      <c r="B623">
        <v>0.99563358000000002</v>
      </c>
    </row>
    <row r="624" spans="1:2" x14ac:dyDescent="0.2">
      <c r="A624">
        <v>930</v>
      </c>
      <c r="B624">
        <v>0.99558215999999999</v>
      </c>
    </row>
    <row r="625" spans="1:2" x14ac:dyDescent="0.2">
      <c r="A625">
        <v>931</v>
      </c>
      <c r="B625">
        <v>0.99552523000000004</v>
      </c>
    </row>
    <row r="626" spans="1:2" x14ac:dyDescent="0.2">
      <c r="A626">
        <v>932</v>
      </c>
      <c r="B626">
        <v>0.99546221000000001</v>
      </c>
    </row>
    <row r="627" spans="1:2" x14ac:dyDescent="0.2">
      <c r="A627">
        <v>933</v>
      </c>
      <c r="B627">
        <v>0.99539248000000002</v>
      </c>
    </row>
    <row r="628" spans="1:2" x14ac:dyDescent="0.2">
      <c r="A628">
        <v>934</v>
      </c>
      <c r="B628">
        <v>0.99531532</v>
      </c>
    </row>
    <row r="629" spans="1:2" x14ac:dyDescent="0.2">
      <c r="A629">
        <v>935</v>
      </c>
      <c r="B629">
        <v>0.99522991000000005</v>
      </c>
    </row>
    <row r="630" spans="1:2" x14ac:dyDescent="0.2">
      <c r="A630">
        <v>936</v>
      </c>
      <c r="B630">
        <v>0.99513532000000005</v>
      </c>
    </row>
    <row r="631" spans="1:2" x14ac:dyDescent="0.2">
      <c r="A631">
        <v>937</v>
      </c>
      <c r="B631">
        <v>0.99503048000000005</v>
      </c>
    </row>
    <row r="632" spans="1:2" x14ac:dyDescent="0.2">
      <c r="A632">
        <v>938</v>
      </c>
      <c r="B632">
        <v>0.99491421000000002</v>
      </c>
    </row>
    <row r="633" spans="1:2" x14ac:dyDescent="0.2">
      <c r="A633">
        <v>939</v>
      </c>
      <c r="B633">
        <v>0.99478513000000002</v>
      </c>
    </row>
    <row r="634" spans="1:2" x14ac:dyDescent="0.2">
      <c r="A634">
        <v>940</v>
      </c>
      <c r="B634">
        <v>0.99464173</v>
      </c>
    </row>
    <row r="635" spans="1:2" x14ac:dyDescent="0.2">
      <c r="A635">
        <v>941</v>
      </c>
      <c r="B635">
        <v>0.99448227</v>
      </c>
    </row>
    <row r="636" spans="1:2" x14ac:dyDescent="0.2">
      <c r="A636">
        <v>942</v>
      </c>
      <c r="B636">
        <v>0.99430481999999998</v>
      </c>
    </row>
    <row r="637" spans="1:2" x14ac:dyDescent="0.2">
      <c r="A637">
        <v>943</v>
      </c>
      <c r="B637">
        <v>0.99410726999999999</v>
      </c>
    </row>
    <row r="638" spans="1:2" x14ac:dyDescent="0.2">
      <c r="A638">
        <v>944</v>
      </c>
      <c r="B638">
        <v>0.99388726000000005</v>
      </c>
    </row>
    <row r="639" spans="1:2" x14ac:dyDescent="0.2">
      <c r="A639">
        <v>945</v>
      </c>
      <c r="B639">
        <v>0.99364227999999999</v>
      </c>
    </row>
    <row r="640" spans="1:2" x14ac:dyDescent="0.2">
      <c r="A640">
        <v>946</v>
      </c>
      <c r="B640">
        <v>0.99336968000000003</v>
      </c>
    </row>
    <row r="641" spans="1:2" x14ac:dyDescent="0.2">
      <c r="A641">
        <v>947</v>
      </c>
      <c r="B641">
        <v>0.99306678000000004</v>
      </c>
    </row>
    <row r="642" spans="1:2" x14ac:dyDescent="0.2">
      <c r="A642">
        <v>948</v>
      </c>
      <c r="B642">
        <v>0.99273100999999997</v>
      </c>
    </row>
    <row r="643" spans="1:2" x14ac:dyDescent="0.2">
      <c r="A643">
        <v>949</v>
      </c>
      <c r="B643">
        <v>0.99236013000000001</v>
      </c>
    </row>
    <row r="644" spans="1:2" x14ac:dyDescent="0.2">
      <c r="A644">
        <v>950</v>
      </c>
      <c r="B644">
        <v>0.99195261000000001</v>
      </c>
    </row>
    <row r="645" spans="1:2" x14ac:dyDescent="0.2">
      <c r="A645">
        <v>951</v>
      </c>
      <c r="B645">
        <v>0.99150804999999997</v>
      </c>
    </row>
    <row r="646" spans="1:2" x14ac:dyDescent="0.2">
      <c r="A646">
        <v>952</v>
      </c>
      <c r="B646">
        <v>0.99102785000000004</v>
      </c>
    </row>
    <row r="647" spans="1:2" x14ac:dyDescent="0.2">
      <c r="A647">
        <v>953</v>
      </c>
      <c r="B647">
        <v>0.99051591000000005</v>
      </c>
    </row>
    <row r="648" spans="1:2" x14ac:dyDescent="0.2">
      <c r="A648">
        <v>954</v>
      </c>
      <c r="B648">
        <v>0.98997953000000005</v>
      </c>
    </row>
    <row r="649" spans="1:2" x14ac:dyDescent="0.2">
      <c r="A649">
        <v>955</v>
      </c>
      <c r="B649">
        <v>0.98943011999999997</v>
      </c>
    </row>
    <row r="650" spans="1:2" x14ac:dyDescent="0.2">
      <c r="A650">
        <v>956</v>
      </c>
      <c r="B650">
        <v>0.98888372999999996</v>
      </c>
    </row>
    <row r="651" spans="1:2" x14ac:dyDescent="0.2">
      <c r="A651">
        <v>957</v>
      </c>
      <c r="B651">
        <v>0.98836093000000003</v>
      </c>
    </row>
    <row r="652" spans="1:2" x14ac:dyDescent="0.2">
      <c r="A652">
        <v>958</v>
      </c>
      <c r="B652">
        <v>0.98788582999999996</v>
      </c>
    </row>
    <row r="653" spans="1:2" x14ac:dyDescent="0.2">
      <c r="A653">
        <v>959</v>
      </c>
      <c r="B653">
        <v>0.98748389999999997</v>
      </c>
    </row>
    <row r="654" spans="1:2" x14ac:dyDescent="0.2">
      <c r="A654">
        <v>960</v>
      </c>
      <c r="B654">
        <v>0.98717887999999998</v>
      </c>
    </row>
    <row r="655" spans="1:2" x14ac:dyDescent="0.2">
      <c r="A655">
        <v>961</v>
      </c>
      <c r="B655">
        <v>0.98698923999999999</v>
      </c>
    </row>
    <row r="656" spans="1:2" x14ac:dyDescent="0.2">
      <c r="A656">
        <v>962</v>
      </c>
      <c r="B656">
        <v>0.98692513000000004</v>
      </c>
    </row>
    <row r="657" spans="1:2" x14ac:dyDescent="0.2">
      <c r="A657">
        <v>963</v>
      </c>
      <c r="B657">
        <v>0.98698668000000001</v>
      </c>
    </row>
    <row r="658" spans="1:2" x14ac:dyDescent="0.2">
      <c r="A658">
        <v>964</v>
      </c>
      <c r="B658">
        <v>0.98716429000000006</v>
      </c>
    </row>
    <row r="659" spans="1:2" x14ac:dyDescent="0.2">
      <c r="A659">
        <v>965</v>
      </c>
      <c r="B659">
        <v>0.98744063999999998</v>
      </c>
    </row>
    <row r="660" spans="1:2" x14ac:dyDescent="0.2">
      <c r="A660">
        <v>966</v>
      </c>
      <c r="B660">
        <v>0.98779384999999997</v>
      </c>
    </row>
    <row r="661" spans="1:2" x14ac:dyDescent="0.2">
      <c r="A661">
        <v>967</v>
      </c>
      <c r="B661">
        <v>0.98820068999999999</v>
      </c>
    </row>
    <row r="662" spans="1:2" x14ac:dyDescent="0.2">
      <c r="A662">
        <v>968</v>
      </c>
      <c r="B662">
        <v>0.98863933000000004</v>
      </c>
    </row>
    <row r="663" spans="1:2" x14ac:dyDescent="0.2">
      <c r="A663">
        <v>969</v>
      </c>
      <c r="B663">
        <v>0.98909102999999998</v>
      </c>
    </row>
    <row r="664" spans="1:2" x14ac:dyDescent="0.2">
      <c r="A664">
        <v>970</v>
      </c>
      <c r="B664">
        <v>0.98954089000000001</v>
      </c>
    </row>
    <row r="665" spans="1:2" x14ac:dyDescent="0.2">
      <c r="A665">
        <v>971</v>
      </c>
      <c r="B665">
        <v>0.98997796000000005</v>
      </c>
    </row>
    <row r="666" spans="1:2" x14ac:dyDescent="0.2">
      <c r="A666">
        <v>972</v>
      </c>
      <c r="B666">
        <v>0.99039476000000004</v>
      </c>
    </row>
    <row r="667" spans="1:2" x14ac:dyDescent="0.2">
      <c r="A667">
        <v>973</v>
      </c>
      <c r="B667">
        <v>0.99078670999999996</v>
      </c>
    </row>
    <row r="668" spans="1:2" x14ac:dyDescent="0.2">
      <c r="A668">
        <v>974</v>
      </c>
      <c r="B668">
        <v>0.99115140000000002</v>
      </c>
    </row>
    <row r="669" spans="1:2" x14ac:dyDescent="0.2">
      <c r="A669">
        <v>975</v>
      </c>
      <c r="B669">
        <v>0.99148804000000001</v>
      </c>
    </row>
    <row r="670" spans="1:2" x14ac:dyDescent="0.2">
      <c r="A670">
        <v>976</v>
      </c>
      <c r="B670">
        <v>0.99179697</v>
      </c>
    </row>
    <row r="671" spans="1:2" x14ac:dyDescent="0.2">
      <c r="A671">
        <v>977</v>
      </c>
      <c r="B671">
        <v>0.99207922999999998</v>
      </c>
    </row>
    <row r="672" spans="1:2" x14ac:dyDescent="0.2">
      <c r="A672">
        <v>978</v>
      </c>
      <c r="B672">
        <v>0.99233627000000002</v>
      </c>
    </row>
    <row r="673" spans="1:2" x14ac:dyDescent="0.2">
      <c r="A673">
        <v>979</v>
      </c>
      <c r="B673">
        <v>0.99256981</v>
      </c>
    </row>
    <row r="674" spans="1:2" x14ac:dyDescent="0.2">
      <c r="A674">
        <v>980</v>
      </c>
      <c r="B674">
        <v>0.99278160999999998</v>
      </c>
    </row>
    <row r="675" spans="1:2" x14ac:dyDescent="0.2">
      <c r="A675">
        <v>981</v>
      </c>
      <c r="B675">
        <v>0.99297345000000004</v>
      </c>
    </row>
    <row r="676" spans="1:2" x14ac:dyDescent="0.2">
      <c r="A676">
        <v>982</v>
      </c>
      <c r="B676">
        <v>0.99314701000000005</v>
      </c>
    </row>
    <row r="677" spans="1:2" x14ac:dyDescent="0.2">
      <c r="A677">
        <v>983</v>
      </c>
      <c r="B677">
        <v>0.99330388999999997</v>
      </c>
    </row>
    <row r="678" spans="1:2" x14ac:dyDescent="0.2">
      <c r="A678">
        <v>984</v>
      </c>
      <c r="B678">
        <v>0.99344557</v>
      </c>
    </row>
    <row r="679" spans="1:2" x14ac:dyDescent="0.2">
      <c r="A679">
        <v>985</v>
      </c>
      <c r="B679">
        <v>0.99357339</v>
      </c>
    </row>
    <row r="680" spans="1:2" x14ac:dyDescent="0.2">
      <c r="A680">
        <v>986</v>
      </c>
      <c r="B680">
        <v>0.99368856000000005</v>
      </c>
    </row>
    <row r="681" spans="1:2" x14ac:dyDescent="0.2">
      <c r="A681">
        <v>987</v>
      </c>
      <c r="B681">
        <v>0.99379218999999996</v>
      </c>
    </row>
    <row r="682" spans="1:2" x14ac:dyDescent="0.2">
      <c r="A682">
        <v>988</v>
      </c>
      <c r="B682">
        <v>0.99388525999999999</v>
      </c>
    </row>
    <row r="683" spans="1:2" x14ac:dyDescent="0.2">
      <c r="A683">
        <v>989</v>
      </c>
      <c r="B683">
        <v>0.99396863000000002</v>
      </c>
    </row>
    <row r="684" spans="1:2" x14ac:dyDescent="0.2">
      <c r="A684">
        <v>990</v>
      </c>
      <c r="B684">
        <v>0.99404309000000002</v>
      </c>
    </row>
    <row r="685" spans="1:2" x14ac:dyDescent="0.2">
      <c r="A685">
        <v>991</v>
      </c>
      <c r="B685">
        <v>0.99410933000000001</v>
      </c>
    </row>
    <row r="686" spans="1:2" x14ac:dyDescent="0.2">
      <c r="A686">
        <v>992</v>
      </c>
      <c r="B686">
        <v>0.99416795999999996</v>
      </c>
    </row>
    <row r="687" spans="1:2" x14ac:dyDescent="0.2">
      <c r="A687">
        <v>993</v>
      </c>
      <c r="B687">
        <v>0.99421952000000002</v>
      </c>
    </row>
    <row r="688" spans="1:2" x14ac:dyDescent="0.2">
      <c r="A688">
        <v>994</v>
      </c>
      <c r="B688">
        <v>0.99426448000000001</v>
      </c>
    </row>
    <row r="689" spans="1:2" x14ac:dyDescent="0.2">
      <c r="A689">
        <v>995</v>
      </c>
      <c r="B689">
        <v>0.99430324999999997</v>
      </c>
    </row>
    <row r="690" spans="1:2" x14ac:dyDescent="0.2">
      <c r="A690">
        <v>996</v>
      </c>
      <c r="B690">
        <v>0.99433618999999995</v>
      </c>
    </row>
    <row r="691" spans="1:2" x14ac:dyDescent="0.2">
      <c r="A691">
        <v>997</v>
      </c>
      <c r="B691">
        <v>0.99436362</v>
      </c>
    </row>
    <row r="692" spans="1:2" x14ac:dyDescent="0.2">
      <c r="A692">
        <v>998</v>
      </c>
      <c r="B692">
        <v>0.99438581000000004</v>
      </c>
    </row>
    <row r="693" spans="1:2" x14ac:dyDescent="0.2">
      <c r="A693">
        <v>999</v>
      </c>
      <c r="B693">
        <v>0.99440298999999999</v>
      </c>
    </row>
    <row r="694" spans="1:2" x14ac:dyDescent="0.2">
      <c r="A694">
        <v>1000</v>
      </c>
      <c r="B694">
        <v>0.99441535000000003</v>
      </c>
    </row>
    <row r="695" spans="1:2" x14ac:dyDescent="0.2">
      <c r="A695">
        <v>1001</v>
      </c>
      <c r="B695">
        <v>0.99442503000000004</v>
      </c>
    </row>
    <row r="696" spans="1:2" x14ac:dyDescent="0.2">
      <c r="A696">
        <v>1002</v>
      </c>
      <c r="B696">
        <v>0.99443044000000003</v>
      </c>
    </row>
    <row r="697" spans="1:2" x14ac:dyDescent="0.2">
      <c r="A697">
        <v>1003</v>
      </c>
      <c r="B697">
        <v>0.99443166999999999</v>
      </c>
    </row>
    <row r="698" spans="1:2" x14ac:dyDescent="0.2">
      <c r="A698">
        <v>1004</v>
      </c>
      <c r="B698">
        <v>0.99442881999999999</v>
      </c>
    </row>
    <row r="699" spans="1:2" x14ac:dyDescent="0.2">
      <c r="A699">
        <v>1005</v>
      </c>
      <c r="B699">
        <v>0.99442193000000001</v>
      </c>
    </row>
    <row r="700" spans="1:2" x14ac:dyDescent="0.2">
      <c r="A700">
        <v>1006</v>
      </c>
      <c r="B700">
        <v>0.99441104999999996</v>
      </c>
    </row>
    <row r="701" spans="1:2" x14ac:dyDescent="0.2">
      <c r="A701">
        <v>1007</v>
      </c>
      <c r="B701">
        <v>0.99439619000000001</v>
      </c>
    </row>
    <row r="702" spans="1:2" x14ac:dyDescent="0.2">
      <c r="A702">
        <v>1008</v>
      </c>
      <c r="B702">
        <v>0.99437734</v>
      </c>
    </row>
    <row r="703" spans="1:2" x14ac:dyDescent="0.2">
      <c r="A703">
        <v>1009</v>
      </c>
      <c r="B703">
        <v>0.99435448999999998</v>
      </c>
    </row>
    <row r="704" spans="1:2" x14ac:dyDescent="0.2">
      <c r="A704">
        <v>1010</v>
      </c>
      <c r="B704">
        <v>0.99432757999999999</v>
      </c>
    </row>
    <row r="705" spans="1:2" x14ac:dyDescent="0.2">
      <c r="A705">
        <v>1011</v>
      </c>
      <c r="B705">
        <v>0.99429656</v>
      </c>
    </row>
    <row r="706" spans="1:2" x14ac:dyDescent="0.2">
      <c r="A706">
        <v>1012</v>
      </c>
      <c r="B706">
        <v>0.99426135000000004</v>
      </c>
    </row>
    <row r="707" spans="1:2" x14ac:dyDescent="0.2">
      <c r="A707">
        <v>1013</v>
      </c>
      <c r="B707">
        <v>0.99422186000000001</v>
      </c>
    </row>
    <row r="708" spans="1:2" x14ac:dyDescent="0.2">
      <c r="A708">
        <v>1014</v>
      </c>
      <c r="B708">
        <v>0.99417794999999998</v>
      </c>
    </row>
    <row r="709" spans="1:2" x14ac:dyDescent="0.2">
      <c r="A709">
        <v>1015</v>
      </c>
      <c r="B709">
        <v>0.99412946999999996</v>
      </c>
    </row>
    <row r="710" spans="1:2" x14ac:dyDescent="0.2">
      <c r="A710">
        <v>1016</v>
      </c>
      <c r="B710">
        <v>0.99407628000000003</v>
      </c>
    </row>
    <row r="711" spans="1:2" x14ac:dyDescent="0.2">
      <c r="A711">
        <v>1017</v>
      </c>
      <c r="B711">
        <v>0.99401823</v>
      </c>
    </row>
    <row r="712" spans="1:2" x14ac:dyDescent="0.2">
      <c r="A712">
        <v>1018</v>
      </c>
      <c r="B712">
        <v>0.99395509999999998</v>
      </c>
    </row>
    <row r="713" spans="1:2" x14ac:dyDescent="0.2">
      <c r="A713">
        <v>1019</v>
      </c>
      <c r="B713">
        <v>0.99388668000000002</v>
      </c>
    </row>
    <row r="714" spans="1:2" x14ac:dyDescent="0.2">
      <c r="A714">
        <v>1020</v>
      </c>
      <c r="B714">
        <v>0.99381271999999998</v>
      </c>
    </row>
    <row r="715" spans="1:2" x14ac:dyDescent="0.2">
      <c r="A715">
        <v>1021</v>
      </c>
      <c r="B715">
        <v>0.99373297000000005</v>
      </c>
    </row>
    <row r="716" spans="1:2" x14ac:dyDescent="0.2">
      <c r="A716">
        <v>1022</v>
      </c>
      <c r="B716">
        <v>0.99364713999999998</v>
      </c>
    </row>
    <row r="717" spans="1:2" x14ac:dyDescent="0.2">
      <c r="A717">
        <v>1023</v>
      </c>
      <c r="B717">
        <v>0.99355490999999996</v>
      </c>
    </row>
    <row r="718" spans="1:2" x14ac:dyDescent="0.2">
      <c r="A718">
        <v>1024</v>
      </c>
      <c r="B718">
        <v>0.99345594000000004</v>
      </c>
    </row>
    <row r="719" spans="1:2" x14ac:dyDescent="0.2">
      <c r="A719">
        <v>1025</v>
      </c>
      <c r="B719">
        <v>0.99334986000000003</v>
      </c>
    </row>
    <row r="720" spans="1:2" x14ac:dyDescent="0.2">
      <c r="A720">
        <v>1026</v>
      </c>
      <c r="B720">
        <v>0.99323627999999997</v>
      </c>
    </row>
    <row r="721" spans="1:2" x14ac:dyDescent="0.2">
      <c r="A721">
        <v>1027</v>
      </c>
      <c r="B721">
        <v>0.99311477999999997</v>
      </c>
    </row>
    <row r="722" spans="1:2" x14ac:dyDescent="0.2">
      <c r="A722">
        <v>1028</v>
      </c>
      <c r="B722">
        <v>0.99298487999999996</v>
      </c>
    </row>
    <row r="723" spans="1:2" x14ac:dyDescent="0.2">
      <c r="A723">
        <v>1029</v>
      </c>
      <c r="B723">
        <v>0.99284611</v>
      </c>
    </row>
    <row r="724" spans="1:2" x14ac:dyDescent="0.2">
      <c r="A724">
        <v>1030</v>
      </c>
      <c r="B724">
        <v>0.99269794</v>
      </c>
    </row>
    <row r="725" spans="1:2" x14ac:dyDescent="0.2">
      <c r="A725">
        <v>1031</v>
      </c>
      <c r="B725">
        <v>0.99253979999999997</v>
      </c>
    </row>
    <row r="726" spans="1:2" x14ac:dyDescent="0.2">
      <c r="A726">
        <v>1032</v>
      </c>
      <c r="B726">
        <v>0.99237109999999995</v>
      </c>
    </row>
    <row r="727" spans="1:2" x14ac:dyDescent="0.2">
      <c r="A727">
        <v>1033</v>
      </c>
      <c r="B727">
        <v>0.99219120999999999</v>
      </c>
    </row>
    <row r="728" spans="1:2" x14ac:dyDescent="0.2">
      <c r="A728">
        <v>1034</v>
      </c>
      <c r="B728">
        <v>0.99199946000000006</v>
      </c>
    </row>
    <row r="729" spans="1:2" x14ac:dyDescent="0.2">
      <c r="A729">
        <v>1035</v>
      </c>
      <c r="B729">
        <v>0.99179514000000002</v>
      </c>
    </row>
    <row r="730" spans="1:2" x14ac:dyDescent="0.2">
      <c r="A730">
        <v>1036</v>
      </c>
      <c r="B730">
        <v>0.99157751000000005</v>
      </c>
    </row>
    <row r="731" spans="1:2" x14ac:dyDescent="0.2">
      <c r="A731">
        <v>1037</v>
      </c>
      <c r="B731">
        <v>0.99134579</v>
      </c>
    </row>
    <row r="732" spans="1:2" x14ac:dyDescent="0.2">
      <c r="A732">
        <v>1038</v>
      </c>
      <c r="B732">
        <v>0.99109917000000003</v>
      </c>
    </row>
    <row r="733" spans="1:2" x14ac:dyDescent="0.2">
      <c r="A733">
        <v>1039</v>
      </c>
      <c r="B733">
        <v>0.99083679999999996</v>
      </c>
    </row>
    <row r="734" spans="1:2" x14ac:dyDescent="0.2">
      <c r="A734">
        <v>1040</v>
      </c>
      <c r="B734">
        <v>0.99055780999999998</v>
      </c>
    </row>
    <row r="735" spans="1:2" x14ac:dyDescent="0.2">
      <c r="A735">
        <v>1041</v>
      </c>
    </row>
    <row r="736" spans="1:2" x14ac:dyDescent="0.2">
      <c r="A736">
        <v>1042</v>
      </c>
    </row>
    <row r="737" spans="1:1" x14ac:dyDescent="0.2">
      <c r="A737">
        <v>1043</v>
      </c>
    </row>
    <row r="738" spans="1:1" x14ac:dyDescent="0.2">
      <c r="A738">
        <v>1044</v>
      </c>
    </row>
    <row r="739" spans="1:1" x14ac:dyDescent="0.2">
      <c r="A739">
        <v>1045</v>
      </c>
    </row>
    <row r="740" spans="1:1" x14ac:dyDescent="0.2">
      <c r="A740">
        <v>1046</v>
      </c>
    </row>
    <row r="741" spans="1:1" x14ac:dyDescent="0.2">
      <c r="A741">
        <v>1047</v>
      </c>
    </row>
    <row r="742" spans="1:1" x14ac:dyDescent="0.2">
      <c r="A742">
        <v>1048</v>
      </c>
    </row>
    <row r="743" spans="1:1" x14ac:dyDescent="0.2">
      <c r="A743">
        <v>1049</v>
      </c>
    </row>
    <row r="744" spans="1:1" x14ac:dyDescent="0.2">
      <c r="A744">
        <v>1050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BFAC5-8407-44C3-A043-7651C5539A46}">
  <dimension ref="A1:P744"/>
  <sheetViews>
    <sheetView workbookViewId="0">
      <selection activeCell="H744" sqref="H744"/>
    </sheetView>
  </sheetViews>
  <sheetFormatPr baseColWidth="10" defaultColWidth="8.83203125" defaultRowHeight="15" x14ac:dyDescent="0.2"/>
  <cols>
    <col min="4" max="4" width="11.1640625" customWidth="1"/>
    <col min="5" max="5" width="11" customWidth="1"/>
    <col min="6" max="6" width="11" bestFit="1" customWidth="1"/>
    <col min="7" max="7" width="5.83203125" customWidth="1"/>
    <col min="8" max="8" width="12.5" customWidth="1"/>
    <col min="9" max="9" width="12.33203125" customWidth="1"/>
    <col min="10" max="10" width="11" bestFit="1" customWidth="1"/>
    <col min="11" max="11" width="11" customWidth="1"/>
    <col min="12" max="12" width="11.1640625" customWidth="1"/>
    <col min="13" max="13" width="11.83203125" customWidth="1"/>
    <col min="14" max="14" width="11" bestFit="1" customWidth="1"/>
    <col min="15" max="15" width="11" customWidth="1"/>
    <col min="16" max="16" width="15.83203125" style="1" customWidth="1"/>
  </cols>
  <sheetData>
    <row r="1" spans="1:16" x14ac:dyDescent="0.2">
      <c r="A1" t="s">
        <v>120</v>
      </c>
      <c r="P1" s="2"/>
    </row>
    <row r="2" spans="1:16" x14ac:dyDescent="0.2">
      <c r="D2" t="s">
        <v>121</v>
      </c>
      <c r="E2" t="s">
        <v>122</v>
      </c>
      <c r="F2" t="s">
        <v>123</v>
      </c>
      <c r="H2" t="s">
        <v>124</v>
      </c>
      <c r="I2" t="s">
        <v>125</v>
      </c>
      <c r="J2" t="s">
        <v>126</v>
      </c>
      <c r="L2" t="s">
        <v>127</v>
      </c>
      <c r="M2" t="s">
        <v>128</v>
      </c>
      <c r="N2" t="s">
        <v>129</v>
      </c>
      <c r="P2" t="s">
        <v>130</v>
      </c>
    </row>
    <row r="3" spans="1:16" x14ac:dyDescent="0.2">
      <c r="A3" t="s">
        <v>72</v>
      </c>
      <c r="D3" s="1" t="s">
        <v>131</v>
      </c>
      <c r="E3" s="1" t="s">
        <v>132</v>
      </c>
      <c r="H3" s="1" t="s">
        <v>131</v>
      </c>
      <c r="I3" s="1" t="s">
        <v>132</v>
      </c>
      <c r="L3" s="1" t="s">
        <v>131</v>
      </c>
      <c r="M3" s="1" t="s">
        <v>132</v>
      </c>
      <c r="P3" s="1" t="s">
        <v>131</v>
      </c>
    </row>
    <row r="4" spans="1:16" x14ac:dyDescent="0.2">
      <c r="A4">
        <v>310</v>
      </c>
      <c r="D4" s="4">
        <v>0.97966918000000003</v>
      </c>
      <c r="E4" s="4">
        <v>2.0203677964198734E-2</v>
      </c>
      <c r="F4" s="4">
        <f>1-D4-E4</f>
        <v>1.271420358012372E-4</v>
      </c>
      <c r="H4" s="4">
        <v>0.67262533000000002</v>
      </c>
      <c r="I4" s="4">
        <v>0.25687894455230487</v>
      </c>
      <c r="J4" s="4">
        <f>1-H4-I4</f>
        <v>7.0495725447695112E-2</v>
      </c>
      <c r="K4" s="4"/>
      <c r="L4" s="4">
        <v>7.6281650000000006E-2</v>
      </c>
      <c r="M4" s="4">
        <v>0.63412644912487148</v>
      </c>
      <c r="N4" s="4">
        <f>1-L4-M4</f>
        <v>0.28959190087512854</v>
      </c>
      <c r="O4" s="4"/>
      <c r="P4" s="5">
        <v>0.29190728999999999</v>
      </c>
    </row>
    <row r="5" spans="1:16" x14ac:dyDescent="0.2">
      <c r="A5">
        <v>311</v>
      </c>
      <c r="D5" s="4">
        <v>0.98110370999999996</v>
      </c>
      <c r="E5" s="4">
        <v>1.8861319014022795E-2</v>
      </c>
      <c r="F5" s="4">
        <f t="shared" ref="F5:F68" si="0">1-D5-E5</f>
        <v>3.4970985977243046E-5</v>
      </c>
      <c r="H5" s="4">
        <v>0.66026797999999998</v>
      </c>
      <c r="I5" s="4">
        <v>0.2809870946903304</v>
      </c>
      <c r="J5" s="4">
        <f t="shared" ref="J5:J68" si="1">1-H5-I5</f>
        <v>5.8744925309669627E-2</v>
      </c>
      <c r="K5" s="4"/>
      <c r="L5" s="4">
        <v>0.1498003</v>
      </c>
      <c r="M5" s="4">
        <v>0.5868425891037361</v>
      </c>
      <c r="N5" s="4">
        <f t="shared" ref="N5:N68" si="2">1-L5-M5</f>
        <v>0.2633571108962639</v>
      </c>
      <c r="O5" s="4"/>
      <c r="P5" s="5">
        <v>0.20560397999999999</v>
      </c>
    </row>
    <row r="6" spans="1:16" x14ac:dyDescent="0.2">
      <c r="A6">
        <v>312</v>
      </c>
      <c r="D6" s="4">
        <v>0.98238597999999999</v>
      </c>
      <c r="E6" s="4">
        <v>1.7490143415583238E-2</v>
      </c>
      <c r="F6" s="4">
        <f t="shared" si="0"/>
        <v>1.2387658441677038E-4</v>
      </c>
      <c r="H6" s="4">
        <v>0.71423308000000008</v>
      </c>
      <c r="I6" s="4">
        <v>0.24663024585554033</v>
      </c>
      <c r="J6" s="4">
        <f t="shared" si="1"/>
        <v>3.9136674144459593E-2</v>
      </c>
      <c r="K6" s="4"/>
      <c r="L6" s="4">
        <v>0.22142133999999999</v>
      </c>
      <c r="M6" s="4">
        <v>0.54049238115770704</v>
      </c>
      <c r="N6" s="4">
        <f t="shared" si="2"/>
        <v>0.23808627884229294</v>
      </c>
      <c r="O6" s="4"/>
      <c r="P6" s="5">
        <v>0.1286755</v>
      </c>
    </row>
    <row r="7" spans="1:16" x14ac:dyDescent="0.2">
      <c r="A7">
        <v>313</v>
      </c>
      <c r="D7" s="4">
        <v>0.98353437999999993</v>
      </c>
      <c r="E7" s="4">
        <v>1.6125641336020229E-2</v>
      </c>
      <c r="F7" s="4">
        <f t="shared" si="0"/>
        <v>3.3997866397984106E-4</v>
      </c>
      <c r="H7" s="4">
        <v>0.82204642000000006</v>
      </c>
      <c r="I7" s="4">
        <v>0.15838753583153334</v>
      </c>
      <c r="J7" s="4">
        <f t="shared" si="1"/>
        <v>1.9566044168466606E-2</v>
      </c>
      <c r="K7" s="4"/>
      <c r="L7" s="4">
        <v>0.26989879</v>
      </c>
      <c r="M7" s="4">
        <v>0.50981610966251822</v>
      </c>
      <c r="N7" s="4">
        <f t="shared" si="2"/>
        <v>0.22028510033748172</v>
      </c>
      <c r="O7" s="4"/>
      <c r="P7" s="5">
        <v>7.6288029999999993E-2</v>
      </c>
    </row>
    <row r="8" spans="1:16" x14ac:dyDescent="0.2">
      <c r="A8">
        <v>314</v>
      </c>
      <c r="D8" s="4">
        <v>0.98456467999999997</v>
      </c>
      <c r="E8" s="4">
        <v>1.4799562322179991E-2</v>
      </c>
      <c r="F8" s="4">
        <f t="shared" si="0"/>
        <v>6.3575767782003863E-4</v>
      </c>
      <c r="H8" s="4">
        <v>0.74270111000000005</v>
      </c>
      <c r="I8" s="4">
        <v>0.2331189154805931</v>
      </c>
      <c r="J8" s="4">
        <f t="shared" si="1"/>
        <v>2.4179974519406844E-2</v>
      </c>
      <c r="K8" s="4"/>
      <c r="L8" s="4">
        <v>0.42092288999999999</v>
      </c>
      <c r="M8" s="4">
        <v>0.40672469884553875</v>
      </c>
      <c r="N8" s="4">
        <f t="shared" si="2"/>
        <v>0.17235241115446132</v>
      </c>
      <c r="O8" s="4"/>
      <c r="P8" s="5">
        <v>7.6796429999999999E-2</v>
      </c>
    </row>
    <row r="9" spans="1:16" x14ac:dyDescent="0.2">
      <c r="A9">
        <v>315</v>
      </c>
      <c r="D9" s="4">
        <v>0.98549000000000009</v>
      </c>
      <c r="E9" s="4">
        <v>1.3537782697399938E-2</v>
      </c>
      <c r="F9" s="4">
        <f t="shared" si="0"/>
        <v>9.7221730259997377E-4</v>
      </c>
      <c r="H9" s="4">
        <v>0.75693774000000003</v>
      </c>
      <c r="I9" s="4">
        <v>0.22111628035323957</v>
      </c>
      <c r="J9" s="4">
        <f t="shared" si="1"/>
        <v>2.19459796467604E-2</v>
      </c>
      <c r="K9" s="4"/>
      <c r="L9" s="4">
        <v>0.24971247000000002</v>
      </c>
      <c r="M9" s="4">
        <v>0.5299663771145311</v>
      </c>
      <c r="N9" s="4">
        <f t="shared" si="2"/>
        <v>0.22032115288546894</v>
      </c>
      <c r="O9" s="4"/>
      <c r="P9" s="5">
        <v>0.13220024</v>
      </c>
    </row>
    <row r="10" spans="1:16" x14ac:dyDescent="0.2">
      <c r="A10">
        <v>316</v>
      </c>
      <c r="D10" s="4">
        <v>0.98632176999999999</v>
      </c>
      <c r="E10" s="4">
        <v>1.2358625222831411E-2</v>
      </c>
      <c r="F10" s="4">
        <f t="shared" si="0"/>
        <v>1.3196047771686023E-3</v>
      </c>
      <c r="H10" s="4">
        <v>0.66950432000000004</v>
      </c>
      <c r="I10" s="4">
        <v>0.29774766617330234</v>
      </c>
      <c r="J10" s="4">
        <f t="shared" si="1"/>
        <v>3.274801382669762E-2</v>
      </c>
      <c r="K10" s="4"/>
      <c r="L10" s="4">
        <v>0.22551525000000003</v>
      </c>
      <c r="M10" s="4">
        <v>0.54997828788682002</v>
      </c>
      <c r="N10" s="4">
        <f t="shared" si="2"/>
        <v>0.22450646211317993</v>
      </c>
      <c r="O10" s="4"/>
      <c r="P10" s="5">
        <v>0.20497289999999999</v>
      </c>
    </row>
    <row r="11" spans="1:16" x14ac:dyDescent="0.2">
      <c r="A11">
        <v>317</v>
      </c>
      <c r="D11" s="4">
        <v>0.98707750999999999</v>
      </c>
      <c r="E11" s="4">
        <v>1.1266522787311384E-2</v>
      </c>
      <c r="F11" s="4">
        <f t="shared" si="0"/>
        <v>1.6559672126886249E-3</v>
      </c>
      <c r="H11" s="4">
        <v>0.64946853000000004</v>
      </c>
      <c r="I11" s="4">
        <v>0.30865201005755533</v>
      </c>
      <c r="J11" s="4">
        <f t="shared" si="1"/>
        <v>4.187945994244463E-2</v>
      </c>
      <c r="K11" s="4"/>
      <c r="L11" s="4">
        <v>0.57366616999999998</v>
      </c>
      <c r="M11" s="4">
        <v>0.30421773928159512</v>
      </c>
      <c r="N11" s="4">
        <f t="shared" si="2"/>
        <v>0.1221160907184049</v>
      </c>
      <c r="O11" s="4"/>
      <c r="P11" s="5">
        <v>0.27299355999999997</v>
      </c>
    </row>
    <row r="12" spans="1:16" x14ac:dyDescent="0.2">
      <c r="A12">
        <v>318</v>
      </c>
      <c r="D12" s="4">
        <v>0.98776049999999993</v>
      </c>
      <c r="E12" s="4">
        <v>1.0271513732480017E-2</v>
      </c>
      <c r="F12" s="4">
        <f t="shared" si="0"/>
        <v>1.9679862675200527E-3</v>
      </c>
      <c r="H12" s="4">
        <v>0.81271562000000008</v>
      </c>
      <c r="I12" s="4">
        <v>0.15925605143884236</v>
      </c>
      <c r="J12" s="4">
        <f t="shared" si="1"/>
        <v>2.8028328561157556E-2</v>
      </c>
      <c r="K12" s="4"/>
      <c r="L12" s="4">
        <v>0.69549622999999994</v>
      </c>
      <c r="M12" s="4">
        <v>0.21820084866086961</v>
      </c>
      <c r="N12" s="4">
        <f t="shared" si="2"/>
        <v>8.6302921339130451E-2</v>
      </c>
      <c r="O12" s="4"/>
      <c r="P12" s="5">
        <v>0.33764781999999999</v>
      </c>
    </row>
    <row r="13" spans="1:16" x14ac:dyDescent="0.2">
      <c r="A13">
        <v>319</v>
      </c>
      <c r="D13" s="4">
        <v>0.98837646000000001</v>
      </c>
      <c r="E13" s="4">
        <v>9.3751992389769466E-3</v>
      </c>
      <c r="F13" s="4">
        <f t="shared" si="0"/>
        <v>2.2483407610230412E-3</v>
      </c>
      <c r="H13" s="4">
        <v>0.79570815999999989</v>
      </c>
      <c r="I13" s="4">
        <v>0.16602877306325761</v>
      </c>
      <c r="J13" s="4">
        <f t="shared" si="1"/>
        <v>3.8263066936742501E-2</v>
      </c>
      <c r="K13" s="4"/>
      <c r="L13" s="4">
        <v>0.65535352000000002</v>
      </c>
      <c r="M13" s="4">
        <v>0.24781887514908718</v>
      </c>
      <c r="N13" s="4">
        <f t="shared" si="2"/>
        <v>9.6827604850912796E-2</v>
      </c>
      <c r="O13" s="4"/>
      <c r="P13" s="5">
        <v>0.39809731999999998</v>
      </c>
    </row>
    <row r="14" spans="1:16" x14ac:dyDescent="0.2">
      <c r="A14">
        <v>320</v>
      </c>
      <c r="D14" s="4">
        <v>0.98893321999999995</v>
      </c>
      <c r="E14" s="4">
        <v>8.5730781156840193E-3</v>
      </c>
      <c r="F14" s="4">
        <f t="shared" si="0"/>
        <v>2.4937018843160345E-3</v>
      </c>
      <c r="H14" s="4">
        <v>0.63531176999999994</v>
      </c>
      <c r="I14" s="4">
        <v>0.28084738693433869</v>
      </c>
      <c r="J14" s="4">
        <f t="shared" si="1"/>
        <v>8.3840843065661363E-2</v>
      </c>
      <c r="K14" s="4"/>
      <c r="L14" s="4">
        <v>0.54425621999999996</v>
      </c>
      <c r="M14" s="4">
        <v>0.32854250079554004</v>
      </c>
      <c r="N14" s="4">
        <f t="shared" si="2"/>
        <v>0.12720127920446</v>
      </c>
      <c r="O14" s="4"/>
      <c r="P14" s="5">
        <v>0.45254966000000002</v>
      </c>
    </row>
    <row r="15" spans="1:16" x14ac:dyDescent="0.2">
      <c r="A15">
        <v>321</v>
      </c>
      <c r="D15" s="4">
        <v>0.98943676999999997</v>
      </c>
      <c r="E15" s="4">
        <v>7.8593174470831459E-3</v>
      </c>
      <c r="F15" s="4">
        <f t="shared" si="0"/>
        <v>2.7039125529168886E-3</v>
      </c>
      <c r="H15" s="4">
        <v>0.80435269000000009</v>
      </c>
      <c r="I15" s="4">
        <v>0.14181883233965725</v>
      </c>
      <c r="J15" s="4">
        <f t="shared" si="1"/>
        <v>5.3828477660342655E-2</v>
      </c>
      <c r="K15" s="4"/>
      <c r="L15" s="4">
        <v>0.54205515999999998</v>
      </c>
      <c r="M15" s="4">
        <v>0.33064315813880996</v>
      </c>
      <c r="N15" s="4">
        <f t="shared" si="2"/>
        <v>0.12730168186119006</v>
      </c>
      <c r="O15" s="4"/>
      <c r="P15" s="5">
        <v>0.50251692000000003</v>
      </c>
    </row>
    <row r="16" spans="1:16" x14ac:dyDescent="0.2">
      <c r="A16">
        <v>322</v>
      </c>
      <c r="D16" s="4">
        <v>0.98989198</v>
      </c>
      <c r="E16" s="4">
        <v>7.2271522228775876E-3</v>
      </c>
      <c r="F16" s="4">
        <f t="shared" si="0"/>
        <v>2.8808677771224077E-3</v>
      </c>
      <c r="H16" s="4">
        <v>0.90983793000000002</v>
      </c>
      <c r="I16" s="4">
        <v>6.1216881742963664E-2</v>
      </c>
      <c r="J16" s="4">
        <f t="shared" si="1"/>
        <v>2.8945188257036319E-2</v>
      </c>
      <c r="K16" s="4"/>
      <c r="L16" s="4">
        <v>0.48147126999999995</v>
      </c>
      <c r="M16" s="4">
        <v>0.3745578125320671</v>
      </c>
      <c r="N16" s="4">
        <f t="shared" si="2"/>
        <v>0.143970917467933</v>
      </c>
      <c r="O16" s="4"/>
      <c r="P16" s="5">
        <v>0.54465845999999996</v>
      </c>
    </row>
    <row r="17" spans="1:16" x14ac:dyDescent="0.2">
      <c r="A17">
        <v>323</v>
      </c>
      <c r="D17" s="4">
        <v>0.99030287000000006</v>
      </c>
      <c r="E17" s="4">
        <v>6.6694448463768905E-3</v>
      </c>
      <c r="F17" s="4">
        <f t="shared" si="0"/>
        <v>3.0276851536230522E-3</v>
      </c>
      <c r="H17" s="4">
        <v>0.93099230000000011</v>
      </c>
      <c r="I17" s="4">
        <v>4.3743502116561965E-2</v>
      </c>
      <c r="J17" s="4">
        <f t="shared" si="1"/>
        <v>2.5264197883437929E-2</v>
      </c>
      <c r="K17" s="4"/>
      <c r="L17" s="4">
        <v>0.28368607000000001</v>
      </c>
      <c r="M17" s="4">
        <v>0.51705867487672508</v>
      </c>
      <c r="N17" s="4">
        <f t="shared" si="2"/>
        <v>0.19925525512327491</v>
      </c>
      <c r="O17" s="4"/>
      <c r="P17" s="5">
        <v>0.57240040999999997</v>
      </c>
    </row>
    <row r="18" spans="1:16" x14ac:dyDescent="0.2">
      <c r="A18">
        <v>324</v>
      </c>
      <c r="D18" s="4">
        <v>0.99067272000000006</v>
      </c>
      <c r="E18" s="4">
        <v>6.1791488596823815E-3</v>
      </c>
      <c r="F18" s="4">
        <f t="shared" si="0"/>
        <v>3.1481311403175564E-3</v>
      </c>
      <c r="H18" s="4">
        <v>0.92482140000000002</v>
      </c>
      <c r="I18" s="4">
        <v>4.440887409890399E-2</v>
      </c>
      <c r="J18" s="4">
        <f t="shared" si="1"/>
        <v>3.0769725901095994E-2</v>
      </c>
      <c r="K18" s="4"/>
      <c r="L18" s="4">
        <v>0.11245381</v>
      </c>
      <c r="M18" s="4">
        <v>0.63941621523006131</v>
      </c>
      <c r="N18" s="4">
        <f t="shared" si="2"/>
        <v>0.2481299747699387</v>
      </c>
      <c r="O18" s="4"/>
      <c r="P18" s="5">
        <v>0.58260084000000001</v>
      </c>
    </row>
    <row r="19" spans="1:16" x14ac:dyDescent="0.2">
      <c r="A19">
        <v>325</v>
      </c>
      <c r="D19" s="4">
        <v>0.99100414000000003</v>
      </c>
      <c r="E19" s="4">
        <v>5.7496195378331956E-3</v>
      </c>
      <c r="F19" s="4">
        <f t="shared" si="0"/>
        <v>3.2462404621667711E-3</v>
      </c>
      <c r="H19" s="4">
        <v>0.9386207299999999</v>
      </c>
      <c r="I19" s="4">
        <v>3.3764133068775924E-2</v>
      </c>
      <c r="J19" s="4">
        <f t="shared" si="1"/>
        <v>2.7615136931224173E-2</v>
      </c>
      <c r="K19" s="4"/>
      <c r="L19" s="4">
        <v>8.7371500000000008E-3</v>
      </c>
      <c r="M19" s="4">
        <v>0.71184856241689343</v>
      </c>
      <c r="N19" s="4">
        <f t="shared" si="2"/>
        <v>0.2794142875831066</v>
      </c>
      <c r="O19" s="4"/>
      <c r="P19" s="5">
        <v>0.57539651999999997</v>
      </c>
    </row>
    <row r="20" spans="1:16" x14ac:dyDescent="0.2">
      <c r="A20">
        <v>326</v>
      </c>
      <c r="D20" s="4">
        <v>0.99129897</v>
      </c>
      <c r="E20" s="4">
        <v>5.3749036198364021E-3</v>
      </c>
      <c r="F20" s="4">
        <f t="shared" si="0"/>
        <v>3.3261263801635963E-3</v>
      </c>
      <c r="H20" s="4">
        <v>0.96897906000000011</v>
      </c>
      <c r="I20" s="4">
        <v>1.5895846549923369E-2</v>
      </c>
      <c r="J20" s="4">
        <f t="shared" si="1"/>
        <v>1.5125093450076517E-2</v>
      </c>
      <c r="K20" s="4"/>
      <c r="L20" s="4">
        <v>0.10346648999999999</v>
      </c>
      <c r="M20" s="4">
        <v>0.64093553587840157</v>
      </c>
      <c r="N20" s="4">
        <f t="shared" si="2"/>
        <v>0.25559797412159846</v>
      </c>
      <c r="O20" s="4"/>
      <c r="P20" s="5">
        <v>0.55207861000000003</v>
      </c>
    </row>
    <row r="21" spans="1:16" x14ac:dyDescent="0.2">
      <c r="A21">
        <v>327</v>
      </c>
      <c r="D21" s="4">
        <v>0.99155801999999993</v>
      </c>
      <c r="E21" s="4">
        <v>5.049943219256634E-3</v>
      </c>
      <c r="F21" s="4">
        <f t="shared" si="0"/>
        <v>3.3920367807434371E-3</v>
      </c>
      <c r="H21" s="4">
        <v>0.98078986999999995</v>
      </c>
      <c r="I21" s="4">
        <v>9.1788337091808104E-3</v>
      </c>
      <c r="J21" s="4">
        <f t="shared" si="1"/>
        <v>1.0031296290819237E-2</v>
      </c>
      <c r="K21" s="4"/>
      <c r="L21" s="4">
        <v>0.19218765999999998</v>
      </c>
      <c r="M21" s="4">
        <v>0.57418574096093999</v>
      </c>
      <c r="N21" s="4">
        <f t="shared" si="2"/>
        <v>0.23362659903906002</v>
      </c>
      <c r="O21" s="4"/>
      <c r="P21" s="5">
        <v>0.51420818000000001</v>
      </c>
    </row>
    <row r="22" spans="1:16" x14ac:dyDescent="0.2">
      <c r="A22">
        <v>328</v>
      </c>
      <c r="D22" s="4">
        <v>0.99177925999999994</v>
      </c>
      <c r="E22" s="4">
        <v>4.7717151331938042E-3</v>
      </c>
      <c r="F22" s="4">
        <f t="shared" si="0"/>
        <v>3.4490248668062554E-3</v>
      </c>
      <c r="H22" s="4">
        <v>0.98489976000000001</v>
      </c>
      <c r="I22" s="4">
        <v>6.7383084472400056E-3</v>
      </c>
      <c r="J22" s="4">
        <f t="shared" si="1"/>
        <v>8.3619315527599814E-3</v>
      </c>
      <c r="K22" s="4"/>
      <c r="L22" s="4">
        <v>6.907568E-2</v>
      </c>
      <c r="M22" s="4">
        <v>0.65706189425517125</v>
      </c>
      <c r="N22" s="4">
        <f t="shared" si="2"/>
        <v>0.27386242574482877</v>
      </c>
      <c r="O22" s="4"/>
      <c r="P22" s="5">
        <v>0.46279134</v>
      </c>
    </row>
    <row r="23" spans="1:16" x14ac:dyDescent="0.2">
      <c r="A23">
        <v>329</v>
      </c>
      <c r="D23" s="4">
        <v>0.99196819000000003</v>
      </c>
      <c r="E23" s="4">
        <v>4.5331787035652726E-3</v>
      </c>
      <c r="F23" s="4">
        <f t="shared" si="0"/>
        <v>3.4986312964347E-3</v>
      </c>
      <c r="H23" s="4">
        <v>0.98642032999999996</v>
      </c>
      <c r="I23" s="4">
        <v>5.6706508803295082E-3</v>
      </c>
      <c r="J23" s="4">
        <f t="shared" si="1"/>
        <v>7.9090191196705354E-3</v>
      </c>
      <c r="K23" s="4"/>
      <c r="L23" s="4">
        <v>9.8547419999999997E-2</v>
      </c>
      <c r="M23" s="4">
        <v>0.63104413804222559</v>
      </c>
      <c r="N23" s="4">
        <f t="shared" si="2"/>
        <v>0.27040844195777436</v>
      </c>
      <c r="O23" s="4"/>
      <c r="P23" s="5">
        <v>0.39721951999999999</v>
      </c>
    </row>
    <row r="24" spans="1:16" x14ac:dyDescent="0.2">
      <c r="A24">
        <v>330</v>
      </c>
      <c r="D24" s="4">
        <v>0.99212924000000002</v>
      </c>
      <c r="E24" s="4">
        <v>4.3286163137691942E-3</v>
      </c>
      <c r="F24" s="4">
        <f t="shared" si="0"/>
        <v>3.5421436862307825E-3</v>
      </c>
      <c r="H24" s="4">
        <v>0.98698386999999999</v>
      </c>
      <c r="I24" s="4">
        <v>5.0980497645210128E-3</v>
      </c>
      <c r="J24" s="4">
        <f t="shared" si="1"/>
        <v>7.9180802354790018E-3</v>
      </c>
      <c r="K24" s="4"/>
      <c r="L24" s="4">
        <v>0.22261002999999999</v>
      </c>
      <c r="M24" s="4">
        <v>0.53911607279294937</v>
      </c>
      <c r="N24" s="4">
        <f t="shared" si="2"/>
        <v>0.23827389720705061</v>
      </c>
      <c r="O24" s="4"/>
      <c r="P24" s="5">
        <v>0.31646317000000002</v>
      </c>
    </row>
    <row r="25" spans="1:16" x14ac:dyDescent="0.2">
      <c r="A25">
        <v>331</v>
      </c>
      <c r="D25" s="4">
        <v>0.99224838999999998</v>
      </c>
      <c r="E25" s="4">
        <v>4.1629013020538837E-3</v>
      </c>
      <c r="F25" s="4">
        <f t="shared" si="0"/>
        <v>3.5887086979461361E-3</v>
      </c>
      <c r="H25" s="4">
        <v>0.98725534999999998</v>
      </c>
      <c r="I25" s="4">
        <v>4.6941136937345244E-3</v>
      </c>
      <c r="J25" s="4">
        <f t="shared" si="1"/>
        <v>8.0505363062654996E-3</v>
      </c>
      <c r="K25" s="4"/>
      <c r="L25" s="4">
        <v>9.5226039999999998E-2</v>
      </c>
      <c r="M25" s="4">
        <v>0.62097014620766877</v>
      </c>
      <c r="N25" s="4">
        <f t="shared" si="2"/>
        <v>0.28380381379233122</v>
      </c>
      <c r="O25" s="4"/>
      <c r="P25" s="5">
        <v>0.22393111000000002</v>
      </c>
    </row>
    <row r="26" spans="1:16" x14ac:dyDescent="0.2">
      <c r="A26">
        <v>332</v>
      </c>
      <c r="D26" s="4">
        <v>0.99232518000000003</v>
      </c>
      <c r="E26" s="4">
        <v>4.0333206787444053E-3</v>
      </c>
      <c r="F26" s="4">
        <f t="shared" si="0"/>
        <v>3.6414993212555659E-3</v>
      </c>
      <c r="H26" s="4">
        <v>0.98726508999999996</v>
      </c>
      <c r="I26" s="4">
        <v>4.4227678941189241E-3</v>
      </c>
      <c r="J26" s="4">
        <f t="shared" si="1"/>
        <v>8.3121421058811196E-3</v>
      </c>
      <c r="K26" s="4"/>
      <c r="L26" s="4">
        <v>0.24888626</v>
      </c>
      <c r="M26" s="4">
        <v>0.50969622979722717</v>
      </c>
      <c r="N26" s="4">
        <f t="shared" si="2"/>
        <v>0.2414175102027728</v>
      </c>
      <c r="O26" s="4"/>
      <c r="P26" s="5">
        <v>0.13171872000000001</v>
      </c>
    </row>
    <row r="27" spans="1:16" x14ac:dyDescent="0.2">
      <c r="A27">
        <v>333</v>
      </c>
      <c r="D27" s="4">
        <v>0.99235456</v>
      </c>
      <c r="E27" s="4">
        <v>3.9399662628480034E-3</v>
      </c>
      <c r="F27" s="4">
        <f t="shared" si="0"/>
        <v>3.705473737152E-3</v>
      </c>
      <c r="H27" s="4">
        <v>0.98635994999999999</v>
      </c>
      <c r="I27" s="4">
        <v>4.4790330046825203E-3</v>
      </c>
      <c r="J27" s="4">
        <f t="shared" si="1"/>
        <v>9.1610169953174943E-3</v>
      </c>
      <c r="K27" s="4"/>
      <c r="L27" s="4">
        <v>0.45317067999999999</v>
      </c>
      <c r="M27" s="4">
        <v>0.36656851110116401</v>
      </c>
      <c r="N27" s="4">
        <f t="shared" si="2"/>
        <v>0.18026080889883606</v>
      </c>
      <c r="O27" s="4"/>
      <c r="P27" s="5">
        <v>6.6370380000000007E-2</v>
      </c>
    </row>
    <row r="28" spans="1:16" x14ac:dyDescent="0.2">
      <c r="A28">
        <v>334</v>
      </c>
      <c r="D28" s="4">
        <v>0.99232808000000006</v>
      </c>
      <c r="E28" s="4">
        <v>3.8848987173647712E-3</v>
      </c>
      <c r="F28" s="4">
        <f t="shared" si="0"/>
        <v>3.787021282635172E-3</v>
      </c>
      <c r="H28" s="4">
        <v>0.98227931000000002</v>
      </c>
      <c r="I28" s="4">
        <v>5.5174201187430062E-3</v>
      </c>
      <c r="J28" s="4">
        <f t="shared" si="1"/>
        <v>1.2203269881256976E-2</v>
      </c>
      <c r="K28" s="4"/>
      <c r="L28" s="4">
        <v>0.55874800999999996</v>
      </c>
      <c r="M28" s="4">
        <v>0.29198253988550177</v>
      </c>
      <c r="N28" s="4">
        <f t="shared" si="2"/>
        <v>0.14926945011449827</v>
      </c>
      <c r="O28" s="4"/>
      <c r="P28" s="5">
        <v>6.5403849999999999E-2</v>
      </c>
    </row>
    <row r="29" spans="1:16" x14ac:dyDescent="0.2">
      <c r="A29">
        <v>335</v>
      </c>
      <c r="D29" s="4">
        <v>0.99223310999999992</v>
      </c>
      <c r="E29" s="4">
        <v>3.8724171812335229E-3</v>
      </c>
      <c r="F29" s="4">
        <f t="shared" si="0"/>
        <v>3.8944728187665588E-3</v>
      </c>
      <c r="H29" s="4">
        <v>0.95064010999999993</v>
      </c>
      <c r="I29" s="4">
        <v>1.4613220021999522E-2</v>
      </c>
      <c r="J29" s="4">
        <f t="shared" si="1"/>
        <v>3.4746669978000549E-2</v>
      </c>
      <c r="K29" s="4"/>
      <c r="L29" s="4">
        <v>0.59101647000000002</v>
      </c>
      <c r="M29" s="4">
        <v>0.26697421561607942</v>
      </c>
      <c r="N29" s="4">
        <f t="shared" si="2"/>
        <v>0.14200931438392056</v>
      </c>
      <c r="O29" s="4"/>
      <c r="P29" s="5">
        <v>0.13369365999999999</v>
      </c>
    </row>
    <row r="30" spans="1:16" x14ac:dyDescent="0.2">
      <c r="A30">
        <v>336</v>
      </c>
      <c r="D30" s="4">
        <v>0.99205010999999998</v>
      </c>
      <c r="E30" s="4">
        <v>3.9102681929116048E-3</v>
      </c>
      <c r="F30" s="4">
        <f t="shared" si="0"/>
        <v>4.0396218070884102E-3</v>
      </c>
      <c r="H30" s="4">
        <v>0.93904075000000009</v>
      </c>
      <c r="I30" s="4">
        <v>1.7208619493174981E-2</v>
      </c>
      <c r="J30" s="4">
        <f t="shared" si="1"/>
        <v>4.3750630506824928E-2</v>
      </c>
      <c r="K30" s="4"/>
      <c r="L30" s="4">
        <v>0.6776546</v>
      </c>
      <c r="M30" s="4">
        <v>0.20746720817703398</v>
      </c>
      <c r="N30" s="4">
        <f t="shared" si="2"/>
        <v>0.11487819182296602</v>
      </c>
      <c r="O30" s="4"/>
      <c r="P30" s="5">
        <v>0.22406093999999999</v>
      </c>
    </row>
    <row r="31" spans="1:16" x14ac:dyDescent="0.2">
      <c r="A31">
        <v>337</v>
      </c>
      <c r="D31" s="4">
        <v>0.99174892999999997</v>
      </c>
      <c r="E31" s="4">
        <v>4.0113821891463132E-3</v>
      </c>
      <c r="F31" s="4">
        <f t="shared" si="0"/>
        <v>4.2396878108537138E-3</v>
      </c>
      <c r="H31" s="4">
        <v>0.86170148000000002</v>
      </c>
      <c r="I31" s="4">
        <v>3.7330418862957605E-2</v>
      </c>
      <c r="J31" s="4">
        <f t="shared" si="1"/>
        <v>0.10096810113704238</v>
      </c>
      <c r="K31" s="4"/>
      <c r="L31" s="4">
        <v>0.75943574999999996</v>
      </c>
      <c r="M31" s="4">
        <v>0.1525965072636625</v>
      </c>
      <c r="N31" s="4">
        <f t="shared" si="2"/>
        <v>8.7967742736337534E-2</v>
      </c>
      <c r="O31" s="4"/>
      <c r="P31" s="5">
        <v>0.29789274999999998</v>
      </c>
    </row>
    <row r="32" spans="1:16" x14ac:dyDescent="0.2">
      <c r="A32">
        <v>338</v>
      </c>
      <c r="D32" s="4">
        <v>0.99128125999999994</v>
      </c>
      <c r="E32" s="4">
        <v>4.1973918532816259E-3</v>
      </c>
      <c r="F32" s="4">
        <f t="shared" si="0"/>
        <v>4.5213481467184322E-3</v>
      </c>
      <c r="H32" s="4">
        <v>0.92465755999999999</v>
      </c>
      <c r="I32" s="4">
        <v>1.9498873608900801E-2</v>
      </c>
      <c r="J32" s="4">
        <f t="shared" si="1"/>
        <v>5.5843566391099206E-2</v>
      </c>
      <c r="K32" s="4"/>
      <c r="L32" s="4">
        <v>0.78197693999999995</v>
      </c>
      <c r="M32" s="4">
        <v>0.13626160654321781</v>
      </c>
      <c r="N32" s="4">
        <f t="shared" si="2"/>
        <v>8.1761453456782235E-2</v>
      </c>
      <c r="O32" s="4"/>
      <c r="P32" s="5">
        <v>0.34899668</v>
      </c>
    </row>
    <row r="33" spans="1:16" x14ac:dyDescent="0.2">
      <c r="A33">
        <v>339</v>
      </c>
      <c r="D33" s="4">
        <v>0.99056520000000003</v>
      </c>
      <c r="E33" s="4">
        <v>4.5058738596559702E-3</v>
      </c>
      <c r="F33" s="4">
        <f t="shared" si="0"/>
        <v>4.9289261403439952E-3</v>
      </c>
      <c r="H33" s="4">
        <v>0.94477604999999998</v>
      </c>
      <c r="I33" s="4">
        <v>1.3739939655800004E-2</v>
      </c>
      <c r="J33" s="4">
        <f t="shared" si="1"/>
        <v>4.1484010344200017E-2</v>
      </c>
      <c r="K33" s="4"/>
      <c r="L33" s="4">
        <v>0.82729045999999995</v>
      </c>
      <c r="M33" s="4">
        <v>0.10633278714672321</v>
      </c>
      <c r="N33" s="4">
        <f t="shared" si="2"/>
        <v>6.6376752853276835E-2</v>
      </c>
      <c r="O33" s="4"/>
      <c r="P33" s="5">
        <v>0.38093646999999997</v>
      </c>
    </row>
    <row r="34" spans="1:16" x14ac:dyDescent="0.2">
      <c r="A34">
        <v>340</v>
      </c>
      <c r="D34" s="4">
        <v>0.98944483999999999</v>
      </c>
      <c r="E34" s="4">
        <v>5.0093851006275869E-3</v>
      </c>
      <c r="F34" s="4">
        <f t="shared" si="0"/>
        <v>5.545774899372421E-3</v>
      </c>
      <c r="H34" s="4">
        <v>0.94285646999999995</v>
      </c>
      <c r="I34" s="4">
        <v>1.3704073934999108E-2</v>
      </c>
      <c r="J34" s="4">
        <f t="shared" si="1"/>
        <v>4.3439456065000943E-2</v>
      </c>
      <c r="K34" s="4"/>
      <c r="L34" s="4">
        <v>0.91056201999999997</v>
      </c>
      <c r="M34" s="4">
        <v>5.4240488483555407E-2</v>
      </c>
      <c r="N34" s="4">
        <f t="shared" si="2"/>
        <v>3.5197491516444621E-2</v>
      </c>
      <c r="O34" s="4"/>
      <c r="P34" s="5">
        <v>0.39367859999999999</v>
      </c>
    </row>
    <row r="35" spans="1:16" x14ac:dyDescent="0.2">
      <c r="A35">
        <v>341</v>
      </c>
      <c r="D35" s="4">
        <v>0.98740013000000004</v>
      </c>
      <c r="E35" s="4">
        <v>5.952332936407477E-3</v>
      </c>
      <c r="F35" s="4">
        <f t="shared" si="0"/>
        <v>6.6475370635924805E-3</v>
      </c>
      <c r="H35" s="4">
        <v>0.92047566999999997</v>
      </c>
      <c r="I35" s="4">
        <v>1.8429963878811597E-2</v>
      </c>
      <c r="J35" s="4">
        <f t="shared" si="1"/>
        <v>6.1094366121188431E-2</v>
      </c>
      <c r="K35" s="4"/>
      <c r="L35" s="4">
        <v>0.94101391000000012</v>
      </c>
      <c r="M35" s="4">
        <v>3.5239448062946661E-2</v>
      </c>
      <c r="N35" s="4">
        <f t="shared" si="2"/>
        <v>2.3746641937053219E-2</v>
      </c>
      <c r="O35" s="4"/>
      <c r="P35" s="5">
        <v>0.38265072000000006</v>
      </c>
    </row>
    <row r="36" spans="1:16" x14ac:dyDescent="0.2">
      <c r="A36">
        <v>342</v>
      </c>
      <c r="D36" s="4">
        <v>0.98343362000000001</v>
      </c>
      <c r="E36" s="4">
        <v>7.8028161701142055E-3</v>
      </c>
      <c r="F36" s="4">
        <f t="shared" si="0"/>
        <v>8.7635638298857871E-3</v>
      </c>
      <c r="H36" s="4">
        <v>0.90880748999999994</v>
      </c>
      <c r="I36" s="4">
        <v>2.0474406468360119E-2</v>
      </c>
      <c r="J36" s="4">
        <f t="shared" si="1"/>
        <v>7.0718103531639945E-2</v>
      </c>
      <c r="K36" s="4"/>
      <c r="L36" s="4">
        <v>0.90163737999999993</v>
      </c>
      <c r="M36" s="4">
        <v>5.7896906997816029E-2</v>
      </c>
      <c r="N36" s="4">
        <f t="shared" si="2"/>
        <v>4.0465713002184038E-2</v>
      </c>
      <c r="O36" s="4"/>
      <c r="P36" s="5">
        <v>0.33991013000000003</v>
      </c>
    </row>
    <row r="37" spans="1:16" x14ac:dyDescent="0.2">
      <c r="A37">
        <v>343</v>
      </c>
      <c r="D37" s="4">
        <v>0.97997743000000004</v>
      </c>
      <c r="E37" s="4">
        <v>9.4171542792614998E-3</v>
      </c>
      <c r="F37" s="4">
        <f t="shared" si="0"/>
        <v>1.0605415720738462E-2</v>
      </c>
      <c r="H37" s="4">
        <v>0.94281261000000005</v>
      </c>
      <c r="I37" s="4">
        <v>1.2469072750101496E-2</v>
      </c>
      <c r="J37" s="4">
        <f t="shared" si="1"/>
        <v>4.4718317249898457E-2</v>
      </c>
      <c r="K37" s="4"/>
      <c r="L37" s="4">
        <v>0.86585986999999998</v>
      </c>
      <c r="M37" s="4">
        <v>7.7809758421821182E-2</v>
      </c>
      <c r="N37" s="4">
        <f t="shared" si="2"/>
        <v>5.6330371578178842E-2</v>
      </c>
      <c r="O37" s="4"/>
      <c r="P37" s="5">
        <v>0.26017165999999997</v>
      </c>
    </row>
    <row r="38" spans="1:16" x14ac:dyDescent="0.2">
      <c r="A38">
        <v>344</v>
      </c>
      <c r="D38" s="4">
        <v>0.97242571</v>
      </c>
      <c r="E38" s="4">
        <v>1.296962245008001E-2</v>
      </c>
      <c r="F38" s="4">
        <f t="shared" si="0"/>
        <v>1.4604667549919991E-2</v>
      </c>
      <c r="H38" s="4">
        <v>0.95741200000000004</v>
      </c>
      <c r="I38" s="4">
        <v>9.0391684219199835E-3</v>
      </c>
      <c r="J38" s="4">
        <f t="shared" si="1"/>
        <v>3.3548831578079974E-2</v>
      </c>
      <c r="K38" s="4"/>
      <c r="L38" s="4">
        <v>0.84383343</v>
      </c>
      <c r="M38" s="4">
        <v>8.9301081097882526E-2</v>
      </c>
      <c r="N38" s="4">
        <f t="shared" si="2"/>
        <v>6.6865488902117479E-2</v>
      </c>
      <c r="O38" s="4"/>
      <c r="P38" s="5">
        <v>0.15734678000000002</v>
      </c>
    </row>
    <row r="39" spans="1:16" x14ac:dyDescent="0.2">
      <c r="A39">
        <v>345</v>
      </c>
      <c r="D39" s="4">
        <v>0.96545632999999997</v>
      </c>
      <c r="E39" s="4">
        <v>1.6271785735835723E-2</v>
      </c>
      <c r="F39" s="4">
        <f t="shared" si="0"/>
        <v>1.8271884264164304E-2</v>
      </c>
      <c r="H39" s="4">
        <v>0.95149647999999998</v>
      </c>
      <c r="I39" s="4">
        <v>1.0044293234976005E-2</v>
      </c>
      <c r="J39" s="4">
        <f t="shared" si="1"/>
        <v>3.8459226765024015E-2</v>
      </c>
      <c r="K39" s="4"/>
      <c r="L39" s="4">
        <v>0.96846849000000002</v>
      </c>
      <c r="M39" s="4">
        <v>1.7782221235653269E-2</v>
      </c>
      <c r="N39" s="4">
        <f t="shared" si="2"/>
        <v>1.3749288764346716E-2</v>
      </c>
      <c r="O39" s="4"/>
      <c r="P39" s="5">
        <v>9.1948249999999995E-2</v>
      </c>
    </row>
    <row r="40" spans="1:16" x14ac:dyDescent="0.2">
      <c r="A40">
        <v>346</v>
      </c>
      <c r="D40" s="4">
        <v>0.97231044999999994</v>
      </c>
      <c r="E40" s="4">
        <v>1.3080390573684025E-2</v>
      </c>
      <c r="F40" s="4">
        <f t="shared" si="0"/>
        <v>1.4609159426316038E-2</v>
      </c>
      <c r="H40" s="4">
        <v>0.94560608000000002</v>
      </c>
      <c r="I40" s="4">
        <v>1.1014665995491193E-2</v>
      </c>
      <c r="J40" s="4">
        <f t="shared" si="1"/>
        <v>4.3379254004508788E-2</v>
      </c>
      <c r="K40" s="4"/>
      <c r="L40" s="4">
        <v>0.98367002999999997</v>
      </c>
      <c r="M40" s="4">
        <v>9.0868139293961182E-3</v>
      </c>
      <c r="N40" s="4">
        <f t="shared" si="2"/>
        <v>7.2431560706039087E-3</v>
      </c>
      <c r="O40" s="4"/>
      <c r="P40" s="5">
        <v>0.13843907</v>
      </c>
    </row>
    <row r="41" spans="1:16" x14ac:dyDescent="0.2">
      <c r="A41">
        <v>347</v>
      </c>
      <c r="D41" s="4">
        <v>0.98548681999999999</v>
      </c>
      <c r="E41" s="4">
        <v>6.884543324513802E-3</v>
      </c>
      <c r="F41" s="4">
        <f t="shared" si="0"/>
        <v>7.6286366754862124E-3</v>
      </c>
      <c r="H41" s="4">
        <v>0.9158541200000001</v>
      </c>
      <c r="I41" s="4">
        <v>1.6698470521678388E-2</v>
      </c>
      <c r="J41" s="4">
        <f t="shared" si="1"/>
        <v>6.7447409478321507E-2</v>
      </c>
      <c r="K41" s="4"/>
      <c r="L41" s="4">
        <v>0.98698255999999995</v>
      </c>
      <c r="M41" s="4">
        <v>7.151356646758397E-3</v>
      </c>
      <c r="N41" s="4">
        <f t="shared" si="2"/>
        <v>5.8660833532416497E-3</v>
      </c>
      <c r="O41" s="4"/>
      <c r="P41" s="5">
        <v>0.26437749999999999</v>
      </c>
    </row>
    <row r="42" spans="1:16" x14ac:dyDescent="0.2">
      <c r="A42">
        <v>348</v>
      </c>
      <c r="D42" s="4">
        <v>0.9930561</v>
      </c>
      <c r="E42" s="4">
        <v>3.3118317209239927E-3</v>
      </c>
      <c r="F42" s="4">
        <f t="shared" si="0"/>
        <v>3.6320682790760101E-3</v>
      </c>
      <c r="H42" s="4">
        <v>0.87589870000000003</v>
      </c>
      <c r="I42" s="4">
        <v>2.418620163803999E-2</v>
      </c>
      <c r="J42" s="4">
        <f t="shared" si="1"/>
        <v>9.9915098361959984E-2</v>
      </c>
      <c r="K42" s="4"/>
      <c r="L42" s="4">
        <v>0.98651315999999989</v>
      </c>
      <c r="M42" s="4">
        <v>7.3197114593844302E-3</v>
      </c>
      <c r="N42" s="4">
        <f t="shared" si="2"/>
        <v>6.1671285406156807E-3</v>
      </c>
      <c r="O42" s="4"/>
      <c r="P42" s="5">
        <v>0.38493394000000003</v>
      </c>
    </row>
    <row r="43" spans="1:16" x14ac:dyDescent="0.2">
      <c r="A43">
        <v>349</v>
      </c>
      <c r="D43" s="4">
        <v>0.99690391</v>
      </c>
      <c r="E43" s="4">
        <v>1.4864382581183746E-3</v>
      </c>
      <c r="F43" s="4">
        <f t="shared" si="0"/>
        <v>1.6096517418816212E-3</v>
      </c>
      <c r="H43" s="4">
        <v>0.89562768999999998</v>
      </c>
      <c r="I43" s="4">
        <v>2.0017755292504189E-2</v>
      </c>
      <c r="J43" s="4">
        <f t="shared" si="1"/>
        <v>8.4354554707495838E-2</v>
      </c>
      <c r="K43" s="4"/>
      <c r="L43" s="4">
        <v>0.98105271000000005</v>
      </c>
      <c r="M43" s="4">
        <v>1.016589541905109E-2</v>
      </c>
      <c r="N43" s="4">
        <f t="shared" si="2"/>
        <v>8.7813945809488599E-3</v>
      </c>
      <c r="O43" s="4"/>
      <c r="P43" s="5">
        <v>0.46738577999999997</v>
      </c>
    </row>
    <row r="44" spans="1:16" x14ac:dyDescent="0.2">
      <c r="A44">
        <v>350</v>
      </c>
      <c r="D44" s="4">
        <v>0.99990117000000001</v>
      </c>
      <c r="E44" s="4">
        <v>4.7816876403110082E-5</v>
      </c>
      <c r="F44" s="4">
        <f t="shared" si="0"/>
        <v>5.1013123596884119E-5</v>
      </c>
      <c r="H44" s="4">
        <v>0.9115173299999999</v>
      </c>
      <c r="I44" s="4">
        <v>1.6733773533917418E-2</v>
      </c>
      <c r="J44" s="4">
        <f t="shared" si="1"/>
        <v>7.1748896466082679E-2</v>
      </c>
      <c r="K44" s="4"/>
      <c r="L44" s="4">
        <v>0.95760639000000003</v>
      </c>
      <c r="M44" s="4">
        <v>2.2502418388550112E-2</v>
      </c>
      <c r="N44" s="4">
        <f t="shared" si="2"/>
        <v>1.9891191611449859E-2</v>
      </c>
      <c r="O44" s="4"/>
      <c r="P44" s="5">
        <v>0.51247348999999998</v>
      </c>
    </row>
    <row r="45" spans="1:16" x14ac:dyDescent="0.2">
      <c r="A45">
        <v>351</v>
      </c>
      <c r="D45" s="4">
        <v>0.99985690000000005</v>
      </c>
      <c r="E45" s="4">
        <v>6.9847370441974198E-5</v>
      </c>
      <c r="F45" s="4">
        <f t="shared" si="0"/>
        <v>7.3252629557977401E-5</v>
      </c>
      <c r="H45" s="4">
        <v>0.91443978000000004</v>
      </c>
      <c r="I45" s="4">
        <v>1.5986801333476602E-2</v>
      </c>
      <c r="J45" s="4">
        <f t="shared" si="1"/>
        <v>6.9573418666523362E-2</v>
      </c>
      <c r="K45" s="4"/>
      <c r="L45" s="4">
        <v>0.86463228000000003</v>
      </c>
      <c r="M45" s="4">
        <v>7.1107366493242397E-2</v>
      </c>
      <c r="N45" s="4">
        <f t="shared" si="2"/>
        <v>6.4260353506757573E-2</v>
      </c>
      <c r="O45" s="4"/>
      <c r="P45" s="5">
        <v>0.52672863999999997</v>
      </c>
    </row>
    <row r="46" spans="1:16" x14ac:dyDescent="0.2">
      <c r="A46">
        <v>352</v>
      </c>
      <c r="D46" s="4">
        <v>0.99971637000000002</v>
      </c>
      <c r="E46" s="4">
        <v>1.398042306416941E-4</v>
      </c>
      <c r="F46" s="4">
        <f t="shared" si="0"/>
        <v>1.4382576935828507E-4</v>
      </c>
      <c r="H46" s="4">
        <v>0.89456592999999995</v>
      </c>
      <c r="I46" s="4">
        <v>1.9500439276350898E-2</v>
      </c>
      <c r="J46" s="4">
        <f t="shared" si="1"/>
        <v>8.5933630723649151E-2</v>
      </c>
      <c r="K46" s="4"/>
      <c r="L46" s="4">
        <v>0.54288099000000001</v>
      </c>
      <c r="M46" s="4">
        <v>0.23776520532526518</v>
      </c>
      <c r="N46" s="4">
        <f t="shared" si="2"/>
        <v>0.21935380467473481</v>
      </c>
      <c r="O46" s="4"/>
      <c r="P46" s="5">
        <v>0.51430934000000006</v>
      </c>
    </row>
    <row r="47" spans="1:16" x14ac:dyDescent="0.2">
      <c r="A47">
        <v>353</v>
      </c>
      <c r="D47" s="4">
        <v>0.99945128999999999</v>
      </c>
      <c r="E47" s="4">
        <v>2.733904117168282E-4</v>
      </c>
      <c r="F47" s="4">
        <f t="shared" si="0"/>
        <v>2.753195882831796E-4</v>
      </c>
      <c r="H47" s="4">
        <v>0.83716269999999993</v>
      </c>
      <c r="I47" s="4">
        <v>2.986682780509501E-2</v>
      </c>
      <c r="J47" s="4">
        <f t="shared" si="1"/>
        <v>0.13297047219490507</v>
      </c>
      <c r="K47" s="4"/>
      <c r="L47" s="4">
        <v>0.30856644</v>
      </c>
      <c r="M47" s="4">
        <v>0.35632776832784158</v>
      </c>
      <c r="N47" s="4">
        <f t="shared" si="2"/>
        <v>0.33510579167215843</v>
      </c>
      <c r="O47" s="4"/>
      <c r="P47" s="5">
        <v>0.47617528999999997</v>
      </c>
    </row>
    <row r="48" spans="1:16" x14ac:dyDescent="0.2">
      <c r="A48">
        <v>354</v>
      </c>
      <c r="D48" s="4">
        <v>0.99973186000000003</v>
      </c>
      <c r="E48" s="4">
        <v>1.3516483975260842E-4</v>
      </c>
      <c r="F48" s="4">
        <f t="shared" si="0"/>
        <v>1.3297516024736387E-4</v>
      </c>
      <c r="H48" s="4">
        <v>0.77750859999999999</v>
      </c>
      <c r="I48" s="4">
        <v>4.0541288250311995E-2</v>
      </c>
      <c r="J48" s="4">
        <f t="shared" si="1"/>
        <v>0.181950111749688</v>
      </c>
      <c r="K48" s="4"/>
      <c r="L48" s="4">
        <v>0.49538718000000004</v>
      </c>
      <c r="M48" s="4">
        <v>0.25781530347883741</v>
      </c>
      <c r="N48" s="4">
        <f t="shared" si="2"/>
        <v>0.24679751652116255</v>
      </c>
      <c r="O48" s="4"/>
      <c r="P48" s="5">
        <v>0.41117117999999997</v>
      </c>
    </row>
    <row r="49" spans="1:16" x14ac:dyDescent="0.2">
      <c r="A49">
        <v>355</v>
      </c>
      <c r="D49" s="4">
        <v>0.99990103000000008</v>
      </c>
      <c r="E49" s="4">
        <v>5.051634558627529E-5</v>
      </c>
      <c r="F49" s="4">
        <f t="shared" si="0"/>
        <v>4.845365441364522E-5</v>
      </c>
      <c r="H49" s="4">
        <v>0.80875823999999996</v>
      </c>
      <c r="I49" s="4">
        <v>3.4679558917958403E-2</v>
      </c>
      <c r="J49" s="4">
        <f t="shared" si="1"/>
        <v>0.15656220108204164</v>
      </c>
      <c r="K49" s="4"/>
      <c r="L49" s="4">
        <v>0.67825215000000005</v>
      </c>
      <c r="M49" s="4">
        <v>0.16307870857708198</v>
      </c>
      <c r="N49" s="4">
        <f t="shared" si="2"/>
        <v>0.15866914142291796</v>
      </c>
      <c r="O49" s="4"/>
      <c r="P49" s="5">
        <v>0.31870550999999997</v>
      </c>
    </row>
    <row r="50" spans="1:16" x14ac:dyDescent="0.2">
      <c r="A50">
        <v>356</v>
      </c>
      <c r="D50" s="4">
        <v>0.99995098999999998</v>
      </c>
      <c r="E50" s="4">
        <v>2.5350053944819755E-5</v>
      </c>
      <c r="F50" s="4">
        <f t="shared" si="0"/>
        <v>2.3659946055196231E-5</v>
      </c>
      <c r="H50" s="4">
        <v>0.85492903999999992</v>
      </c>
      <c r="I50" s="4">
        <v>2.6225038863815209E-2</v>
      </c>
      <c r="J50" s="4">
        <f t="shared" si="1"/>
        <v>0.11884592113618488</v>
      </c>
      <c r="K50" s="4"/>
      <c r="L50" s="4">
        <v>0.75710009</v>
      </c>
      <c r="M50" s="4">
        <v>0.12221594229518409</v>
      </c>
      <c r="N50" s="4">
        <f t="shared" si="2"/>
        <v>0.1206839677048159</v>
      </c>
      <c r="O50" s="4"/>
      <c r="P50" s="5">
        <v>0.20473105</v>
      </c>
    </row>
    <row r="51" spans="1:16" x14ac:dyDescent="0.2">
      <c r="A51">
        <v>357</v>
      </c>
      <c r="D51" s="4">
        <v>0.99996949000000002</v>
      </c>
      <c r="E51" s="4">
        <v>1.6003575359096059E-5</v>
      </c>
      <c r="F51" s="4">
        <f t="shared" si="0"/>
        <v>1.4506424640887547E-5</v>
      </c>
      <c r="H51" s="4">
        <v>0.86376439000000005</v>
      </c>
      <c r="I51" s="4">
        <v>2.4591843640992598E-2</v>
      </c>
      <c r="J51" s="4">
        <f t="shared" si="1"/>
        <v>0.11164376635900736</v>
      </c>
      <c r="K51" s="4"/>
      <c r="L51" s="4">
        <v>0.7544455000000001</v>
      </c>
      <c r="M51" s="4">
        <v>0.12273304282336497</v>
      </c>
      <c r="N51" s="4">
        <f t="shared" si="2"/>
        <v>0.12282145717663492</v>
      </c>
      <c r="O51" s="4"/>
      <c r="P51" s="5">
        <v>9.260372E-2</v>
      </c>
    </row>
    <row r="52" spans="1:16" x14ac:dyDescent="0.2">
      <c r="A52">
        <v>358</v>
      </c>
      <c r="D52" s="4">
        <v>0.99997755999999993</v>
      </c>
      <c r="E52" s="4">
        <v>1.1944510182024356E-5</v>
      </c>
      <c r="F52" s="4">
        <f t="shared" si="0"/>
        <v>1.0495489818043605E-5</v>
      </c>
      <c r="H52" s="4">
        <v>0.81017021999999994</v>
      </c>
      <c r="I52" s="4">
        <v>3.4271409093132414E-2</v>
      </c>
      <c r="J52" s="4">
        <f t="shared" si="1"/>
        <v>0.15555837090686764</v>
      </c>
      <c r="K52" s="4"/>
      <c r="L52" s="4">
        <v>0.65480960999999993</v>
      </c>
      <c r="M52" s="4">
        <v>0.17150823533664072</v>
      </c>
      <c r="N52" s="4">
        <f t="shared" si="2"/>
        <v>0.17368215466335934</v>
      </c>
      <c r="O52" s="4"/>
      <c r="P52" s="5">
        <v>3.1787389999999999E-2</v>
      </c>
    </row>
    <row r="53" spans="1:16" x14ac:dyDescent="0.2">
      <c r="A53">
        <v>359</v>
      </c>
      <c r="D53" s="4">
        <v>0.99998118000000003</v>
      </c>
      <c r="E53" s="4">
        <v>1.0171878767972067E-5</v>
      </c>
      <c r="F53" s="4">
        <f t="shared" si="0"/>
        <v>8.6481212320029004E-6</v>
      </c>
      <c r="H53" s="4">
        <v>0.66801515</v>
      </c>
      <c r="I53" s="4">
        <v>6.0039699151592005E-2</v>
      </c>
      <c r="J53" s="4">
        <f t="shared" si="1"/>
        <v>0.27194515084840798</v>
      </c>
      <c r="K53" s="4"/>
      <c r="L53" s="4">
        <v>0.40189326000000003</v>
      </c>
      <c r="M53" s="4">
        <v>0.29561168438601804</v>
      </c>
      <c r="N53" s="4">
        <f t="shared" si="2"/>
        <v>0.30249505561398193</v>
      </c>
      <c r="O53" s="4"/>
      <c r="P53" s="5">
        <v>6.9711880000000004E-2</v>
      </c>
    </row>
    <row r="54" spans="1:16" x14ac:dyDescent="0.2">
      <c r="A54">
        <v>360</v>
      </c>
      <c r="D54" s="4">
        <v>0.9999823000000001</v>
      </c>
      <c r="E54" s="4">
        <v>9.7192257599636931E-6</v>
      </c>
      <c r="F54" s="4">
        <f t="shared" si="0"/>
        <v>7.9807742399346595E-6</v>
      </c>
      <c r="H54" s="4">
        <v>0.71942868999999998</v>
      </c>
      <c r="I54" s="4">
        <v>5.0907916240238708E-2</v>
      </c>
      <c r="J54" s="4">
        <f t="shared" si="1"/>
        <v>0.2296633937597613</v>
      </c>
      <c r="K54" s="4"/>
      <c r="L54" s="4">
        <v>0.3415453</v>
      </c>
      <c r="M54" s="4">
        <v>0.32396099638666503</v>
      </c>
      <c r="N54" s="4">
        <f t="shared" si="2"/>
        <v>0.33449370361333502</v>
      </c>
      <c r="O54" s="4"/>
      <c r="P54" s="5">
        <v>0.18645982</v>
      </c>
    </row>
    <row r="55" spans="1:16" x14ac:dyDescent="0.2">
      <c r="A55">
        <v>361</v>
      </c>
      <c r="D55" s="4">
        <v>0.99998149000000003</v>
      </c>
      <c r="E55" s="4">
        <v>1.0331370012311416E-5</v>
      </c>
      <c r="F55" s="4">
        <f t="shared" si="0"/>
        <v>8.1786299876601889E-6</v>
      </c>
      <c r="H55" s="4">
        <v>0.76723653000000003</v>
      </c>
      <c r="I55" s="4">
        <v>4.243578788503239E-2</v>
      </c>
      <c r="J55" s="4">
        <f t="shared" si="1"/>
        <v>0.19032768211496759</v>
      </c>
      <c r="K55" s="4"/>
      <c r="L55" s="4">
        <v>0.40267412999999996</v>
      </c>
      <c r="M55" s="4">
        <v>0.29276008310029689</v>
      </c>
      <c r="N55" s="4">
        <f t="shared" si="2"/>
        <v>0.30456578689970315</v>
      </c>
      <c r="O55" s="4"/>
      <c r="P55" s="5">
        <v>0.31523540999999999</v>
      </c>
    </row>
    <row r="56" spans="1:16" x14ac:dyDescent="0.2">
      <c r="A56">
        <v>362</v>
      </c>
      <c r="D56" s="4">
        <v>0.99997843000000008</v>
      </c>
      <c r="E56" s="4">
        <v>1.2243019188882154E-5</v>
      </c>
      <c r="F56" s="4">
        <f t="shared" si="0"/>
        <v>9.3269808110331145E-6</v>
      </c>
      <c r="H56" s="4">
        <v>0.75996750000000002</v>
      </c>
      <c r="I56" s="4">
        <v>4.4036067210024996E-2</v>
      </c>
      <c r="J56" s="4">
        <f t="shared" si="1"/>
        <v>0.19599643278997497</v>
      </c>
      <c r="K56" s="4"/>
      <c r="L56" s="4">
        <v>0.36442703000000004</v>
      </c>
      <c r="M56" s="4">
        <v>0.31054484284857642</v>
      </c>
      <c r="N56" s="4">
        <f t="shared" si="2"/>
        <v>0.32502812715142348</v>
      </c>
      <c r="O56" s="4"/>
      <c r="P56" s="5">
        <v>0.45526983999999998</v>
      </c>
    </row>
    <row r="57" spans="1:16" x14ac:dyDescent="0.2">
      <c r="A57">
        <v>363</v>
      </c>
      <c r="D57" s="4">
        <v>0.99997170999999996</v>
      </c>
      <c r="E57" s="4">
        <v>1.6335247162531881E-5</v>
      </c>
      <c r="F57" s="4">
        <f t="shared" si="0"/>
        <v>1.1954752837510011E-5</v>
      </c>
      <c r="H57" s="4">
        <v>0.76142460000000001</v>
      </c>
      <c r="I57" s="4">
        <v>4.4107166255403986E-2</v>
      </c>
      <c r="J57" s="4">
        <f t="shared" si="1"/>
        <v>0.19446823374459601</v>
      </c>
      <c r="K57" s="4"/>
      <c r="L57" s="4">
        <v>0.21612442999999998</v>
      </c>
      <c r="M57" s="4">
        <v>0.38209961356111238</v>
      </c>
      <c r="N57" s="4">
        <f t="shared" si="2"/>
        <v>0.40177595643888758</v>
      </c>
      <c r="O57" s="4"/>
      <c r="P57" s="5">
        <v>0.53473914999999994</v>
      </c>
    </row>
    <row r="58" spans="1:16" x14ac:dyDescent="0.2">
      <c r="A58">
        <v>364</v>
      </c>
      <c r="D58" s="4">
        <v>0.99995705000000001</v>
      </c>
      <c r="E58" s="4">
        <v>2.5237918219994416E-5</v>
      </c>
      <c r="F58" s="4">
        <f t="shared" si="0"/>
        <v>1.7712081779991639E-5</v>
      </c>
      <c r="H58" s="4">
        <v>0.81422285999999999</v>
      </c>
      <c r="I58" s="4">
        <v>3.4660136335290401E-2</v>
      </c>
      <c r="J58" s="4">
        <f t="shared" si="1"/>
        <v>0.15111700366470959</v>
      </c>
      <c r="K58" s="4"/>
      <c r="L58" s="4">
        <v>9.0163699999999999E-2</v>
      </c>
      <c r="M58" s="4">
        <v>0.44276667662317903</v>
      </c>
      <c r="N58" s="4">
        <f t="shared" si="2"/>
        <v>0.46706962337682101</v>
      </c>
      <c r="O58" s="4"/>
      <c r="P58" s="5">
        <v>0.54407315000000001</v>
      </c>
    </row>
    <row r="59" spans="1:16" x14ac:dyDescent="0.2">
      <c r="A59">
        <v>365</v>
      </c>
      <c r="D59" s="4">
        <v>0.99992144999999999</v>
      </c>
      <c r="E59" s="4">
        <v>4.6984365158038189E-5</v>
      </c>
      <c r="F59" s="4">
        <f t="shared" si="0"/>
        <v>3.1565634841972367E-5</v>
      </c>
      <c r="H59" s="4">
        <v>0.88919400999999998</v>
      </c>
      <c r="I59" s="4">
        <v>2.0890630035066016E-2</v>
      </c>
      <c r="J59" s="4">
        <f t="shared" si="1"/>
        <v>8.9915359964934008E-2</v>
      </c>
      <c r="K59" s="4"/>
      <c r="L59" s="4">
        <v>3.8506740000000005E-2</v>
      </c>
      <c r="M59" s="4">
        <v>0.46746729274721838</v>
      </c>
      <c r="N59" s="4">
        <f t="shared" si="2"/>
        <v>0.49402596725278164</v>
      </c>
      <c r="O59" s="4"/>
      <c r="P59" s="5">
        <v>0.47581673000000002</v>
      </c>
    </row>
    <row r="60" spans="1:16" x14ac:dyDescent="0.2">
      <c r="A60">
        <v>366</v>
      </c>
      <c r="D60" s="4">
        <v>0.99981370999999997</v>
      </c>
      <c r="E60" s="4">
        <v>1.1345864468772574E-4</v>
      </c>
      <c r="F60" s="4">
        <f t="shared" si="0"/>
        <v>7.2831355312307633E-5</v>
      </c>
      <c r="H60" s="4">
        <v>0.93671835000000003</v>
      </c>
      <c r="I60" s="4">
        <v>1.2072984562703996E-2</v>
      </c>
      <c r="J60" s="4">
        <f t="shared" si="1"/>
        <v>5.1208665437295971E-2</v>
      </c>
      <c r="K60" s="4"/>
      <c r="L60" s="4">
        <v>5.0188780000000002E-2</v>
      </c>
      <c r="M60" s="4">
        <v>0.46170860997350516</v>
      </c>
      <c r="N60" s="4">
        <f t="shared" si="2"/>
        <v>0.4881026100264948</v>
      </c>
      <c r="O60" s="4"/>
      <c r="P60" s="5">
        <v>0.30907343999999998</v>
      </c>
    </row>
    <row r="61" spans="1:16" x14ac:dyDescent="0.2">
      <c r="A61">
        <v>367</v>
      </c>
      <c r="D61" s="4">
        <v>0.99942640999999999</v>
      </c>
      <c r="E61" s="4">
        <v>3.5576412696443268E-4</v>
      </c>
      <c r="F61" s="4">
        <f t="shared" si="0"/>
        <v>2.1782587303558002E-4</v>
      </c>
      <c r="H61" s="4">
        <v>0.95967349000000002</v>
      </c>
      <c r="I61" s="4">
        <v>7.795555151754301E-3</v>
      </c>
      <c r="J61" s="4">
        <f t="shared" si="1"/>
        <v>3.2530954848245683E-2</v>
      </c>
      <c r="K61" s="4"/>
      <c r="L61" s="4">
        <v>0.27316215999999999</v>
      </c>
      <c r="M61" s="4">
        <v>0.35350934372025122</v>
      </c>
      <c r="N61" s="4">
        <f t="shared" si="2"/>
        <v>0.37332849627974873</v>
      </c>
      <c r="O61" s="4"/>
      <c r="P61" s="5">
        <v>9.8508600000000002E-2</v>
      </c>
    </row>
    <row r="62" spans="1:16" x14ac:dyDescent="0.2">
      <c r="A62">
        <v>368</v>
      </c>
      <c r="D62" s="4">
        <v>0.99943866999999997</v>
      </c>
      <c r="E62" s="4">
        <v>3.5460070444261681E-4</v>
      </c>
      <c r="F62" s="4">
        <f t="shared" si="0"/>
        <v>2.0672929555740972E-4</v>
      </c>
      <c r="H62" s="4">
        <v>0.96974695</v>
      </c>
      <c r="I62" s="4">
        <v>5.9333951628360035E-3</v>
      </c>
      <c r="J62" s="4">
        <f t="shared" si="1"/>
        <v>2.4319654837164001E-2</v>
      </c>
      <c r="K62" s="4"/>
      <c r="L62" s="4">
        <v>0.47138444999999995</v>
      </c>
      <c r="M62" s="4">
        <v>0.25741887301086652</v>
      </c>
      <c r="N62" s="4">
        <f t="shared" si="2"/>
        <v>0.27119667698913352</v>
      </c>
      <c r="O62" s="4"/>
      <c r="P62" s="5">
        <v>0.18871742999999999</v>
      </c>
    </row>
    <row r="63" spans="1:16" x14ac:dyDescent="0.2">
      <c r="A63">
        <v>369</v>
      </c>
      <c r="D63" s="4">
        <v>0.99977793000000004</v>
      </c>
      <c r="E63" s="4">
        <v>1.4288847430226484E-4</v>
      </c>
      <c r="F63" s="4">
        <f t="shared" si="0"/>
        <v>7.918152569769829E-5</v>
      </c>
      <c r="H63" s="4">
        <v>0.97228322</v>
      </c>
      <c r="I63" s="4">
        <v>5.5220501112139882E-3</v>
      </c>
      <c r="J63" s="4">
        <f t="shared" si="1"/>
        <v>2.2194729888786006E-2</v>
      </c>
      <c r="K63" s="4"/>
      <c r="L63" s="4">
        <v>0.59399769999999996</v>
      </c>
      <c r="M63" s="4">
        <v>0.19809235077168899</v>
      </c>
      <c r="N63" s="4">
        <f t="shared" si="2"/>
        <v>0.20790994922831105</v>
      </c>
      <c r="O63" s="4"/>
      <c r="P63" s="5">
        <v>0.52171832000000007</v>
      </c>
    </row>
    <row r="64" spans="1:16" x14ac:dyDescent="0.2">
      <c r="A64">
        <v>370</v>
      </c>
      <c r="D64" s="4">
        <v>0.99988235000000003</v>
      </c>
      <c r="E64" s="4">
        <v>7.7105940541479783E-5</v>
      </c>
      <c r="F64" s="4">
        <f t="shared" si="0"/>
        <v>4.0544059458489385E-5</v>
      </c>
      <c r="H64" s="4">
        <v>0.96629761999999997</v>
      </c>
      <c r="I64" s="4">
        <v>6.8292841304666034E-3</v>
      </c>
      <c r="J64" s="4">
        <f t="shared" si="1"/>
        <v>2.6873095869533428E-2</v>
      </c>
      <c r="K64" s="4"/>
      <c r="L64" s="4">
        <v>0.63766372999999998</v>
      </c>
      <c r="M64" s="4">
        <v>0.17725081975423709</v>
      </c>
      <c r="N64" s="4">
        <f t="shared" si="2"/>
        <v>0.18508545024576292</v>
      </c>
      <c r="O64" s="4"/>
      <c r="P64" s="5">
        <v>0.68817705000000007</v>
      </c>
    </row>
    <row r="65" spans="1:16" x14ac:dyDescent="0.2">
      <c r="A65">
        <v>371</v>
      </c>
      <c r="D65" s="4">
        <v>0.99991894999999997</v>
      </c>
      <c r="E65" s="4">
        <v>5.410259244950315E-5</v>
      </c>
      <c r="F65" s="4">
        <f t="shared" si="0"/>
        <v>2.6947407550523783E-5</v>
      </c>
      <c r="H65" s="4">
        <v>0.95218762000000001</v>
      </c>
      <c r="I65" s="4">
        <v>9.8658292948908058E-3</v>
      </c>
      <c r="J65" s="4">
        <f t="shared" si="1"/>
        <v>3.7946550705109182E-2</v>
      </c>
      <c r="K65" s="4"/>
      <c r="L65" s="4">
        <v>0.61372948000000005</v>
      </c>
      <c r="M65" s="4">
        <v>0.18958329398251919</v>
      </c>
      <c r="N65" s="4">
        <f t="shared" si="2"/>
        <v>0.19668722601748076</v>
      </c>
      <c r="O65" s="4"/>
      <c r="P65" s="5">
        <v>0.73063629000000008</v>
      </c>
    </row>
    <row r="66" spans="1:16" x14ac:dyDescent="0.2">
      <c r="A66">
        <v>372</v>
      </c>
      <c r="D66" s="4">
        <v>0.99993290000000001</v>
      </c>
      <c r="E66" s="4">
        <v>4.5615852215987886E-5</v>
      </c>
      <c r="F66" s="4">
        <f t="shared" si="0"/>
        <v>2.1484147783998729E-5</v>
      </c>
      <c r="H66" s="4">
        <v>0.95402602999999997</v>
      </c>
      <c r="I66" s="4">
        <v>9.671493037793303E-3</v>
      </c>
      <c r="J66" s="4">
        <f t="shared" si="1"/>
        <v>3.6302476962206731E-2</v>
      </c>
      <c r="K66" s="4"/>
      <c r="L66" s="4">
        <v>0.57620517999999998</v>
      </c>
      <c r="M66" s="4">
        <v>0.20882716061933884</v>
      </c>
      <c r="N66" s="4">
        <f t="shared" si="2"/>
        <v>0.21496765938066117</v>
      </c>
      <c r="O66" s="4"/>
      <c r="P66" s="5">
        <v>0.70989506000000002</v>
      </c>
    </row>
    <row r="67" spans="1:16" x14ac:dyDescent="0.2">
      <c r="A67">
        <v>373</v>
      </c>
      <c r="D67" s="4">
        <v>0.99993589999999999</v>
      </c>
      <c r="E67" s="4">
        <v>4.4372892321017093E-5</v>
      </c>
      <c r="F67" s="4">
        <f t="shared" si="0"/>
        <v>1.9727107678994277E-5</v>
      </c>
      <c r="H67" s="4">
        <v>0.9450000300000001</v>
      </c>
      <c r="I67" s="4">
        <v>1.1809459908472883E-2</v>
      </c>
      <c r="J67" s="4">
        <f t="shared" si="1"/>
        <v>4.3190510091527017E-2</v>
      </c>
      <c r="K67" s="4"/>
      <c r="L67" s="4">
        <v>0.60161600000000004</v>
      </c>
      <c r="M67" s="4">
        <v>0.19721612292368002</v>
      </c>
      <c r="N67" s="4">
        <f t="shared" si="2"/>
        <v>0.20116787707631995</v>
      </c>
      <c r="O67" s="4"/>
      <c r="P67" s="5">
        <v>0.61979140999999993</v>
      </c>
    </row>
    <row r="68" spans="1:16" x14ac:dyDescent="0.2">
      <c r="A68">
        <v>374</v>
      </c>
      <c r="D68" s="4">
        <v>0.99993058000000001</v>
      </c>
      <c r="E68" s="4">
        <v>4.8924777969565601E-5</v>
      </c>
      <c r="F68" s="4">
        <f t="shared" si="0"/>
        <v>2.0495222030421114E-5</v>
      </c>
      <c r="H68" s="4">
        <v>0.91655497999999991</v>
      </c>
      <c r="I68" s="4">
        <v>1.8307963389980211E-2</v>
      </c>
      <c r="J68" s="4">
        <f t="shared" si="1"/>
        <v>6.5137056610019881E-2</v>
      </c>
      <c r="K68" s="4"/>
      <c r="L68" s="4">
        <v>0.65313967000000006</v>
      </c>
      <c r="M68" s="4">
        <v>0.17261791175942906</v>
      </c>
      <c r="N68" s="4">
        <f t="shared" si="2"/>
        <v>0.17424241824057088</v>
      </c>
      <c r="O68" s="4"/>
      <c r="P68" s="5">
        <v>0.41957336000000001</v>
      </c>
    </row>
    <row r="69" spans="1:16" x14ac:dyDescent="0.2">
      <c r="A69">
        <v>375</v>
      </c>
      <c r="D69" s="4">
        <v>0.99991496000000002</v>
      </c>
      <c r="E69" s="4">
        <v>6.1002957571214823E-5</v>
      </c>
      <c r="F69" s="4">
        <f t="shared" ref="F69:F132" si="3">1-D69-E69</f>
        <v>2.4037042428765864E-5</v>
      </c>
      <c r="H69" s="4">
        <v>0.88005330000000004</v>
      </c>
      <c r="I69" s="4">
        <v>2.6919932949882E-2</v>
      </c>
      <c r="J69" s="4">
        <f t="shared" ref="J69:J132" si="4">1-H69-I69</f>
        <v>9.3026767050117962E-2</v>
      </c>
      <c r="K69" s="4"/>
      <c r="L69" s="4">
        <v>0.65029442999999998</v>
      </c>
      <c r="M69" s="4">
        <v>0.17506559482756778</v>
      </c>
      <c r="N69" s="4">
        <f t="shared" ref="N69:N132" si="5">1-L69-M69</f>
        <v>0.17463997517243224</v>
      </c>
      <c r="O69" s="4"/>
      <c r="P69" s="5">
        <v>0.15995609999999999</v>
      </c>
    </row>
    <row r="70" spans="1:16" x14ac:dyDescent="0.2">
      <c r="A70">
        <v>376</v>
      </c>
      <c r="D70" s="4">
        <v>0.99988051</v>
      </c>
      <c r="E70" s="4">
        <v>8.722102528860965E-5</v>
      </c>
      <c r="F70" s="4">
        <f t="shared" si="3"/>
        <v>3.2268974711390224E-5</v>
      </c>
      <c r="H70" s="4">
        <v>0.88681515</v>
      </c>
      <c r="I70" s="4">
        <v>2.6012257675546987E-2</v>
      </c>
      <c r="J70" s="4">
        <f t="shared" si="4"/>
        <v>8.7172592324453013E-2</v>
      </c>
      <c r="K70" s="4"/>
      <c r="L70" s="4">
        <v>0.48914668</v>
      </c>
      <c r="M70" s="4">
        <v>0.2574140786475948</v>
      </c>
      <c r="N70" s="4">
        <f t="shared" si="5"/>
        <v>0.25343924135240525</v>
      </c>
      <c r="O70" s="4"/>
      <c r="P70" s="5">
        <v>0.30115375</v>
      </c>
    </row>
    <row r="71" spans="1:16" x14ac:dyDescent="0.2">
      <c r="A71">
        <v>377</v>
      </c>
      <c r="D71" s="4">
        <v>0.99979401000000001</v>
      </c>
      <c r="E71" s="4">
        <v>1.5295409046373157E-4</v>
      </c>
      <c r="F71" s="4">
        <f t="shared" si="3"/>
        <v>5.3035909536257666E-5</v>
      </c>
      <c r="H71" s="4">
        <v>0.91659921</v>
      </c>
      <c r="I71" s="4">
        <v>1.9647779954301409E-2</v>
      </c>
      <c r="J71" s="4">
        <f t="shared" si="4"/>
        <v>6.3753010045698597E-2</v>
      </c>
      <c r="K71" s="4"/>
      <c r="L71" s="4">
        <v>0.1868139</v>
      </c>
      <c r="M71" s="4">
        <v>0.41269458047296403</v>
      </c>
      <c r="N71" s="4">
        <f t="shared" si="5"/>
        <v>0.40049151952703599</v>
      </c>
      <c r="O71" s="4"/>
      <c r="P71" s="5">
        <v>0.58702452999999999</v>
      </c>
    </row>
    <row r="72" spans="1:16" x14ac:dyDescent="0.2">
      <c r="A72">
        <v>378</v>
      </c>
      <c r="D72" s="4">
        <v>0.99958239000000004</v>
      </c>
      <c r="E72" s="4">
        <v>3.1532481193265427E-4</v>
      </c>
      <c r="F72" s="4">
        <f t="shared" si="3"/>
        <v>1.0228518806730292E-4</v>
      </c>
      <c r="H72" s="4">
        <v>0.92804942000000001</v>
      </c>
      <c r="I72" s="4">
        <v>1.7392754007031011E-2</v>
      </c>
      <c r="J72" s="4">
        <f t="shared" si="4"/>
        <v>5.4557825992968975E-2</v>
      </c>
      <c r="K72" s="4"/>
      <c r="L72" s="4">
        <v>0.33577003</v>
      </c>
      <c r="M72" s="4">
        <v>0.33971813320540323</v>
      </c>
      <c r="N72" s="4">
        <f t="shared" si="5"/>
        <v>0.32451183679459683</v>
      </c>
      <c r="O72" s="4"/>
      <c r="P72" s="5">
        <v>0.54925281000000004</v>
      </c>
    </row>
    <row r="73" spans="1:16" x14ac:dyDescent="0.2">
      <c r="A73">
        <v>379</v>
      </c>
      <c r="D73" s="4">
        <v>0.99869808000000004</v>
      </c>
      <c r="E73" s="4">
        <v>9.9925327075675303E-4</v>
      </c>
      <c r="F73" s="4">
        <f t="shared" si="3"/>
        <v>3.0266672924320341E-4</v>
      </c>
      <c r="H73" s="4">
        <v>0.89867706000000003</v>
      </c>
      <c r="I73" s="4">
        <v>2.5156897258300809E-2</v>
      </c>
      <c r="J73" s="4">
        <f t="shared" si="4"/>
        <v>7.6166042741699164E-2</v>
      </c>
      <c r="K73" s="4"/>
      <c r="L73" s="4">
        <v>0.48729127</v>
      </c>
      <c r="M73" s="4">
        <v>0.2644140898376397</v>
      </c>
      <c r="N73" s="4">
        <f t="shared" si="5"/>
        <v>0.24829464016236025</v>
      </c>
      <c r="O73" s="4"/>
      <c r="P73" s="5">
        <v>0.49353723999999999</v>
      </c>
    </row>
    <row r="74" spans="1:16" x14ac:dyDescent="0.2">
      <c r="A74">
        <v>380</v>
      </c>
      <c r="D74" s="4">
        <v>0.99526718999999997</v>
      </c>
      <c r="E74" s="4">
        <v>3.6908979227259003E-3</v>
      </c>
      <c r="F74" s="4">
        <f t="shared" si="3"/>
        <v>1.0419120772741314E-3</v>
      </c>
      <c r="H74" s="4">
        <v>0.62041469999999999</v>
      </c>
      <c r="I74" s="4">
        <v>9.6891444316065001E-2</v>
      </c>
      <c r="J74" s="4">
        <f t="shared" si="4"/>
        <v>0.28269385568393501</v>
      </c>
      <c r="K74" s="4"/>
      <c r="L74" s="4">
        <v>0.62456699000000004</v>
      </c>
      <c r="M74" s="4">
        <v>0.19534633620397748</v>
      </c>
      <c r="N74" s="4">
        <f t="shared" si="5"/>
        <v>0.18008667379602247</v>
      </c>
      <c r="O74" s="4"/>
      <c r="P74" s="5">
        <v>0.73453253000000007</v>
      </c>
    </row>
    <row r="75" spans="1:16" x14ac:dyDescent="0.2">
      <c r="A75">
        <v>381</v>
      </c>
      <c r="D75" s="4">
        <v>0.99816874</v>
      </c>
      <c r="E75" s="4">
        <v>1.4504056426356115E-3</v>
      </c>
      <c r="F75" s="4">
        <f t="shared" si="3"/>
        <v>3.8085435736438973E-4</v>
      </c>
      <c r="H75" s="4">
        <v>0.70873562000000012</v>
      </c>
      <c r="I75" s="4">
        <v>7.6504734099127392E-2</v>
      </c>
      <c r="J75" s="4">
        <f t="shared" si="4"/>
        <v>0.21475964590087249</v>
      </c>
      <c r="K75" s="4"/>
      <c r="L75" s="4">
        <v>0.63341416000000006</v>
      </c>
      <c r="M75" s="4">
        <v>0.1925509024207224</v>
      </c>
      <c r="N75" s="4">
        <f t="shared" si="5"/>
        <v>0.17403493757927754</v>
      </c>
      <c r="O75" s="4"/>
      <c r="P75" s="5">
        <v>0.68290671000000003</v>
      </c>
    </row>
    <row r="76" spans="1:16" x14ac:dyDescent="0.2">
      <c r="A76">
        <v>382</v>
      </c>
      <c r="D76" s="4">
        <v>0.99929242000000007</v>
      </c>
      <c r="E76" s="4">
        <v>5.68898558404183E-4</v>
      </c>
      <c r="F76" s="4">
        <f t="shared" si="3"/>
        <v>1.3868144159574693E-4</v>
      </c>
      <c r="H76" s="4">
        <v>0.82303398999999999</v>
      </c>
      <c r="I76" s="4">
        <v>4.7874021849166511E-2</v>
      </c>
      <c r="J76" s="4">
        <f t="shared" si="4"/>
        <v>0.1290919881508335</v>
      </c>
      <c r="K76" s="4"/>
      <c r="L76" s="4">
        <v>0.44939585999999998</v>
      </c>
      <c r="M76" s="4">
        <v>0.29210368375356183</v>
      </c>
      <c r="N76" s="4">
        <f t="shared" si="5"/>
        <v>0.25850045624643819</v>
      </c>
      <c r="O76" s="4"/>
      <c r="P76" s="5">
        <v>0.71583282999999998</v>
      </c>
    </row>
    <row r="77" spans="1:16" x14ac:dyDescent="0.2">
      <c r="A77">
        <v>383</v>
      </c>
      <c r="D77" s="4">
        <v>0.99958427000000005</v>
      </c>
      <c r="E77" s="4">
        <v>3.3913573850799706E-4</v>
      </c>
      <c r="F77" s="4">
        <f t="shared" si="3"/>
        <v>7.6594261491950467E-5</v>
      </c>
      <c r="H77" s="4">
        <v>0.76837581999999993</v>
      </c>
      <c r="I77" s="4">
        <v>6.4591128809598622E-2</v>
      </c>
      <c r="J77" s="4">
        <f t="shared" si="4"/>
        <v>0.16703305119040146</v>
      </c>
      <c r="K77" s="4"/>
      <c r="L77" s="4">
        <v>0.23050015999999998</v>
      </c>
      <c r="M77" s="4">
        <v>0.41253101882355203</v>
      </c>
      <c r="N77" s="4">
        <f t="shared" si="5"/>
        <v>0.35696882117644801</v>
      </c>
      <c r="O77" s="4"/>
      <c r="P77" s="5">
        <v>0.79615358000000003</v>
      </c>
    </row>
    <row r="78" spans="1:16" x14ac:dyDescent="0.2">
      <c r="A78">
        <v>384</v>
      </c>
      <c r="D78" s="4">
        <v>0.99968478999999999</v>
      </c>
      <c r="E78" s="4">
        <v>2.6075902333318272E-4</v>
      </c>
      <c r="F78" s="4">
        <f t="shared" si="3"/>
        <v>5.4450976666827486E-5</v>
      </c>
      <c r="H78" s="4">
        <v>0.61253502999999998</v>
      </c>
      <c r="I78" s="4">
        <v>0.1114692353950935</v>
      </c>
      <c r="J78" s="4">
        <f t="shared" si="4"/>
        <v>0.27599573460490651</v>
      </c>
      <c r="K78" s="4"/>
      <c r="L78" s="4">
        <v>0.29648952000000001</v>
      </c>
      <c r="M78" s="4">
        <v>0.38131495641787594</v>
      </c>
      <c r="N78" s="4">
        <f t="shared" si="5"/>
        <v>0.32219552358212411</v>
      </c>
      <c r="O78" s="4"/>
      <c r="P78" s="5">
        <v>0.71723314000000005</v>
      </c>
    </row>
    <row r="79" spans="1:16" x14ac:dyDescent="0.2">
      <c r="A79">
        <v>385</v>
      </c>
      <c r="D79" s="4">
        <v>0.99971380999999993</v>
      </c>
      <c r="E79" s="4">
        <v>2.399594025753517E-4</v>
      </c>
      <c r="F79" s="4">
        <f t="shared" si="3"/>
        <v>4.6230597424723295E-5</v>
      </c>
      <c r="H79" s="4">
        <v>0.47085994999999997</v>
      </c>
      <c r="I79" s="4">
        <v>0.15716857473012097</v>
      </c>
      <c r="J79" s="4">
        <f t="shared" si="4"/>
        <v>0.37197147526987911</v>
      </c>
      <c r="K79" s="4"/>
      <c r="L79" s="4">
        <v>0.34623052999999998</v>
      </c>
      <c r="M79" s="4">
        <v>0.35843410672625081</v>
      </c>
      <c r="N79" s="4">
        <f t="shared" si="5"/>
        <v>0.29533536327374926</v>
      </c>
      <c r="O79" s="4"/>
      <c r="P79" s="5">
        <v>0.48446665000000005</v>
      </c>
    </row>
    <row r="80" spans="1:16" x14ac:dyDescent="0.2">
      <c r="A80">
        <v>386</v>
      </c>
      <c r="D80" s="4">
        <v>0.99969772000000001</v>
      </c>
      <c r="E80" s="4">
        <v>2.5674229183674841E-4</v>
      </c>
      <c r="F80" s="4">
        <f t="shared" si="3"/>
        <v>4.55377081632397E-5</v>
      </c>
      <c r="H80" s="4">
        <v>0.58595425000000001</v>
      </c>
      <c r="I80" s="4">
        <v>0.12706857458670753</v>
      </c>
      <c r="J80" s="4">
        <f t="shared" si="4"/>
        <v>0.28697717541329248</v>
      </c>
      <c r="K80" s="4"/>
      <c r="L80" s="4">
        <v>0.41732114000000003</v>
      </c>
      <c r="M80" s="4">
        <v>0.32328297471466816</v>
      </c>
      <c r="N80" s="4">
        <f t="shared" si="5"/>
        <v>0.25939588528533175</v>
      </c>
      <c r="O80" s="4"/>
      <c r="P80" s="5">
        <v>0.14283677</v>
      </c>
    </row>
    <row r="81" spans="1:16" x14ac:dyDescent="0.2">
      <c r="A81">
        <v>387</v>
      </c>
      <c r="D81" s="4">
        <v>0.99962925999999996</v>
      </c>
      <c r="E81" s="4">
        <v>3.1879987469523479E-4</v>
      </c>
      <c r="F81" s="4">
        <f t="shared" si="3"/>
        <v>5.1940125304801251E-5</v>
      </c>
      <c r="H81" s="4">
        <v>0.72835592999999998</v>
      </c>
      <c r="I81" s="4">
        <v>8.6196488159505605E-2</v>
      </c>
      <c r="J81" s="4">
        <f t="shared" si="4"/>
        <v>0.18544758184049442</v>
      </c>
      <c r="K81" s="4"/>
      <c r="L81" s="4">
        <v>0.50214051999999998</v>
      </c>
      <c r="M81" s="4">
        <v>0.27965179219249436</v>
      </c>
      <c r="N81" s="4">
        <f t="shared" si="5"/>
        <v>0.21820768780750566</v>
      </c>
      <c r="O81" s="4"/>
      <c r="P81" s="5">
        <v>0.39501038999999999</v>
      </c>
    </row>
    <row r="82" spans="1:16" x14ac:dyDescent="0.2">
      <c r="A82">
        <v>388</v>
      </c>
      <c r="D82" s="4">
        <v>0.99945724999999996</v>
      </c>
      <c r="E82" s="4">
        <v>4.7223907337753544E-4</v>
      </c>
      <c r="F82" s="4">
        <f t="shared" si="3"/>
        <v>7.0510926622500817E-5</v>
      </c>
      <c r="H82" s="4">
        <v>0.76176236000000008</v>
      </c>
      <c r="I82" s="4">
        <v>7.8214177190071593E-2</v>
      </c>
      <c r="J82" s="4">
        <f t="shared" si="4"/>
        <v>0.16002346280992832</v>
      </c>
      <c r="K82" s="4"/>
      <c r="L82" s="4">
        <v>0.53796959999999994</v>
      </c>
      <c r="M82" s="4">
        <v>0.262855803241408</v>
      </c>
      <c r="N82" s="4">
        <f t="shared" si="5"/>
        <v>0.19917459675859206</v>
      </c>
      <c r="O82" s="4"/>
      <c r="P82" s="5">
        <v>0.55054667000000002</v>
      </c>
    </row>
    <row r="83" spans="1:16" x14ac:dyDescent="0.2">
      <c r="A83">
        <v>389</v>
      </c>
      <c r="D83" s="4">
        <v>0.99888491000000001</v>
      </c>
      <c r="E83" s="4">
        <v>9.8115151104408312E-4</v>
      </c>
      <c r="F83" s="4">
        <f t="shared" si="3"/>
        <v>1.3393848895590214E-4</v>
      </c>
      <c r="H83" s="4">
        <v>0.68927375000000002</v>
      </c>
      <c r="I83" s="4">
        <v>0.10561011947568751</v>
      </c>
      <c r="J83" s="4">
        <f t="shared" si="4"/>
        <v>0.20511613052431249</v>
      </c>
      <c r="K83" s="4"/>
      <c r="L83" s="4">
        <v>0.69616557000000001</v>
      </c>
      <c r="M83" s="4">
        <v>0.17514163824007681</v>
      </c>
      <c r="N83" s="4">
        <f t="shared" si="5"/>
        <v>0.12869279175992318</v>
      </c>
      <c r="O83" s="4"/>
      <c r="P83" s="5">
        <v>0.46955754</v>
      </c>
    </row>
    <row r="84" spans="1:16" x14ac:dyDescent="0.2">
      <c r="A84">
        <v>390</v>
      </c>
      <c r="D84" s="4">
        <v>0.99724946999999997</v>
      </c>
      <c r="E84" s="4">
        <v>2.4460007802231979E-3</v>
      </c>
      <c r="F84" s="4">
        <f t="shared" si="3"/>
        <v>3.0452921977683085E-4</v>
      </c>
      <c r="H84" s="4">
        <v>0.70628084000000002</v>
      </c>
      <c r="I84" s="4">
        <v>0.103408999735216</v>
      </c>
      <c r="J84" s="4">
        <f t="shared" si="4"/>
        <v>0.19031016026478398</v>
      </c>
      <c r="K84" s="4"/>
      <c r="L84" s="4">
        <v>0.83272819999999992</v>
      </c>
      <c r="M84" s="4">
        <v>9.7732653999972025E-2</v>
      </c>
      <c r="N84" s="4">
        <f t="shared" si="5"/>
        <v>6.9539146000028057E-2</v>
      </c>
      <c r="O84" s="4"/>
      <c r="P84" s="5">
        <v>0.52986593999999998</v>
      </c>
    </row>
    <row r="85" spans="1:16" x14ac:dyDescent="0.2">
      <c r="A85">
        <v>391</v>
      </c>
      <c r="D85" s="4">
        <v>0.98693438</v>
      </c>
      <c r="E85" s="4">
        <v>1.1736396596703396E-2</v>
      </c>
      <c r="F85" s="4">
        <f t="shared" si="3"/>
        <v>1.3292234032966036E-3</v>
      </c>
      <c r="H85" s="4">
        <v>0.82583916999999996</v>
      </c>
      <c r="I85" s="4">
        <v>6.3547584207754207E-2</v>
      </c>
      <c r="J85" s="4">
        <f t="shared" si="4"/>
        <v>0.11061324579224584</v>
      </c>
      <c r="K85" s="4"/>
      <c r="L85" s="4">
        <v>0.8908819</v>
      </c>
      <c r="M85" s="4">
        <v>6.4643823367032019E-2</v>
      </c>
      <c r="N85" s="4">
        <f t="shared" si="5"/>
        <v>4.4474276632967977E-2</v>
      </c>
      <c r="O85" s="4"/>
      <c r="P85" s="5">
        <v>0.58732344000000003</v>
      </c>
    </row>
    <row r="86" spans="1:16" x14ac:dyDescent="0.2">
      <c r="A86">
        <v>392</v>
      </c>
      <c r="D86" s="4">
        <v>0.99519453000000002</v>
      </c>
      <c r="E86" s="4">
        <v>4.3577005342136125E-3</v>
      </c>
      <c r="F86" s="4">
        <f t="shared" si="3"/>
        <v>4.4776946578636585E-4</v>
      </c>
      <c r="H86" s="4">
        <v>0.91400868999999996</v>
      </c>
      <c r="I86" s="4">
        <v>3.2533167984652799E-2</v>
      </c>
      <c r="J86" s="4">
        <f t="shared" si="4"/>
        <v>5.3458142015347244E-2</v>
      </c>
      <c r="K86" s="4"/>
      <c r="L86" s="4">
        <v>0.9072510800000001</v>
      </c>
      <c r="M86" s="4">
        <v>5.5730173408887952E-2</v>
      </c>
      <c r="N86" s="4">
        <f t="shared" si="5"/>
        <v>3.7018746591111949E-2</v>
      </c>
      <c r="O86" s="4"/>
      <c r="P86" s="5">
        <v>0.79767444999999992</v>
      </c>
    </row>
    <row r="87" spans="1:16" x14ac:dyDescent="0.2">
      <c r="A87">
        <v>393</v>
      </c>
      <c r="D87" s="4">
        <v>0.99865099000000002</v>
      </c>
      <c r="E87" s="4">
        <v>1.2342651654644935E-3</v>
      </c>
      <c r="F87" s="4">
        <f t="shared" si="3"/>
        <v>1.1474483453549037E-4</v>
      </c>
      <c r="H87" s="4">
        <v>0.9503178699999999</v>
      </c>
      <c r="I87" s="4">
        <v>1.9497155732940023E-2</v>
      </c>
      <c r="J87" s="4">
        <f t="shared" si="4"/>
        <v>3.0184974267060079E-2</v>
      </c>
      <c r="K87" s="4"/>
      <c r="L87" s="4">
        <v>0.89438333999999997</v>
      </c>
      <c r="M87" s="4">
        <v>6.4386115931027804E-2</v>
      </c>
      <c r="N87" s="4">
        <f t="shared" si="5"/>
        <v>4.1230544068972225E-2</v>
      </c>
      <c r="O87" s="4"/>
      <c r="P87" s="5">
        <v>0.86869697999999995</v>
      </c>
    </row>
    <row r="88" spans="1:16" x14ac:dyDescent="0.2">
      <c r="A88">
        <v>394</v>
      </c>
      <c r="D88" s="4">
        <v>0.99936572000000001</v>
      </c>
      <c r="E88" s="4">
        <v>5.8520090415801671E-4</v>
      </c>
      <c r="F88" s="4">
        <f t="shared" si="3"/>
        <v>4.9079095841970369E-5</v>
      </c>
      <c r="H88" s="4">
        <v>0.96362853999999998</v>
      </c>
      <c r="I88" s="4">
        <v>1.4810880420936003E-2</v>
      </c>
      <c r="J88" s="4">
        <f t="shared" si="4"/>
        <v>2.1560579579064019E-2</v>
      </c>
      <c r="K88" s="4"/>
      <c r="L88" s="4">
        <v>0.83164754000000007</v>
      </c>
      <c r="M88" s="4">
        <v>0.10415332348130718</v>
      </c>
      <c r="N88" s="4">
        <f t="shared" si="5"/>
        <v>6.4199136518692745E-2</v>
      </c>
      <c r="O88" s="4"/>
      <c r="P88" s="5">
        <v>0.88031700999999996</v>
      </c>
    </row>
    <row r="89" spans="1:16" x14ac:dyDescent="0.2">
      <c r="A89">
        <v>395</v>
      </c>
      <c r="D89" s="4">
        <v>0.99960921999999997</v>
      </c>
      <c r="E89" s="4">
        <v>3.6337131995583247E-4</v>
      </c>
      <c r="F89" s="4">
        <f t="shared" si="3"/>
        <v>2.7408680044202515E-5</v>
      </c>
      <c r="H89" s="4">
        <v>0.96569646000000009</v>
      </c>
      <c r="I89" s="4">
        <v>1.4498739704966375E-2</v>
      </c>
      <c r="J89" s="4">
        <f t="shared" si="4"/>
        <v>1.9804800295033537E-2</v>
      </c>
      <c r="K89" s="4"/>
      <c r="L89" s="4">
        <v>0.67188517999999997</v>
      </c>
      <c r="M89" s="4">
        <v>0.2060522155182348</v>
      </c>
      <c r="N89" s="4">
        <f t="shared" si="5"/>
        <v>0.12206260448176523</v>
      </c>
      <c r="O89" s="4"/>
      <c r="P89" s="5">
        <v>0.86243221000000003</v>
      </c>
    </row>
    <row r="90" spans="1:16" x14ac:dyDescent="0.2">
      <c r="A90">
        <v>396</v>
      </c>
      <c r="D90" s="4">
        <v>0.99971262999999988</v>
      </c>
      <c r="E90" s="4">
        <v>2.6916800144226251E-4</v>
      </c>
      <c r="F90" s="4">
        <f t="shared" si="3"/>
        <v>1.8201998557857519E-5</v>
      </c>
      <c r="H90" s="4">
        <v>0.95629306000000003</v>
      </c>
      <c r="I90" s="4">
        <v>1.9178100456843001E-2</v>
      </c>
      <c r="J90" s="4">
        <f t="shared" si="4"/>
        <v>2.4528839543156971E-2</v>
      </c>
      <c r="K90" s="4"/>
      <c r="L90" s="4">
        <v>0.54012158999999993</v>
      </c>
      <c r="M90" s="4">
        <v>0.29321363629512676</v>
      </c>
      <c r="N90" s="4">
        <f t="shared" si="5"/>
        <v>0.16666477370487331</v>
      </c>
      <c r="O90" s="4"/>
      <c r="P90" s="5">
        <v>0.80776421999999992</v>
      </c>
    </row>
    <row r="91" spans="1:16" x14ac:dyDescent="0.2">
      <c r="A91">
        <v>397</v>
      </c>
      <c r="D91" s="4">
        <v>0.99974189999999996</v>
      </c>
      <c r="E91" s="4">
        <v>2.4339376913906595E-4</v>
      </c>
      <c r="F91" s="4">
        <f t="shared" si="3"/>
        <v>1.4706230860972908E-5</v>
      </c>
      <c r="H91" s="4">
        <v>0.91329702999999995</v>
      </c>
      <c r="I91" s="4">
        <v>3.9501603485763322E-2</v>
      </c>
      <c r="J91" s="4">
        <f t="shared" si="4"/>
        <v>4.7201366514236724E-2</v>
      </c>
      <c r="K91" s="4"/>
      <c r="L91" s="4">
        <v>0.39335375</v>
      </c>
      <c r="M91" s="4">
        <v>0.39277693643387507</v>
      </c>
      <c r="N91" s="4">
        <f t="shared" si="5"/>
        <v>0.21386931356612499</v>
      </c>
      <c r="O91" s="4"/>
      <c r="P91" s="5">
        <v>0.72025219000000007</v>
      </c>
    </row>
    <row r="92" spans="1:16" x14ac:dyDescent="0.2">
      <c r="A92">
        <v>398</v>
      </c>
      <c r="D92" s="4">
        <v>0.99828039000000002</v>
      </c>
      <c r="E92" s="4">
        <v>1.6338685429860625E-3</v>
      </c>
      <c r="F92" s="4">
        <f t="shared" si="3"/>
        <v>8.5741457013920053E-5</v>
      </c>
      <c r="H92" s="4">
        <v>0.68709799000000005</v>
      </c>
      <c r="I92" s="4">
        <v>0.14921760542854859</v>
      </c>
      <c r="J92" s="4">
        <f t="shared" si="4"/>
        <v>0.16368440457145136</v>
      </c>
      <c r="K92" s="4"/>
      <c r="L92" s="4">
        <v>0.50055839000000002</v>
      </c>
      <c r="M92" s="4">
        <v>0.3284214604170369</v>
      </c>
      <c r="N92" s="4">
        <f t="shared" si="5"/>
        <v>0.17102014958296308</v>
      </c>
      <c r="O92" s="4"/>
      <c r="P92" s="5">
        <v>0.68678258000000003</v>
      </c>
    </row>
    <row r="93" spans="1:16" x14ac:dyDescent="0.2">
      <c r="A93">
        <v>399</v>
      </c>
      <c r="D93" s="4">
        <v>0.99976383000000002</v>
      </c>
      <c r="E93" s="4">
        <v>2.2618979824651491E-4</v>
      </c>
      <c r="F93" s="4">
        <f t="shared" si="3"/>
        <v>9.9802017534650995E-6</v>
      </c>
      <c r="H93" s="4">
        <v>0.87019943999999994</v>
      </c>
      <c r="I93" s="4">
        <v>6.5307242397762422E-2</v>
      </c>
      <c r="J93" s="4">
        <f t="shared" si="4"/>
        <v>6.4493317602237643E-2</v>
      </c>
      <c r="K93" s="4"/>
      <c r="L93" s="4">
        <v>0.61625405</v>
      </c>
      <c r="M93" s="4">
        <v>0.25631918925635055</v>
      </c>
      <c r="N93" s="4">
        <f t="shared" si="5"/>
        <v>0.12742676074364945</v>
      </c>
      <c r="O93" s="4"/>
      <c r="P93" s="5">
        <v>0.66686680999999992</v>
      </c>
    </row>
    <row r="94" spans="1:16" x14ac:dyDescent="0.2">
      <c r="A94">
        <v>400</v>
      </c>
      <c r="D94" s="4">
        <v>0.99980894000000009</v>
      </c>
      <c r="E94" s="4">
        <v>1.8428903230233854E-4</v>
      </c>
      <c r="F94" s="4">
        <f t="shared" si="3"/>
        <v>6.7709676975711002E-6</v>
      </c>
      <c r="H94" s="4">
        <v>0.96743698</v>
      </c>
      <c r="I94" s="4">
        <v>1.7279554514682625E-2</v>
      </c>
      <c r="J94" s="4">
        <f t="shared" si="4"/>
        <v>1.5283465485317373E-2</v>
      </c>
      <c r="K94" s="4"/>
      <c r="L94" s="4">
        <v>0.51120752999999997</v>
      </c>
      <c r="M94" s="4">
        <v>0.33166020803135898</v>
      </c>
      <c r="N94" s="4">
        <f t="shared" si="5"/>
        <v>0.15713226196864105</v>
      </c>
      <c r="O94" s="4"/>
      <c r="P94" s="5">
        <v>0.68783956000000002</v>
      </c>
    </row>
    <row r="95" spans="1:16" x14ac:dyDescent="0.2">
      <c r="A95">
        <v>401</v>
      </c>
      <c r="D95" s="4">
        <v>0.99981076999999996</v>
      </c>
      <c r="E95" s="4">
        <v>1.8367171882550885E-4</v>
      </c>
      <c r="F95" s="4">
        <f t="shared" si="3"/>
        <v>5.5582811745313475E-6</v>
      </c>
      <c r="H95" s="4">
        <v>0.98477592999999997</v>
      </c>
      <c r="I95" s="4">
        <v>8.5153422529905057E-3</v>
      </c>
      <c r="J95" s="4">
        <f t="shared" si="4"/>
        <v>6.7087277470095283E-3</v>
      </c>
      <c r="K95" s="4"/>
      <c r="L95" s="4">
        <v>0.55379646999999999</v>
      </c>
      <c r="M95" s="4">
        <v>0.30691739908323629</v>
      </c>
      <c r="N95" s="4">
        <f t="shared" si="5"/>
        <v>0.13928613091676373</v>
      </c>
      <c r="O95" s="4"/>
      <c r="P95" s="5">
        <v>0.7186330700000001</v>
      </c>
    </row>
    <row r="96" spans="1:16" x14ac:dyDescent="0.2">
      <c r="A96">
        <v>402</v>
      </c>
      <c r="D96" s="4">
        <v>0.99980086999999995</v>
      </c>
      <c r="E96" s="4">
        <v>1.9434528643832451E-4</v>
      </c>
      <c r="F96" s="4">
        <f t="shared" si="3"/>
        <v>4.7847135617228118E-6</v>
      </c>
      <c r="H96" s="4">
        <v>0.99020205000000006</v>
      </c>
      <c r="I96" s="4">
        <v>5.7716936913019753E-3</v>
      </c>
      <c r="J96" s="4">
        <f t="shared" si="4"/>
        <v>4.0262563086979689E-3</v>
      </c>
      <c r="K96" s="4"/>
      <c r="L96" s="4">
        <v>0.75764533999999994</v>
      </c>
      <c r="M96" s="4">
        <v>0.16900032681649005</v>
      </c>
      <c r="N96" s="4">
        <f t="shared" si="5"/>
        <v>7.3354333183510007E-2</v>
      </c>
      <c r="O96" s="4"/>
      <c r="P96" s="5">
        <v>0.67755616000000007</v>
      </c>
    </row>
    <row r="97" spans="1:16" x14ac:dyDescent="0.2">
      <c r="A97">
        <v>403</v>
      </c>
      <c r="D97" s="4">
        <v>0.9997812399999999</v>
      </c>
      <c r="E97" s="4">
        <v>2.1452368197365888E-4</v>
      </c>
      <c r="F97" s="4">
        <f t="shared" si="3"/>
        <v>4.2363180264366653E-6</v>
      </c>
      <c r="H97" s="4">
        <v>0.99193686000000003</v>
      </c>
      <c r="I97" s="4">
        <v>4.9967299544164019E-3</v>
      </c>
      <c r="J97" s="4">
        <f t="shared" si="4"/>
        <v>3.0664100455835668E-3</v>
      </c>
      <c r="K97" s="4"/>
      <c r="L97" s="4">
        <v>0.86232353000000006</v>
      </c>
      <c r="M97" s="4">
        <v>9.7333325366193255E-2</v>
      </c>
      <c r="N97" s="4">
        <f t="shared" si="5"/>
        <v>4.0343144633806685E-2</v>
      </c>
      <c r="O97" s="4"/>
      <c r="P97" s="5">
        <v>0.55385481000000003</v>
      </c>
    </row>
    <row r="98" spans="1:16" x14ac:dyDescent="0.2">
      <c r="A98">
        <v>404</v>
      </c>
      <c r="D98" s="4">
        <v>0.99975050999999993</v>
      </c>
      <c r="E98" s="4">
        <v>2.4566233439966449E-4</v>
      </c>
      <c r="F98" s="4">
        <f t="shared" si="3"/>
        <v>3.8276656004098872E-6</v>
      </c>
      <c r="H98" s="4">
        <v>0.99168093000000002</v>
      </c>
      <c r="I98" s="4">
        <v>5.4158554950458071E-3</v>
      </c>
      <c r="J98" s="4">
        <f t="shared" si="4"/>
        <v>2.9032145049541769E-3</v>
      </c>
      <c r="K98" s="4"/>
      <c r="L98" s="4">
        <v>0.89946504000000005</v>
      </c>
      <c r="M98" s="4">
        <v>7.2059707363292758E-2</v>
      </c>
      <c r="N98" s="4">
        <f t="shared" si="5"/>
        <v>2.8475252636707193E-2</v>
      </c>
      <c r="O98" s="4"/>
      <c r="P98" s="5">
        <v>0.31993368999999999</v>
      </c>
    </row>
    <row r="99" spans="1:16" x14ac:dyDescent="0.2">
      <c r="A99">
        <v>405</v>
      </c>
      <c r="D99" s="4">
        <v>0.99970539000000003</v>
      </c>
      <c r="E99" s="4">
        <v>2.9110014314227768E-4</v>
      </c>
      <c r="F99" s="4">
        <f t="shared" si="3"/>
        <v>3.5098568576952672E-6</v>
      </c>
      <c r="H99" s="4">
        <v>0.98948651999999993</v>
      </c>
      <c r="I99" s="4">
        <v>7.1783413070000308E-3</v>
      </c>
      <c r="J99" s="4">
        <f t="shared" si="4"/>
        <v>3.3351386930000441E-3</v>
      </c>
      <c r="K99" s="4"/>
      <c r="L99" s="4">
        <v>0.90721971000000001</v>
      </c>
      <c r="M99" s="4">
        <v>6.7421841849814937E-2</v>
      </c>
      <c r="N99" s="4">
        <f t="shared" si="5"/>
        <v>2.5358448150185051E-2</v>
      </c>
      <c r="O99" s="4"/>
      <c r="P99" s="5">
        <v>3.6597459999999998E-2</v>
      </c>
    </row>
    <row r="100" spans="1:16" x14ac:dyDescent="0.2">
      <c r="A100">
        <v>406</v>
      </c>
      <c r="D100" s="4">
        <v>0.99964021999999997</v>
      </c>
      <c r="E100" s="4">
        <v>3.5652999932600065E-4</v>
      </c>
      <c r="F100" s="4">
        <f t="shared" si="3"/>
        <v>3.2500006740310869E-6</v>
      </c>
      <c r="H100" s="4">
        <v>0.98727618000000006</v>
      </c>
      <c r="I100" s="4">
        <v>9.0935267321313514E-3</v>
      </c>
      <c r="J100" s="4">
        <f t="shared" si="4"/>
        <v>3.6302932678685899E-3</v>
      </c>
      <c r="K100" s="4"/>
      <c r="L100" s="4">
        <v>0.90531114999999995</v>
      </c>
      <c r="M100" s="4">
        <v>6.9758455618070994E-2</v>
      </c>
      <c r="N100" s="4">
        <f t="shared" si="5"/>
        <v>2.4930394381929052E-2</v>
      </c>
      <c r="O100" s="4"/>
      <c r="P100" s="5">
        <v>9.0735129999999997E-2</v>
      </c>
    </row>
    <row r="101" spans="1:16" x14ac:dyDescent="0.2">
      <c r="A101">
        <v>407</v>
      </c>
      <c r="D101" s="4">
        <v>0.99954572999999991</v>
      </c>
      <c r="E101" s="4">
        <v>4.5124745549993643E-4</v>
      </c>
      <c r="F101" s="4">
        <f t="shared" si="3"/>
        <v>3.0225445001534471E-6</v>
      </c>
      <c r="H101" s="4">
        <v>0.99220732</v>
      </c>
      <c r="I101" s="4">
        <v>5.8166667543600135E-3</v>
      </c>
      <c r="J101" s="4">
        <f t="shared" si="4"/>
        <v>1.9760132456399827E-3</v>
      </c>
      <c r="K101" s="4"/>
      <c r="L101" s="4">
        <v>0.90001158999999997</v>
      </c>
      <c r="M101" s="4">
        <v>7.4675319127297496E-2</v>
      </c>
      <c r="N101" s="4">
        <f t="shared" si="5"/>
        <v>2.5313090872702532E-2</v>
      </c>
      <c r="O101" s="4"/>
      <c r="P101" s="5">
        <v>0.25001505000000002</v>
      </c>
    </row>
    <row r="102" spans="1:16" x14ac:dyDescent="0.2">
      <c r="A102">
        <v>408</v>
      </c>
      <c r="D102" s="4">
        <v>0.99940672000000008</v>
      </c>
      <c r="E102" s="4">
        <v>5.9047542898553636E-4</v>
      </c>
      <c r="F102" s="4">
        <f t="shared" si="3"/>
        <v>2.8045710143819597E-6</v>
      </c>
      <c r="H102" s="4">
        <v>0.9969060500000001</v>
      </c>
      <c r="I102" s="4">
        <v>2.4060014616214612E-3</v>
      </c>
      <c r="J102" s="4">
        <f t="shared" si="4"/>
        <v>6.8794853837843978E-4</v>
      </c>
      <c r="K102" s="4"/>
      <c r="L102" s="4">
        <v>0.91463536000000001</v>
      </c>
      <c r="M102" s="4">
        <v>6.4625039496201561E-2</v>
      </c>
      <c r="N102" s="4">
        <f t="shared" si="5"/>
        <v>2.073960050379843E-2</v>
      </c>
      <c r="O102" s="4"/>
      <c r="P102" s="5">
        <v>0.28484482</v>
      </c>
    </row>
    <row r="103" spans="1:16" x14ac:dyDescent="0.2">
      <c r="A103">
        <v>409</v>
      </c>
      <c r="D103" s="4">
        <v>0.99919780000000002</v>
      </c>
      <c r="E103" s="4">
        <v>7.9962698360997082E-4</v>
      </c>
      <c r="F103" s="4">
        <f t="shared" si="3"/>
        <v>2.5730163900043344E-6</v>
      </c>
      <c r="H103" s="4">
        <v>0.99865804000000002</v>
      </c>
      <c r="I103" s="4">
        <v>1.0842671652684232E-3</v>
      </c>
      <c r="J103" s="4">
        <f t="shared" si="4"/>
        <v>2.5769283473155223E-4</v>
      </c>
      <c r="K103" s="4"/>
      <c r="L103" s="4">
        <v>0.94643418000000001</v>
      </c>
      <c r="M103" s="4">
        <v>4.1101871100413225E-2</v>
      </c>
      <c r="N103" s="4">
        <f t="shared" si="5"/>
        <v>1.2463948899586762E-2</v>
      </c>
      <c r="O103" s="4"/>
      <c r="P103" s="5">
        <v>0.27472575999999999</v>
      </c>
    </row>
    <row r="104" spans="1:16" x14ac:dyDescent="0.2">
      <c r="A104">
        <v>410</v>
      </c>
      <c r="D104" s="4">
        <v>0.99887530000000002</v>
      </c>
      <c r="E104" s="4">
        <v>1.1223955684290183E-3</v>
      </c>
      <c r="F104" s="4">
        <f t="shared" si="3"/>
        <v>2.30443157096024E-6</v>
      </c>
      <c r="H104" s="4">
        <v>0.99931122999999999</v>
      </c>
      <c r="I104" s="4">
        <v>5.7651668298270436E-4</v>
      </c>
      <c r="J104" s="4">
        <f t="shared" si="4"/>
        <v>1.1225331701730085E-4</v>
      </c>
      <c r="K104" s="4"/>
      <c r="L104" s="4">
        <v>0.96798742000000004</v>
      </c>
      <c r="M104" s="4">
        <v>2.4893782522499967E-2</v>
      </c>
      <c r="N104" s="4">
        <f t="shared" si="5"/>
        <v>7.1187974774999906E-3</v>
      </c>
      <c r="O104" s="4"/>
      <c r="P104" s="5">
        <v>0.35410761999999996</v>
      </c>
    </row>
    <row r="105" spans="1:16" x14ac:dyDescent="0.2">
      <c r="A105">
        <v>411</v>
      </c>
      <c r="D105" s="4">
        <v>0.99836143000000011</v>
      </c>
      <c r="E105" s="4">
        <v>1.6365904927400305E-3</v>
      </c>
      <c r="F105" s="4">
        <f t="shared" si="3"/>
        <v>1.9795072598643645E-6</v>
      </c>
      <c r="H105" s="4">
        <v>0.99959019999999998</v>
      </c>
      <c r="I105" s="4">
        <v>3.5424178709404043E-4</v>
      </c>
      <c r="J105" s="4">
        <f t="shared" si="4"/>
        <v>5.5558212905975279E-5</v>
      </c>
      <c r="K105" s="4"/>
      <c r="L105" s="4">
        <v>0.97853999999999997</v>
      </c>
      <c r="M105" s="4">
        <v>1.6909525673800007E-2</v>
      </c>
      <c r="N105" s="4">
        <f t="shared" si="5"/>
        <v>4.5504743262000276E-3</v>
      </c>
      <c r="O105" s="4"/>
      <c r="P105" s="5">
        <v>0.53254500999999999</v>
      </c>
    </row>
    <row r="106" spans="1:16" x14ac:dyDescent="0.2">
      <c r="A106">
        <v>412</v>
      </c>
      <c r="D106" s="4">
        <v>0.99751232999999995</v>
      </c>
      <c r="E106" s="4">
        <v>2.4860694331220084E-3</v>
      </c>
      <c r="F106" s="4">
        <f t="shared" si="3"/>
        <v>1.6005668780445445E-6</v>
      </c>
      <c r="H106" s="4">
        <v>0.99972472000000001</v>
      </c>
      <c r="I106" s="4">
        <v>2.4495231706323352E-4</v>
      </c>
      <c r="J106" s="4">
        <f t="shared" si="4"/>
        <v>3.0327682936755348E-5</v>
      </c>
      <c r="K106" s="4"/>
      <c r="L106" s="4">
        <v>0.98328519999999997</v>
      </c>
      <c r="M106" s="4">
        <v>1.3343179633884018E-2</v>
      </c>
      <c r="N106" s="4">
        <f t="shared" si="5"/>
        <v>3.3716203661160113E-3</v>
      </c>
      <c r="O106" s="4"/>
      <c r="P106" s="5">
        <v>0.66462819999999989</v>
      </c>
    </row>
    <row r="107" spans="1:16" x14ac:dyDescent="0.2">
      <c r="A107">
        <v>413</v>
      </c>
      <c r="D107" s="4">
        <v>0.99605012999999998</v>
      </c>
      <c r="E107" s="4">
        <v>3.9486222755657045E-3</v>
      </c>
      <c r="F107" s="4">
        <f t="shared" si="3"/>
        <v>1.2477244343174487E-6</v>
      </c>
      <c r="H107" s="4">
        <v>0.99980002000000001</v>
      </c>
      <c r="I107" s="4">
        <v>1.8256610356380976E-4</v>
      </c>
      <c r="J107" s="4">
        <f t="shared" si="4"/>
        <v>1.7413896436178737E-5</v>
      </c>
      <c r="K107" s="4"/>
      <c r="L107" s="4">
        <v>0.98488540999999996</v>
      </c>
      <c r="M107" s="4">
        <v>1.2221538219884918E-2</v>
      </c>
      <c r="N107" s="4">
        <f t="shared" si="5"/>
        <v>2.8930517801151207E-3</v>
      </c>
      <c r="O107" s="4"/>
      <c r="P107" s="5">
        <v>0.73065472999999992</v>
      </c>
    </row>
    <row r="108" spans="1:16" x14ac:dyDescent="0.2">
      <c r="A108">
        <v>414</v>
      </c>
      <c r="D108" s="4">
        <v>0.99341279999999998</v>
      </c>
      <c r="E108" s="4">
        <v>6.5859541628640241E-3</v>
      </c>
      <c r="F108" s="4">
        <f t="shared" si="3"/>
        <v>1.2458371359911485E-6</v>
      </c>
      <c r="H108" s="4">
        <v>0.99984053000000006</v>
      </c>
      <c r="I108" s="4">
        <v>1.4885593514137242E-4</v>
      </c>
      <c r="J108" s="4">
        <f t="shared" si="4"/>
        <v>1.0614064858566967E-5</v>
      </c>
      <c r="K108" s="4"/>
      <c r="L108" s="4">
        <v>0.98418525000000001</v>
      </c>
      <c r="M108" s="4">
        <v>1.294995295138998E-2</v>
      </c>
      <c r="N108" s="4">
        <f t="shared" si="5"/>
        <v>2.8647970486100089E-3</v>
      </c>
      <c r="O108" s="4"/>
      <c r="P108" s="5">
        <v>0.75328366000000002</v>
      </c>
    </row>
    <row r="109" spans="1:16" x14ac:dyDescent="0.2">
      <c r="A109">
        <v>415</v>
      </c>
      <c r="D109" s="4">
        <v>0.98840903000000002</v>
      </c>
      <c r="E109" s="4">
        <v>1.1588309872385027E-2</v>
      </c>
      <c r="F109" s="4">
        <f t="shared" si="3"/>
        <v>2.6601276149514075E-6</v>
      </c>
      <c r="H109" s="4">
        <v>0.99986144999999993</v>
      </c>
      <c r="I109" s="4">
        <v>1.3178756708456289E-4</v>
      </c>
      <c r="J109" s="4">
        <f t="shared" si="4"/>
        <v>6.7624329155076691E-6</v>
      </c>
      <c r="K109" s="4"/>
      <c r="L109" s="4">
        <v>0.9808022099999999</v>
      </c>
      <c r="M109" s="4">
        <v>1.5915811076936844E-2</v>
      </c>
      <c r="N109" s="4">
        <f t="shared" si="5"/>
        <v>3.2819789230632591E-3</v>
      </c>
      <c r="O109" s="4"/>
      <c r="P109" s="5">
        <v>0.74404579999999998</v>
      </c>
    </row>
    <row r="110" spans="1:16" x14ac:dyDescent="0.2">
      <c r="A110">
        <v>416</v>
      </c>
      <c r="D110" s="4">
        <v>0.97841480999999997</v>
      </c>
      <c r="E110" s="4">
        <v>2.1576422311673879E-2</v>
      </c>
      <c r="F110" s="4">
        <f t="shared" si="3"/>
        <v>8.7676883261528227E-6</v>
      </c>
      <c r="H110" s="4">
        <v>0.99986940000000002</v>
      </c>
      <c r="I110" s="4">
        <v>1.2616533986995992E-4</v>
      </c>
      <c r="J110" s="4">
        <f t="shared" si="4"/>
        <v>4.4346601300208151E-6</v>
      </c>
      <c r="K110" s="4"/>
      <c r="L110" s="4">
        <v>0.97262980999999993</v>
      </c>
      <c r="M110" s="4">
        <v>2.2967454080828027E-2</v>
      </c>
      <c r="N110" s="4">
        <f t="shared" si="5"/>
        <v>4.4027359191720454E-3</v>
      </c>
      <c r="O110" s="4"/>
      <c r="P110" s="5">
        <v>0.70443916000000006</v>
      </c>
    </row>
    <row r="111" spans="1:16" x14ac:dyDescent="0.2">
      <c r="A111">
        <v>417</v>
      </c>
      <c r="D111" s="4">
        <v>0.95763005000000012</v>
      </c>
      <c r="E111" s="4">
        <v>4.2340662195761929E-2</v>
      </c>
      <c r="F111" s="4">
        <f t="shared" si="3"/>
        <v>2.928780423794991E-5</v>
      </c>
      <c r="H111" s="4">
        <v>0.99986626999999995</v>
      </c>
      <c r="I111" s="4">
        <v>1.3078069852051377E-4</v>
      </c>
      <c r="J111" s="4">
        <f t="shared" si="4"/>
        <v>2.9493014795403086E-6</v>
      </c>
      <c r="K111" s="4"/>
      <c r="L111" s="4">
        <v>0.95295025999999994</v>
      </c>
      <c r="M111" s="4">
        <v>3.9950884168250662E-2</v>
      </c>
      <c r="N111" s="4">
        <f t="shared" si="5"/>
        <v>7.0988558317493997E-3</v>
      </c>
      <c r="O111" s="4"/>
      <c r="P111" s="5">
        <v>0.63370894999999994</v>
      </c>
    </row>
    <row r="112" spans="1:16" x14ac:dyDescent="0.2">
      <c r="A112">
        <v>418</v>
      </c>
      <c r="D112" s="4">
        <v>0.91462155999999994</v>
      </c>
      <c r="E112" s="4">
        <v>8.5287982396604456E-2</v>
      </c>
      <c r="F112" s="4">
        <f t="shared" si="3"/>
        <v>9.0457603395599495E-5</v>
      </c>
      <c r="H112" s="4">
        <v>0.99985046999999994</v>
      </c>
      <c r="I112" s="4">
        <v>1.4757358237665473E-4</v>
      </c>
      <c r="J112" s="4">
        <f t="shared" si="4"/>
        <v>1.9564176234096019E-6</v>
      </c>
      <c r="K112" s="4"/>
      <c r="L112" s="4">
        <v>0.89831813999999999</v>
      </c>
      <c r="M112" s="4">
        <v>8.7340257973620439E-2</v>
      </c>
      <c r="N112" s="4">
        <f t="shared" si="5"/>
        <v>1.4341602026379574E-2</v>
      </c>
      <c r="O112" s="4"/>
      <c r="P112" s="5">
        <v>0.54521335000000004</v>
      </c>
    </row>
    <row r="113" spans="1:16" x14ac:dyDescent="0.2">
      <c r="A113">
        <v>419</v>
      </c>
      <c r="D113" s="4">
        <v>0.83669149000000009</v>
      </c>
      <c r="E113" s="4">
        <v>0.16306542201669472</v>
      </c>
      <c r="F113" s="4">
        <f t="shared" si="3"/>
        <v>2.4308798330519021E-4</v>
      </c>
      <c r="H113" s="4">
        <v>0.99981581000000008</v>
      </c>
      <c r="I113" s="4">
        <v>1.829083212525445E-4</v>
      </c>
      <c r="J113" s="4">
        <f t="shared" si="4"/>
        <v>1.28167874737298E-6</v>
      </c>
      <c r="K113" s="4"/>
      <c r="L113" s="4">
        <v>0.73628536999999994</v>
      </c>
      <c r="M113" s="4">
        <v>0.22906890687489978</v>
      </c>
      <c r="N113" s="4">
        <f t="shared" si="5"/>
        <v>3.4645723125100281E-2</v>
      </c>
      <c r="O113" s="4"/>
      <c r="P113" s="5">
        <v>0.48115583000000001</v>
      </c>
    </row>
    <row r="114" spans="1:16" x14ac:dyDescent="0.2">
      <c r="A114">
        <v>420</v>
      </c>
      <c r="D114" s="4">
        <v>0.73987348999999991</v>
      </c>
      <c r="E114" s="4">
        <v>0.25961704182510464</v>
      </c>
      <c r="F114" s="4">
        <f t="shared" si="3"/>
        <v>5.0946817489544438E-4</v>
      </c>
      <c r="H114" s="4">
        <v>0.99974771000000007</v>
      </c>
      <c r="I114" s="4">
        <v>2.5139869979635959E-4</v>
      </c>
      <c r="J114" s="4">
        <f t="shared" si="4"/>
        <v>8.9130020357325182E-7</v>
      </c>
      <c r="K114" s="4"/>
      <c r="L114" s="4">
        <v>0.52247069999999995</v>
      </c>
      <c r="M114" s="4">
        <v>0.41931827299240099</v>
      </c>
      <c r="N114" s="4">
        <f t="shared" si="5"/>
        <v>5.8211027007599059E-2</v>
      </c>
      <c r="O114" s="4"/>
      <c r="P114" s="5">
        <v>0.49511262</v>
      </c>
    </row>
    <row r="115" spans="1:16" x14ac:dyDescent="0.2">
      <c r="A115">
        <v>421</v>
      </c>
      <c r="D115" s="4">
        <v>0.67466835000000003</v>
      </c>
      <c r="E115" s="4">
        <v>0.32453385220797093</v>
      </c>
      <c r="F115" s="4">
        <f t="shared" si="3"/>
        <v>7.9779779202904244E-4</v>
      </c>
      <c r="H115" s="4">
        <v>0.99961906</v>
      </c>
      <c r="I115" s="4">
        <v>3.7994442854760951E-4</v>
      </c>
      <c r="J115" s="4">
        <f t="shared" si="4"/>
        <v>9.9557145238676672E-7</v>
      </c>
      <c r="K115" s="4"/>
      <c r="L115" s="4">
        <v>0.50650410999999995</v>
      </c>
      <c r="M115" s="4">
        <v>0.43790737790985301</v>
      </c>
      <c r="N115" s="4">
        <f t="shared" si="5"/>
        <v>5.5588512090147035E-2</v>
      </c>
      <c r="O115" s="4"/>
      <c r="P115" s="5">
        <v>0.56062116000000006</v>
      </c>
    </row>
    <row r="116" spans="1:16" x14ac:dyDescent="0.2">
      <c r="A116">
        <v>422</v>
      </c>
      <c r="D116" s="4">
        <v>0.64858292000000006</v>
      </c>
      <c r="E116" s="4">
        <v>0.35037871984035751</v>
      </c>
      <c r="F116" s="4">
        <f t="shared" si="3"/>
        <v>1.0383601596424263E-3</v>
      </c>
      <c r="H116" s="4">
        <v>0.99942757000000004</v>
      </c>
      <c r="I116" s="4">
        <v>5.70157035026097E-4</v>
      </c>
      <c r="J116" s="4">
        <f t="shared" si="4"/>
        <v>2.2729649738601441E-6</v>
      </c>
      <c r="K116" s="4"/>
      <c r="L116" s="4">
        <v>0.58274028999999994</v>
      </c>
      <c r="M116" s="4">
        <v>0.37402091802282689</v>
      </c>
      <c r="N116" s="4">
        <f t="shared" si="5"/>
        <v>4.3238791977173174E-2</v>
      </c>
      <c r="O116" s="4"/>
      <c r="P116" s="5">
        <v>0.60948950999999996</v>
      </c>
    </row>
    <row r="117" spans="1:16" x14ac:dyDescent="0.2">
      <c r="A117">
        <v>423</v>
      </c>
      <c r="D117" s="4">
        <v>0.63305287999999993</v>
      </c>
      <c r="E117" s="4">
        <v>0.36567990481579199</v>
      </c>
      <c r="F117" s="4">
        <f t="shared" si="3"/>
        <v>1.2672151842080814E-3</v>
      </c>
      <c r="H117" s="4">
        <v>0.99936798999999998</v>
      </c>
      <c r="I117" s="4">
        <v>6.2736406920966452E-4</v>
      </c>
      <c r="J117" s="4">
        <f t="shared" si="4"/>
        <v>4.6459307903516482E-6</v>
      </c>
      <c r="K117" s="4"/>
      <c r="L117" s="4">
        <v>0.65267644999999996</v>
      </c>
      <c r="M117" s="4">
        <v>0.31437158593700648</v>
      </c>
      <c r="N117" s="4">
        <f t="shared" si="5"/>
        <v>3.2951964062993555E-2</v>
      </c>
      <c r="O117" s="4"/>
      <c r="P117" s="5">
        <v>0.62579810999999996</v>
      </c>
    </row>
    <row r="118" spans="1:16" x14ac:dyDescent="0.2">
      <c r="A118">
        <v>424</v>
      </c>
      <c r="D118" s="4">
        <v>0.61180058999999998</v>
      </c>
      <c r="E118" s="4">
        <v>0.38667088258711318</v>
      </c>
      <c r="F118" s="4">
        <f t="shared" si="3"/>
        <v>1.5285274128868376E-3</v>
      </c>
      <c r="H118" s="4">
        <v>0.9995600899999999</v>
      </c>
      <c r="I118" s="4">
        <v>4.3441628074525373E-4</v>
      </c>
      <c r="J118" s="4">
        <f t="shared" si="4"/>
        <v>5.4937192548451053E-6</v>
      </c>
      <c r="K118" s="4"/>
      <c r="L118" s="4">
        <v>0.75083104000000001</v>
      </c>
      <c r="M118" s="4">
        <v>0.22763820538247034</v>
      </c>
      <c r="N118" s="4">
        <f t="shared" si="5"/>
        <v>2.1530754617529652E-2</v>
      </c>
      <c r="O118" s="4"/>
      <c r="P118" s="5">
        <v>0.61298786000000005</v>
      </c>
    </row>
    <row r="119" spans="1:16" x14ac:dyDescent="0.2">
      <c r="A119">
        <v>425</v>
      </c>
      <c r="D119" s="4">
        <v>0.58313152999999995</v>
      </c>
      <c r="E119" s="4">
        <v>0.41503496157708369</v>
      </c>
      <c r="F119" s="4">
        <f t="shared" si="3"/>
        <v>1.8335084229163523E-3</v>
      </c>
      <c r="H119" s="4">
        <v>0.99973135000000002</v>
      </c>
      <c r="I119" s="4">
        <v>2.6351504539200783E-4</v>
      </c>
      <c r="J119" s="4">
        <f t="shared" si="4"/>
        <v>5.1349546079735697E-6</v>
      </c>
      <c r="K119" s="4"/>
      <c r="L119" s="4">
        <v>0.84647417999999996</v>
      </c>
      <c r="M119" s="4">
        <v>0.14151143127294458</v>
      </c>
      <c r="N119" s="4">
        <f t="shared" si="5"/>
        <v>1.2014388727055458E-2</v>
      </c>
      <c r="O119" s="4"/>
      <c r="P119" s="5">
        <v>0.57487712000000002</v>
      </c>
    </row>
    <row r="120" spans="1:16" x14ac:dyDescent="0.2">
      <c r="A120">
        <v>426</v>
      </c>
      <c r="D120" s="4">
        <v>0.55253342999999999</v>
      </c>
      <c r="E120" s="4">
        <v>0.44530561521883327</v>
      </c>
      <c r="F120" s="4">
        <f t="shared" si="3"/>
        <v>2.1609547811667351E-3</v>
      </c>
      <c r="H120" s="4">
        <v>0.99982434999999992</v>
      </c>
      <c r="I120" s="4">
        <v>1.7091360828904592E-4</v>
      </c>
      <c r="J120" s="4">
        <f t="shared" si="4"/>
        <v>4.7363917110367657E-6</v>
      </c>
      <c r="K120" s="4"/>
      <c r="L120" s="4">
        <v>0.90434387000000005</v>
      </c>
      <c r="M120" s="4">
        <v>8.8918733967644992E-2</v>
      </c>
      <c r="N120" s="4">
        <f t="shared" si="5"/>
        <v>6.7373960323549587E-3</v>
      </c>
      <c r="O120" s="4"/>
      <c r="P120" s="5">
        <v>0.51453806999999996</v>
      </c>
    </row>
    <row r="121" spans="1:16" x14ac:dyDescent="0.2">
      <c r="A121">
        <v>427</v>
      </c>
      <c r="D121" s="4">
        <v>0.52767798999999993</v>
      </c>
      <c r="E121" s="4">
        <v>0.46985427864079321</v>
      </c>
      <c r="F121" s="4">
        <f t="shared" si="3"/>
        <v>2.4677313592068595E-3</v>
      </c>
      <c r="H121" s="4">
        <v>0.99987183999999996</v>
      </c>
      <c r="I121" s="4">
        <v>1.2357287164800796E-4</v>
      </c>
      <c r="J121" s="4">
        <f t="shared" si="4"/>
        <v>4.5871283520358295E-6</v>
      </c>
      <c r="K121" s="4"/>
      <c r="L121" s="4">
        <v>0.93316787000000001</v>
      </c>
      <c r="M121" s="4">
        <v>6.2624310258106053E-2</v>
      </c>
      <c r="N121" s="4">
        <f t="shared" si="5"/>
        <v>4.2078197418939367E-3</v>
      </c>
      <c r="O121" s="4"/>
      <c r="P121" s="5">
        <v>0.43746937000000002</v>
      </c>
    </row>
    <row r="122" spans="1:16" x14ac:dyDescent="0.2">
      <c r="A122">
        <v>428</v>
      </c>
      <c r="D122" s="4">
        <v>0.51364244000000003</v>
      </c>
      <c r="E122" s="4">
        <v>0.48364348540860036</v>
      </c>
      <c r="F122" s="4">
        <f t="shared" si="3"/>
        <v>2.7140745913996067E-3</v>
      </c>
      <c r="H122" s="4">
        <v>0.99989592000000005</v>
      </c>
      <c r="I122" s="4">
        <v>9.935858045038278E-5</v>
      </c>
      <c r="J122" s="4">
        <f t="shared" si="4"/>
        <v>4.721419549568099E-6</v>
      </c>
      <c r="K122" s="4"/>
      <c r="L122" s="4">
        <v>0.94610677999999993</v>
      </c>
      <c r="M122" s="4">
        <v>5.088288862569746E-2</v>
      </c>
      <c r="N122" s="4">
        <f t="shared" si="5"/>
        <v>3.0103313743026147E-3</v>
      </c>
      <c r="O122" s="4"/>
      <c r="P122" s="5">
        <v>0.35508231000000001</v>
      </c>
    </row>
    <row r="123" spans="1:16" x14ac:dyDescent="0.2">
      <c r="A123">
        <v>429</v>
      </c>
      <c r="D123" s="4">
        <v>0.51003880000000001</v>
      </c>
      <c r="E123" s="4">
        <v>0.48707348137827594</v>
      </c>
      <c r="F123" s="4">
        <f t="shared" si="3"/>
        <v>2.8877186217240447E-3</v>
      </c>
      <c r="H123" s="4">
        <v>0.99990658999999993</v>
      </c>
      <c r="I123" s="4">
        <v>8.8228865828159138E-5</v>
      </c>
      <c r="J123" s="4">
        <f t="shared" si="4"/>
        <v>5.1811341719123534E-6</v>
      </c>
      <c r="K123" s="4"/>
      <c r="L123" s="4">
        <v>0.94967488</v>
      </c>
      <c r="M123" s="4">
        <v>4.7852185876300767E-2</v>
      </c>
      <c r="N123" s="4">
        <f t="shared" si="5"/>
        <v>2.4729341236992344E-3</v>
      </c>
      <c r="O123" s="4"/>
      <c r="P123" s="5">
        <v>0.28667978999999999</v>
      </c>
    </row>
    <row r="124" spans="1:16" x14ac:dyDescent="0.2">
      <c r="A124">
        <v>430</v>
      </c>
      <c r="D124" s="4">
        <v>0.51225270000000001</v>
      </c>
      <c r="E124" s="4">
        <v>0.484741230473059</v>
      </c>
      <c r="F124" s="4">
        <f t="shared" si="3"/>
        <v>3.0060695269409909E-3</v>
      </c>
      <c r="H124" s="4">
        <v>0.99990756000000003</v>
      </c>
      <c r="I124" s="4">
        <v>8.634708270275673E-5</v>
      </c>
      <c r="J124" s="4">
        <f t="shared" si="4"/>
        <v>6.0929172972147035E-6</v>
      </c>
      <c r="K124" s="4"/>
      <c r="L124" s="4">
        <v>0.94553335000000005</v>
      </c>
      <c r="M124" s="4">
        <v>5.2134301445026461E-2</v>
      </c>
      <c r="N124" s="4">
        <f t="shared" si="5"/>
        <v>2.3323485549734888E-3</v>
      </c>
      <c r="O124" s="4"/>
      <c r="P124" s="5">
        <v>0.2581292</v>
      </c>
    </row>
    <row r="125" spans="1:16" x14ac:dyDescent="0.2">
      <c r="A125">
        <v>431</v>
      </c>
      <c r="D125" s="4">
        <v>0.51459111999999996</v>
      </c>
      <c r="E125" s="4">
        <v>0.48230808322047125</v>
      </c>
      <c r="F125" s="4">
        <f t="shared" si="3"/>
        <v>3.1007967795287916E-3</v>
      </c>
      <c r="H125" s="4">
        <v>0.99989866000000005</v>
      </c>
      <c r="I125" s="4">
        <v>9.358416098094135E-5</v>
      </c>
      <c r="J125" s="4">
        <f t="shared" si="4"/>
        <v>7.7558390190084539E-6</v>
      </c>
      <c r="K125" s="4"/>
      <c r="L125" s="4">
        <v>0.93122181999999998</v>
      </c>
      <c r="M125" s="4">
        <v>6.623902990188725E-2</v>
      </c>
      <c r="N125" s="4">
        <f t="shared" si="5"/>
        <v>2.5391500981127718E-3</v>
      </c>
      <c r="O125" s="4"/>
      <c r="P125" s="5">
        <v>0.29176635000000001</v>
      </c>
    </row>
    <row r="126" spans="1:16" x14ac:dyDescent="0.2">
      <c r="A126">
        <v>432</v>
      </c>
      <c r="D126" s="4">
        <v>0.51163051000000004</v>
      </c>
      <c r="E126" s="4">
        <v>0.48516161058646046</v>
      </c>
      <c r="F126" s="4">
        <f t="shared" si="3"/>
        <v>3.207879413539505E-3</v>
      </c>
      <c r="H126" s="4">
        <v>0.99987499000000002</v>
      </c>
      <c r="I126" s="4">
        <v>1.1411115566220289E-4</v>
      </c>
      <c r="J126" s="4">
        <f t="shared" si="4"/>
        <v>1.0898844337778083E-5</v>
      </c>
      <c r="K126" s="4"/>
      <c r="L126" s="4">
        <v>0.89717573000000006</v>
      </c>
      <c r="M126" s="4">
        <v>9.9591504770238301E-2</v>
      </c>
      <c r="N126" s="4">
        <f t="shared" si="5"/>
        <v>3.2327652297616388E-3</v>
      </c>
      <c r="O126" s="4"/>
      <c r="P126" s="5">
        <v>0.37796833999999996</v>
      </c>
    </row>
    <row r="127" spans="1:16" x14ac:dyDescent="0.2">
      <c r="A127">
        <v>433</v>
      </c>
      <c r="D127" s="4">
        <v>0.49521841</v>
      </c>
      <c r="E127" s="4">
        <v>0.50139662056596213</v>
      </c>
      <c r="F127" s="4">
        <f t="shared" si="3"/>
        <v>3.3849694340378766E-3</v>
      </c>
      <c r="H127" s="4">
        <v>0.99982038000000006</v>
      </c>
      <c r="I127" s="4">
        <v>1.6206375798757426E-4</v>
      </c>
      <c r="J127" s="4">
        <f t="shared" si="4"/>
        <v>1.7556242012361681E-5</v>
      </c>
      <c r="K127" s="4"/>
      <c r="L127" s="4">
        <v>0.81614911000000001</v>
      </c>
      <c r="M127" s="4">
        <v>0.17899789939825733</v>
      </c>
      <c r="N127" s="4">
        <f t="shared" si="5"/>
        <v>4.8529906017426572E-3</v>
      </c>
      <c r="O127" s="4"/>
      <c r="P127" s="5">
        <v>0.47266734999999999</v>
      </c>
    </row>
    <row r="128" spans="1:16" x14ac:dyDescent="0.2">
      <c r="A128">
        <v>434</v>
      </c>
      <c r="D128" s="4">
        <v>0.44052886000000002</v>
      </c>
      <c r="E128" s="4">
        <v>0.55567816624339006</v>
      </c>
      <c r="F128" s="4">
        <f t="shared" si="3"/>
        <v>3.7929737566099186E-3</v>
      </c>
      <c r="H128" s="4">
        <v>0.99967443</v>
      </c>
      <c r="I128" s="4">
        <v>2.9057182404877376E-4</v>
      </c>
      <c r="J128" s="4">
        <f t="shared" si="4"/>
        <v>3.4998175951223487E-5</v>
      </c>
      <c r="K128" s="4"/>
      <c r="L128" s="4">
        <v>0.63447752000000002</v>
      </c>
      <c r="M128" s="4">
        <v>0.3575557749946327</v>
      </c>
      <c r="N128" s="4">
        <f t="shared" si="5"/>
        <v>7.9667050053672805E-3</v>
      </c>
      <c r="O128" s="4"/>
      <c r="P128" s="5">
        <v>0.54235069999999996</v>
      </c>
    </row>
    <row r="129" spans="1:16" x14ac:dyDescent="0.2">
      <c r="A129">
        <v>435</v>
      </c>
      <c r="D129" s="4">
        <v>0.27530264999999998</v>
      </c>
      <c r="E129" s="4">
        <v>0.71976374088672301</v>
      </c>
      <c r="F129" s="4">
        <f t="shared" si="3"/>
        <v>4.9336091132770044E-3</v>
      </c>
      <c r="H129" s="4">
        <v>0.99907087999999999</v>
      </c>
      <c r="I129" s="4">
        <v>8.2069242071358521E-4</v>
      </c>
      <c r="J129" s="4">
        <f t="shared" si="4"/>
        <v>1.0842757928642029E-4</v>
      </c>
      <c r="K129" s="4"/>
      <c r="L129" s="4">
        <v>0.37286892999999999</v>
      </c>
      <c r="M129" s="4">
        <v>0.6160670292524284</v>
      </c>
      <c r="N129" s="4">
        <f t="shared" si="5"/>
        <v>1.1064040747571613E-2</v>
      </c>
      <c r="O129" s="4"/>
      <c r="P129" s="5">
        <v>0.58352919999999997</v>
      </c>
    </row>
    <row r="130" spans="1:16" x14ac:dyDescent="0.2">
      <c r="A130">
        <v>436</v>
      </c>
      <c r="D130" s="4">
        <v>4.2308539999999999E-2</v>
      </c>
      <c r="E130" s="4">
        <v>0.95117381415365332</v>
      </c>
      <c r="F130" s="4">
        <f t="shared" si="3"/>
        <v>6.5176458463467313E-3</v>
      </c>
      <c r="H130" s="4">
        <v>0.99163425000000005</v>
      </c>
      <c r="I130" s="4">
        <v>7.3149329946349687E-3</v>
      </c>
      <c r="J130" s="4">
        <f t="shared" si="4"/>
        <v>1.0508170053649809E-3</v>
      </c>
      <c r="K130" s="4"/>
      <c r="L130" s="4">
        <v>0.25416989000000001</v>
      </c>
      <c r="M130" s="4">
        <v>0.73543231343726356</v>
      </c>
      <c r="N130" s="4">
        <f t="shared" si="5"/>
        <v>1.0397796562736428E-2</v>
      </c>
      <c r="O130" s="4"/>
      <c r="P130" s="5">
        <v>0.59767076000000008</v>
      </c>
    </row>
    <row r="131" spans="1:16" x14ac:dyDescent="0.2">
      <c r="A131">
        <v>437</v>
      </c>
      <c r="D131" s="4">
        <v>9.4529200000000001E-3</v>
      </c>
      <c r="E131" s="4">
        <v>0.98383499430932886</v>
      </c>
      <c r="F131" s="4">
        <f t="shared" si="3"/>
        <v>6.7120856906711657E-3</v>
      </c>
      <c r="H131" s="4">
        <v>0.99842357000000004</v>
      </c>
      <c r="I131" s="4">
        <v>1.3648992154450402E-3</v>
      </c>
      <c r="J131" s="4">
        <f t="shared" si="4"/>
        <v>2.1153078455492182E-4</v>
      </c>
      <c r="K131" s="4"/>
      <c r="L131" s="4">
        <v>0.36471127000000003</v>
      </c>
      <c r="M131" s="4">
        <v>0.62849386597765167</v>
      </c>
      <c r="N131" s="4">
        <f t="shared" si="5"/>
        <v>6.7948640223483014E-3</v>
      </c>
      <c r="O131" s="4"/>
      <c r="P131" s="5">
        <v>0.58613176</v>
      </c>
    </row>
    <row r="132" spans="1:16" x14ac:dyDescent="0.2">
      <c r="A132">
        <v>438</v>
      </c>
      <c r="D132" s="4">
        <v>3.6523750000000001E-2</v>
      </c>
      <c r="E132" s="4">
        <v>0.95700072612374987</v>
      </c>
      <c r="F132" s="4">
        <f t="shared" si="3"/>
        <v>6.4755238762501666E-3</v>
      </c>
      <c r="H132" s="4">
        <v>0.99965722000000001</v>
      </c>
      <c r="I132" s="4">
        <v>2.9397236818860405E-4</v>
      </c>
      <c r="J132" s="4">
        <f t="shared" si="4"/>
        <v>4.8807631811382938E-5</v>
      </c>
      <c r="K132" s="4"/>
      <c r="L132" s="4">
        <v>0.44941892000000006</v>
      </c>
      <c r="M132" s="4">
        <v>0.54623085079394718</v>
      </c>
      <c r="N132" s="4">
        <f t="shared" si="5"/>
        <v>4.3502292060527692E-3</v>
      </c>
      <c r="O132" s="4"/>
      <c r="P132" s="5">
        <v>0.54821352000000001</v>
      </c>
    </row>
    <row r="133" spans="1:16" x14ac:dyDescent="0.2">
      <c r="A133">
        <v>439</v>
      </c>
      <c r="D133" s="4">
        <v>3.9413999999999998E-2</v>
      </c>
      <c r="E133" s="4">
        <v>0.95420491365473992</v>
      </c>
      <c r="F133" s="4">
        <f t="shared" ref="F133:F196" si="6">1-D133-E133</f>
        <v>6.3810863452601341E-3</v>
      </c>
      <c r="H133" s="4">
        <v>0.99986011000000008</v>
      </c>
      <c r="I133" s="4">
        <v>1.1887930818175874E-4</v>
      </c>
      <c r="J133" s="4">
        <f t="shared" ref="J133:J196" si="7">1-H133-I133</f>
        <v>2.1010691818161613E-5</v>
      </c>
      <c r="K133" s="4"/>
      <c r="L133" s="4">
        <v>0.48718769000000001</v>
      </c>
      <c r="M133" s="4">
        <v>0.50996364787419612</v>
      </c>
      <c r="N133" s="4">
        <f t="shared" ref="N133:N196" si="8">1-L133-M133</f>
        <v>2.8486621258038136E-3</v>
      </c>
      <c r="O133" s="4"/>
      <c r="P133" s="5">
        <v>0.48253066999999999</v>
      </c>
    </row>
    <row r="134" spans="1:16" x14ac:dyDescent="0.2">
      <c r="A134">
        <v>440</v>
      </c>
      <c r="D134" s="4">
        <v>2.786549E-2</v>
      </c>
      <c r="E134" s="4">
        <v>0.96577221043643846</v>
      </c>
      <c r="F134" s="4">
        <f t="shared" si="6"/>
        <v>6.362299563561491E-3</v>
      </c>
      <c r="H134" s="4">
        <v>0.99992559999999997</v>
      </c>
      <c r="I134" s="4">
        <v>6.2675845632021525E-5</v>
      </c>
      <c r="J134" s="4">
        <f t="shared" si="7"/>
        <v>1.1724154368008473E-5</v>
      </c>
      <c r="K134" s="4"/>
      <c r="L134" s="4">
        <v>0.55249415000000002</v>
      </c>
      <c r="M134" s="4">
        <v>0.44587124985676352</v>
      </c>
      <c r="N134" s="4">
        <f t="shared" si="8"/>
        <v>1.6346001432364643E-3</v>
      </c>
      <c r="O134" s="4"/>
      <c r="P134" s="5">
        <v>0.39211029000000003</v>
      </c>
    </row>
    <row r="135" spans="1:16" x14ac:dyDescent="0.2">
      <c r="A135">
        <v>441</v>
      </c>
      <c r="D135" s="4">
        <v>1.8453170000000001E-2</v>
      </c>
      <c r="E135" s="4">
        <v>0.97523637709071531</v>
      </c>
      <c r="F135" s="4">
        <f t="shared" si="6"/>
        <v>6.3104529092846695E-3</v>
      </c>
      <c r="H135" s="4">
        <v>0.99995439000000008</v>
      </c>
      <c r="I135" s="4">
        <v>3.8105445537161352E-5</v>
      </c>
      <c r="J135" s="4">
        <f t="shared" si="7"/>
        <v>7.5045544627568641E-6</v>
      </c>
      <c r="K135" s="4"/>
      <c r="L135" s="4">
        <v>0.65411047</v>
      </c>
      <c r="M135" s="4">
        <v>0.34513273062615063</v>
      </c>
      <c r="N135" s="4">
        <f t="shared" si="8"/>
        <v>7.5679937384937057E-4</v>
      </c>
      <c r="O135" s="4"/>
      <c r="P135" s="5">
        <v>0.29456845000000004</v>
      </c>
    </row>
    <row r="136" spans="1:16" x14ac:dyDescent="0.2">
      <c r="A136">
        <v>442</v>
      </c>
      <c r="D136" s="4">
        <v>1.756365E-2</v>
      </c>
      <c r="E136" s="4">
        <v>0.97624796378262291</v>
      </c>
      <c r="F136" s="4">
        <f t="shared" si="6"/>
        <v>6.188386217377051E-3</v>
      </c>
      <c r="H136" s="4">
        <v>0.99996954999999998</v>
      </c>
      <c r="I136" s="4">
        <v>2.5241577742501542E-5</v>
      </c>
      <c r="J136" s="4">
        <f t="shared" si="7"/>
        <v>5.2084222575136447E-6</v>
      </c>
      <c r="K136" s="4"/>
      <c r="L136" s="4">
        <v>0.74140530999999998</v>
      </c>
      <c r="M136" s="4">
        <v>0.25829656393973971</v>
      </c>
      <c r="N136" s="4">
        <f t="shared" si="8"/>
        <v>2.9812606026030641E-4</v>
      </c>
      <c r="O136" s="4"/>
      <c r="P136" s="5">
        <v>0.23409324000000001</v>
      </c>
    </row>
    <row r="137" spans="1:16" x14ac:dyDescent="0.2">
      <c r="A137">
        <v>443</v>
      </c>
      <c r="D137" s="4">
        <v>2.139164E-2</v>
      </c>
      <c r="E137" s="4">
        <v>0.97258284324755739</v>
      </c>
      <c r="F137" s="4">
        <f t="shared" si="6"/>
        <v>6.0255167524425612E-3</v>
      </c>
      <c r="H137" s="4">
        <v>0.99997854000000008</v>
      </c>
      <c r="I137" s="4">
        <v>1.7659236138768785E-5</v>
      </c>
      <c r="J137" s="4">
        <f t="shared" si="7"/>
        <v>3.8007638611488713E-6</v>
      </c>
      <c r="K137" s="4"/>
      <c r="L137" s="4">
        <v>0.79031903000000003</v>
      </c>
      <c r="M137" s="4">
        <v>0.2095682098647631</v>
      </c>
      <c r="N137" s="4">
        <f t="shared" si="8"/>
        <v>1.1276013523686679E-4</v>
      </c>
      <c r="O137" s="4"/>
      <c r="P137" s="5">
        <v>0.25060125999999999</v>
      </c>
    </row>
    <row r="138" spans="1:16" x14ac:dyDescent="0.2">
      <c r="A138">
        <v>444</v>
      </c>
      <c r="D138" s="4">
        <v>2.3652429999999999E-2</v>
      </c>
      <c r="E138" s="4">
        <v>0.97048319690164919</v>
      </c>
      <c r="F138" s="4">
        <f t="shared" si="6"/>
        <v>5.8643730983508613E-3</v>
      </c>
      <c r="H138" s="4">
        <v>0.99998434000000003</v>
      </c>
      <c r="I138" s="4">
        <v>1.2798644419774235E-5</v>
      </c>
      <c r="J138" s="4">
        <f t="shared" si="7"/>
        <v>2.8613555801986831E-6</v>
      </c>
      <c r="K138" s="4"/>
      <c r="L138" s="4">
        <v>0.79883168999999998</v>
      </c>
      <c r="M138" s="4">
        <v>0.20110159856503784</v>
      </c>
      <c r="N138" s="4">
        <f t="shared" si="8"/>
        <v>6.6711434962174465E-5</v>
      </c>
      <c r="O138" s="4"/>
      <c r="P138" s="5">
        <v>0.31691230000000004</v>
      </c>
    </row>
    <row r="139" spans="1:16" x14ac:dyDescent="0.2">
      <c r="A139">
        <v>445</v>
      </c>
      <c r="D139" s="4">
        <v>2.1288000000000001E-2</v>
      </c>
      <c r="E139" s="4">
        <v>0.97298721989839987</v>
      </c>
      <c r="F139" s="4">
        <f t="shared" si="6"/>
        <v>5.7247801016001576E-3</v>
      </c>
      <c r="H139" s="4">
        <v>0.99998829</v>
      </c>
      <c r="I139" s="4">
        <v>9.5100019004948596E-6</v>
      </c>
      <c r="J139" s="4">
        <f t="shared" si="7"/>
        <v>2.1999980995032512E-6</v>
      </c>
      <c r="K139" s="4"/>
      <c r="L139" s="4">
        <v>0.74065661000000005</v>
      </c>
      <c r="M139" s="4">
        <v>0.25920800756355217</v>
      </c>
      <c r="N139" s="4">
        <f t="shared" si="8"/>
        <v>1.3538243644778403E-4</v>
      </c>
      <c r="O139" s="4"/>
      <c r="P139" s="5">
        <v>0.37741708000000002</v>
      </c>
    </row>
    <row r="140" spans="1:16" x14ac:dyDescent="0.2">
      <c r="A140">
        <v>446</v>
      </c>
      <c r="D140" s="4">
        <v>1.524788E-2</v>
      </c>
      <c r="E140" s="4">
        <v>0.97915054466828277</v>
      </c>
      <c r="F140" s="4">
        <f t="shared" si="6"/>
        <v>5.6015753317172345E-3</v>
      </c>
      <c r="H140" s="4">
        <v>0.99999109000000008</v>
      </c>
      <c r="I140" s="4">
        <v>7.1941130018657349E-6</v>
      </c>
      <c r="J140" s="4">
        <f t="shared" si="7"/>
        <v>1.71588699805186E-6</v>
      </c>
      <c r="K140" s="4"/>
      <c r="L140" s="4">
        <v>0.50502210000000003</v>
      </c>
      <c r="M140" s="4">
        <v>0.49443571110789797</v>
      </c>
      <c r="N140" s="4">
        <f t="shared" si="8"/>
        <v>5.4218889210200238E-4</v>
      </c>
      <c r="O140" s="4"/>
      <c r="P140" s="5">
        <v>0.40679599000000005</v>
      </c>
    </row>
    <row r="141" spans="1:16" x14ac:dyDescent="0.2">
      <c r="A141">
        <v>447</v>
      </c>
      <c r="D141" s="4">
        <v>8.8126799999999998E-3</v>
      </c>
      <c r="E141" s="4">
        <v>0.98571014772403165</v>
      </c>
      <c r="F141" s="4">
        <f t="shared" si="6"/>
        <v>5.4771722759683339E-3</v>
      </c>
      <c r="H141" s="4">
        <v>0.99999311000000002</v>
      </c>
      <c r="I141" s="4">
        <v>5.5337610314531474E-6</v>
      </c>
      <c r="J141" s="4">
        <f t="shared" si="7"/>
        <v>1.3562389685284856E-6</v>
      </c>
      <c r="K141" s="4"/>
      <c r="L141" s="4">
        <v>0.60911923000000001</v>
      </c>
      <c r="M141" s="4">
        <v>0.39008453414508687</v>
      </c>
      <c r="N141" s="4">
        <f t="shared" si="8"/>
        <v>7.9623585491311877E-4</v>
      </c>
      <c r="O141" s="4"/>
      <c r="P141" s="5">
        <v>0.40009466999999999</v>
      </c>
    </row>
    <row r="142" spans="1:16" x14ac:dyDescent="0.2">
      <c r="A142">
        <v>448</v>
      </c>
      <c r="D142" s="4">
        <v>5.3390499999999997E-3</v>
      </c>
      <c r="E142" s="4">
        <v>0.98932537978540036</v>
      </c>
      <c r="F142" s="4">
        <f t="shared" si="6"/>
        <v>5.3355702145996275E-3</v>
      </c>
      <c r="H142" s="4">
        <v>0.99999458000000008</v>
      </c>
      <c r="I142" s="4">
        <v>4.3323951579666174E-6</v>
      </c>
      <c r="J142" s="4">
        <f t="shared" si="7"/>
        <v>1.0876048419560915E-6</v>
      </c>
      <c r="K142" s="4"/>
      <c r="L142" s="4">
        <v>0.61089550000000004</v>
      </c>
      <c r="M142" s="4">
        <v>0.38780824505078998</v>
      </c>
      <c r="N142" s="4">
        <f t="shared" si="8"/>
        <v>1.2962549492099851E-3</v>
      </c>
      <c r="O142" s="4"/>
      <c r="P142" s="5">
        <v>0.35659832999999996</v>
      </c>
    </row>
    <row r="143" spans="1:16" x14ac:dyDescent="0.2">
      <c r="A143">
        <v>449</v>
      </c>
      <c r="D143" s="4">
        <v>6.4295500000000009E-3</v>
      </c>
      <c r="E143" s="4">
        <v>0.9883984885724566</v>
      </c>
      <c r="F143" s="4">
        <f t="shared" si="6"/>
        <v>5.1719614275433923E-3</v>
      </c>
      <c r="H143" s="4">
        <v>0.99999567</v>
      </c>
      <c r="I143" s="4">
        <v>3.4464287301080865E-6</v>
      </c>
      <c r="J143" s="4">
        <f t="shared" si="7"/>
        <v>8.8357126988874992E-7</v>
      </c>
      <c r="K143" s="4"/>
      <c r="L143" s="4">
        <v>0.51246723000000005</v>
      </c>
      <c r="M143" s="4">
        <v>0.48511359339263832</v>
      </c>
      <c r="N143" s="4">
        <f t="shared" si="8"/>
        <v>2.4191766073616283E-3</v>
      </c>
      <c r="O143" s="4"/>
      <c r="P143" s="5">
        <v>0.27665880000000004</v>
      </c>
    </row>
    <row r="144" spans="1:16" x14ac:dyDescent="0.2">
      <c r="A144">
        <v>450</v>
      </c>
      <c r="D144" s="4">
        <v>1.1364669999999999E-2</v>
      </c>
      <c r="E144" s="4">
        <v>0.98364129794862476</v>
      </c>
      <c r="F144" s="4">
        <f t="shared" si="6"/>
        <v>4.9940320513752745E-3</v>
      </c>
      <c r="H144" s="4">
        <v>0.99999647999999997</v>
      </c>
      <c r="I144" s="4">
        <v>2.7912568640520926E-6</v>
      </c>
      <c r="J144" s="4">
        <f t="shared" si="7"/>
        <v>7.2874313598251395E-7</v>
      </c>
      <c r="K144" s="4"/>
      <c r="L144" s="4">
        <v>0.545655</v>
      </c>
      <c r="M144" s="4">
        <v>0.45120450829514991</v>
      </c>
      <c r="N144" s="4">
        <f t="shared" si="8"/>
        <v>3.1404917048500902E-3</v>
      </c>
      <c r="O144" s="4"/>
      <c r="P144" s="5">
        <v>0.16949546000000001</v>
      </c>
    </row>
    <row r="145" spans="1:16" x14ac:dyDescent="0.2">
      <c r="A145">
        <v>451</v>
      </c>
      <c r="D145" s="4">
        <v>1.6970269999999999E-2</v>
      </c>
      <c r="E145" s="4">
        <v>0.97820871627694472</v>
      </c>
      <c r="F145" s="4">
        <f t="shared" si="6"/>
        <v>4.8210137230553229E-3</v>
      </c>
      <c r="H145" s="4">
        <v>0.99999707999999998</v>
      </c>
      <c r="I145" s="4">
        <v>2.3079987768137162E-6</v>
      </c>
      <c r="J145" s="4">
        <f t="shared" si="7"/>
        <v>6.1200122320363701E-7</v>
      </c>
      <c r="K145" s="4"/>
      <c r="L145" s="4">
        <v>0.67436533999999992</v>
      </c>
      <c r="M145" s="4">
        <v>0.32273321935958743</v>
      </c>
      <c r="N145" s="4">
        <f t="shared" si="8"/>
        <v>2.9014406404126447E-3</v>
      </c>
      <c r="O145" s="4"/>
      <c r="P145" s="5">
        <v>6.9464579999999998E-2</v>
      </c>
    </row>
    <row r="146" spans="1:16" x14ac:dyDescent="0.2">
      <c r="A146">
        <v>452</v>
      </c>
      <c r="D146" s="4">
        <v>2.211513E-2</v>
      </c>
      <c r="E146" s="4">
        <v>0.97322511169056836</v>
      </c>
      <c r="F146" s="4">
        <f t="shared" si="6"/>
        <v>4.6597583094316608E-3</v>
      </c>
      <c r="H146" s="4">
        <v>0.99999753999999996</v>
      </c>
      <c r="I146" s="4">
        <v>1.9390996494330063E-6</v>
      </c>
      <c r="J146" s="4">
        <f t="shared" si="7"/>
        <v>5.2090035060442594E-7</v>
      </c>
      <c r="K146" s="4"/>
      <c r="L146" s="4">
        <v>0.76935989999999999</v>
      </c>
      <c r="M146" s="4">
        <v>0.22807141969108194</v>
      </c>
      <c r="N146" s="4">
        <f t="shared" si="8"/>
        <v>2.5686803089180754E-3</v>
      </c>
      <c r="O146" s="4"/>
      <c r="P146" s="5">
        <v>3.115074E-2</v>
      </c>
    </row>
    <row r="147" spans="1:16" x14ac:dyDescent="0.2">
      <c r="A147">
        <v>453</v>
      </c>
      <c r="D147" s="4">
        <v>2.5494099999999999E-2</v>
      </c>
      <c r="E147" s="4">
        <v>0.96998854866537298</v>
      </c>
      <c r="F147" s="4">
        <f t="shared" si="6"/>
        <v>4.5173513346270511E-3</v>
      </c>
      <c r="H147" s="4">
        <v>0.99999789000000006</v>
      </c>
      <c r="I147" s="4">
        <v>1.659480902345558E-6</v>
      </c>
      <c r="J147" s="4">
        <f t="shared" si="7"/>
        <v>4.5051909759854301E-7</v>
      </c>
      <c r="K147" s="4"/>
      <c r="L147" s="4">
        <v>0.81737981999999998</v>
      </c>
      <c r="M147" s="4">
        <v>0.18013997698518222</v>
      </c>
      <c r="N147" s="4">
        <f t="shared" si="8"/>
        <v>2.4802030148178E-3</v>
      </c>
      <c r="O147" s="4"/>
      <c r="P147" s="5">
        <v>7.1698690000000009E-2</v>
      </c>
    </row>
    <row r="148" spans="1:16" x14ac:dyDescent="0.2">
      <c r="A148">
        <v>454</v>
      </c>
      <c r="D148" s="4">
        <v>2.6378189999999999E-2</v>
      </c>
      <c r="E148" s="4">
        <v>0.96922435946917218</v>
      </c>
      <c r="F148" s="4">
        <f t="shared" si="6"/>
        <v>4.3974505308278511E-3</v>
      </c>
      <c r="H148" s="4">
        <v>0.99999815999999997</v>
      </c>
      <c r="I148" s="4">
        <v>1.4445749472345667E-6</v>
      </c>
      <c r="J148" s="4">
        <f t="shared" si="7"/>
        <v>3.9542505279613928E-7</v>
      </c>
      <c r="K148" s="4"/>
      <c r="L148" s="4">
        <v>0.83131975000000002</v>
      </c>
      <c r="M148" s="4">
        <v>0.16594258135011752</v>
      </c>
      <c r="N148" s="4">
        <f t="shared" si="8"/>
        <v>2.7376686498824521E-3</v>
      </c>
      <c r="O148" s="4"/>
      <c r="P148" s="5">
        <v>0.14500835000000001</v>
      </c>
    </row>
    <row r="149" spans="1:16" x14ac:dyDescent="0.2">
      <c r="A149">
        <v>455</v>
      </c>
      <c r="D149" s="4">
        <v>2.4666489999999999E-2</v>
      </c>
      <c r="E149" s="4">
        <v>0.97103290368101114</v>
      </c>
      <c r="F149" s="4">
        <f t="shared" si="6"/>
        <v>4.3006063189888755E-3</v>
      </c>
      <c r="H149" s="4">
        <v>0.99999835999999998</v>
      </c>
      <c r="I149" s="4">
        <v>1.2858813435847467E-6</v>
      </c>
      <c r="J149" s="4">
        <f t="shared" si="7"/>
        <v>3.5411865644020815E-7</v>
      </c>
      <c r="K149" s="4"/>
      <c r="L149" s="4">
        <v>0.81080584</v>
      </c>
      <c r="M149" s="4">
        <v>0.18558604006658158</v>
      </c>
      <c r="N149" s="4">
        <f t="shared" si="8"/>
        <v>3.6081199334184189E-3</v>
      </c>
      <c r="O149" s="4"/>
      <c r="P149" s="5">
        <v>0.20617366000000001</v>
      </c>
    </row>
    <row r="150" spans="1:16" x14ac:dyDescent="0.2">
      <c r="A150">
        <v>456</v>
      </c>
      <c r="D150" s="4">
        <v>2.0830799999999997E-2</v>
      </c>
      <c r="E150" s="4">
        <v>0.97494438844445197</v>
      </c>
      <c r="F150" s="4">
        <f t="shared" si="6"/>
        <v>4.2248115555479915E-3</v>
      </c>
      <c r="H150" s="4">
        <v>0.99999852</v>
      </c>
      <c r="I150" s="4">
        <v>1.1594449203672389E-6</v>
      </c>
      <c r="J150" s="4">
        <f t="shared" si="7"/>
        <v>3.2055507963091053E-7</v>
      </c>
      <c r="K150" s="4"/>
      <c r="L150" s="4">
        <v>0.72305476999999996</v>
      </c>
      <c r="M150" s="4">
        <v>0.27082695597884004</v>
      </c>
      <c r="N150" s="4">
        <f t="shared" si="8"/>
        <v>6.1182740211599973E-3</v>
      </c>
      <c r="O150" s="4"/>
      <c r="P150" s="5">
        <v>0.23791592</v>
      </c>
    </row>
    <row r="151" spans="1:16" x14ac:dyDescent="0.2">
      <c r="A151">
        <v>457</v>
      </c>
      <c r="D151" s="4">
        <v>1.5782279999999999E-2</v>
      </c>
      <c r="E151" s="4">
        <v>0.98005130002116447</v>
      </c>
      <c r="F151" s="4">
        <f t="shared" si="6"/>
        <v>4.1664199788354894E-3</v>
      </c>
      <c r="H151" s="4">
        <v>0.99999863</v>
      </c>
      <c r="I151" s="4">
        <v>1.0728296146621671E-6</v>
      </c>
      <c r="J151" s="4">
        <f t="shared" si="7"/>
        <v>2.9717038533837031E-7</v>
      </c>
      <c r="K151" s="4"/>
      <c r="L151" s="4">
        <v>0.48521369999999997</v>
      </c>
      <c r="M151" s="4">
        <v>0.50177217802063101</v>
      </c>
      <c r="N151" s="4">
        <f t="shared" si="8"/>
        <v>1.301412197936902E-2</v>
      </c>
      <c r="O151" s="4"/>
      <c r="P151" s="5">
        <v>0.23776564</v>
      </c>
    </row>
    <row r="152" spans="1:16" x14ac:dyDescent="0.2">
      <c r="A152">
        <v>458</v>
      </c>
      <c r="D152" s="4">
        <v>1.0661730000000001E-2</v>
      </c>
      <c r="E152" s="4">
        <v>0.98521719132969754</v>
      </c>
      <c r="F152" s="4">
        <f t="shared" si="6"/>
        <v>4.1210786703024249E-3</v>
      </c>
      <c r="H152" s="4">
        <v>0.99999870999999996</v>
      </c>
      <c r="I152" s="4">
        <v>1.0101959685090523E-6</v>
      </c>
      <c r="J152" s="4">
        <f t="shared" si="7"/>
        <v>2.7980403153359366E-7</v>
      </c>
      <c r="K152" s="4"/>
      <c r="L152" s="4">
        <v>0.431896</v>
      </c>
      <c r="M152" s="4">
        <v>0.55184223887952</v>
      </c>
      <c r="N152" s="4">
        <f t="shared" si="8"/>
        <v>1.6261761120479945E-2</v>
      </c>
      <c r="O152" s="4"/>
      <c r="P152" s="5">
        <v>0.20864218999999998</v>
      </c>
    </row>
    <row r="153" spans="1:16" x14ac:dyDescent="0.2">
      <c r="A153">
        <v>459</v>
      </c>
      <c r="D153" s="4">
        <v>6.5701200000000005E-3</v>
      </c>
      <c r="E153" s="4">
        <v>0.98934507515081849</v>
      </c>
      <c r="F153" s="4">
        <f t="shared" si="6"/>
        <v>4.0848048491815003E-3</v>
      </c>
      <c r="H153" s="4">
        <v>0.99999876999999993</v>
      </c>
      <c r="I153" s="4">
        <v>9.6361591111640243E-7</v>
      </c>
      <c r="J153" s="4">
        <f t="shared" si="7"/>
        <v>2.6638408895782484E-7</v>
      </c>
      <c r="K153" s="4"/>
      <c r="L153" s="4">
        <v>0.60951482000000001</v>
      </c>
      <c r="M153" s="4">
        <v>0.37794596675806164</v>
      </c>
      <c r="N153" s="4">
        <f t="shared" si="8"/>
        <v>1.2539213241938352E-2</v>
      </c>
      <c r="O153" s="4"/>
      <c r="P153" s="5">
        <v>0.15804715</v>
      </c>
    </row>
    <row r="154" spans="1:16" x14ac:dyDescent="0.2">
      <c r="A154">
        <v>460</v>
      </c>
      <c r="D154" s="4">
        <v>4.2998300000000001E-3</v>
      </c>
      <c r="E154" s="4">
        <v>0.99164530054169531</v>
      </c>
      <c r="F154" s="4">
        <f t="shared" si="6"/>
        <v>4.0548694583046885E-3</v>
      </c>
      <c r="H154" s="4">
        <v>0.99999880000000008</v>
      </c>
      <c r="I154" s="4">
        <v>9.4087785596438046E-7</v>
      </c>
      <c r="J154" s="4">
        <f t="shared" si="7"/>
        <v>2.5912214395910403E-7</v>
      </c>
      <c r="K154" s="4"/>
      <c r="L154" s="4">
        <v>0.65708935999999996</v>
      </c>
      <c r="M154" s="4">
        <v>0.33065828509390566</v>
      </c>
      <c r="N154" s="4">
        <f t="shared" si="8"/>
        <v>1.2252354906094387E-2</v>
      </c>
      <c r="O154" s="4"/>
      <c r="P154" s="5">
        <v>0.10117905000000001</v>
      </c>
    </row>
    <row r="155" spans="1:16" x14ac:dyDescent="0.2">
      <c r="A155">
        <v>461</v>
      </c>
      <c r="D155" s="4">
        <v>4.1565099999999995E-3</v>
      </c>
      <c r="E155" s="4">
        <v>0.99181307239353245</v>
      </c>
      <c r="F155" s="4">
        <f t="shared" si="6"/>
        <v>4.0304176064676067E-3</v>
      </c>
      <c r="H155" s="4">
        <v>0.99999880000000008</v>
      </c>
      <c r="I155" s="4">
        <v>9.4199685596433829E-7</v>
      </c>
      <c r="J155" s="4">
        <f t="shared" si="7"/>
        <v>2.580031439591462E-7</v>
      </c>
      <c r="K155" s="4"/>
      <c r="L155" s="4">
        <v>0.62880762000000001</v>
      </c>
      <c r="M155" s="4">
        <v>0.35654191044726546</v>
      </c>
      <c r="N155" s="4">
        <f t="shared" si="8"/>
        <v>1.4650469552734524E-2</v>
      </c>
      <c r="O155" s="4"/>
      <c r="P155" s="5">
        <v>5.9960409999999999E-2</v>
      </c>
    </row>
    <row r="156" spans="1:16" x14ac:dyDescent="0.2">
      <c r="A156">
        <v>462</v>
      </c>
      <c r="D156" s="4">
        <v>5.9371499999999995E-3</v>
      </c>
      <c r="E156" s="4">
        <v>0.99005053399980214</v>
      </c>
      <c r="F156" s="4">
        <f t="shared" si="6"/>
        <v>4.012316000197913E-3</v>
      </c>
      <c r="H156" s="4">
        <v>0.99999877999999998</v>
      </c>
      <c r="I156" s="4">
        <v>9.591797014363105E-7</v>
      </c>
      <c r="J156" s="4">
        <f t="shared" si="7"/>
        <v>2.6082029858766918E-7</v>
      </c>
      <c r="K156" s="4"/>
      <c r="L156" s="4">
        <v>0.56651388999999996</v>
      </c>
      <c r="M156" s="4">
        <v>0.41470964180590564</v>
      </c>
      <c r="N156" s="4">
        <f t="shared" si="8"/>
        <v>1.8776468194094398E-2</v>
      </c>
      <c r="O156" s="4"/>
      <c r="P156" s="5">
        <v>4.9841990000000003E-2</v>
      </c>
    </row>
    <row r="157" spans="1:16" x14ac:dyDescent="0.2">
      <c r="A157">
        <v>463</v>
      </c>
      <c r="D157" s="4">
        <v>9.0555099999999993E-3</v>
      </c>
      <c r="E157" s="4">
        <v>0.98694176792154309</v>
      </c>
      <c r="F157" s="4">
        <f t="shared" si="6"/>
        <v>4.0027220784568662E-3</v>
      </c>
      <c r="H157" s="4">
        <v>0.99999874000000011</v>
      </c>
      <c r="I157" s="4">
        <v>9.9250092895682917E-7</v>
      </c>
      <c r="J157" s="4">
        <f t="shared" si="7"/>
        <v>2.6749907093507397E-7</v>
      </c>
      <c r="K157" s="4"/>
      <c r="L157" s="4">
        <v>0.50537734999999995</v>
      </c>
      <c r="M157" s="4">
        <v>0.4712475601185605</v>
      </c>
      <c r="N157" s="4">
        <f t="shared" si="8"/>
        <v>2.3375089881439548E-2</v>
      </c>
      <c r="O157" s="4"/>
      <c r="P157" s="5">
        <v>6.643309E-2</v>
      </c>
    </row>
    <row r="158" spans="1:16" x14ac:dyDescent="0.2">
      <c r="A158">
        <v>464</v>
      </c>
      <c r="D158" s="4">
        <v>1.274756E-2</v>
      </c>
      <c r="E158" s="4">
        <v>0.98324821321103084</v>
      </c>
      <c r="F158" s="4">
        <f t="shared" si="6"/>
        <v>4.0042267889691674E-3</v>
      </c>
      <c r="H158" s="4">
        <v>0.99999866999999998</v>
      </c>
      <c r="I158" s="4">
        <v>1.0499606397415864E-6</v>
      </c>
      <c r="J158" s="4">
        <f t="shared" si="7"/>
        <v>2.8003936028000529E-7</v>
      </c>
      <c r="K158" s="4"/>
      <c r="L158" s="4">
        <v>0.48158912999999998</v>
      </c>
      <c r="M158" s="4">
        <v>0.49182262885176603</v>
      </c>
      <c r="N158" s="4">
        <f t="shared" si="8"/>
        <v>2.6588241148234049E-2</v>
      </c>
      <c r="O158" s="4"/>
      <c r="P158" s="5">
        <v>9.2328600000000011E-2</v>
      </c>
    </row>
    <row r="159" spans="1:16" x14ac:dyDescent="0.2">
      <c r="A159">
        <v>465</v>
      </c>
      <c r="D159" s="4">
        <v>1.6269659999999998E-2</v>
      </c>
      <c r="E159" s="4">
        <v>0.97971106376334505</v>
      </c>
      <c r="F159" s="4">
        <f t="shared" si="6"/>
        <v>4.0192762366549895E-3</v>
      </c>
      <c r="H159" s="4">
        <v>0.99999857000000003</v>
      </c>
      <c r="I159" s="4">
        <v>1.1317528364543425E-6</v>
      </c>
      <c r="J159" s="4">
        <f t="shared" si="7"/>
        <v>2.9824716351461364E-7</v>
      </c>
      <c r="K159" s="4"/>
      <c r="L159" s="4">
        <v>0.51436539999999997</v>
      </c>
      <c r="M159" s="4">
        <v>0.45873376975700991</v>
      </c>
      <c r="N159" s="4">
        <f t="shared" si="8"/>
        <v>2.6900830242990115E-2</v>
      </c>
      <c r="O159" s="4"/>
      <c r="P159" s="5">
        <v>0.11265586000000001</v>
      </c>
    </row>
    <row r="160" spans="1:16" x14ac:dyDescent="0.2">
      <c r="A160">
        <v>466</v>
      </c>
      <c r="D160" s="4">
        <v>1.9037679999999998E-2</v>
      </c>
      <c r="E160" s="4">
        <v>0.97691271135057589</v>
      </c>
      <c r="F160" s="4">
        <f t="shared" si="6"/>
        <v>4.0496086494241634E-3</v>
      </c>
      <c r="H160" s="4">
        <v>0.99999842999999999</v>
      </c>
      <c r="I160" s="4">
        <v>1.2460484765120404E-6</v>
      </c>
      <c r="J160" s="4">
        <f t="shared" si="7"/>
        <v>3.2395152349424818E-7</v>
      </c>
      <c r="K160" s="4"/>
      <c r="L160" s="4">
        <v>0.59435572999999997</v>
      </c>
      <c r="M160" s="4">
        <v>0.38148255177413132</v>
      </c>
      <c r="N160" s="4">
        <f t="shared" si="8"/>
        <v>2.4161718225868711E-2</v>
      </c>
      <c r="O160" s="4"/>
      <c r="P160" s="5">
        <v>0.12190625000000001</v>
      </c>
    </row>
    <row r="161" spans="1:16" x14ac:dyDescent="0.2">
      <c r="A161">
        <v>467</v>
      </c>
      <c r="D161" s="4">
        <v>2.0697570000000002E-2</v>
      </c>
      <c r="E161" s="4">
        <v>0.97520634089813629</v>
      </c>
      <c r="F161" s="4">
        <f t="shared" si="6"/>
        <v>4.0960891018636536E-3</v>
      </c>
      <c r="H161" s="4">
        <v>0.9999982300000001</v>
      </c>
      <c r="I161" s="4">
        <v>1.4091142574494824E-6</v>
      </c>
      <c r="J161" s="4">
        <f t="shared" si="7"/>
        <v>3.6088574245153501E-7</v>
      </c>
      <c r="K161" s="4"/>
      <c r="L161" s="4">
        <v>0.69221141000000008</v>
      </c>
      <c r="M161" s="4">
        <v>0.28815470351983968</v>
      </c>
      <c r="N161" s="4">
        <f t="shared" si="8"/>
        <v>1.9633886480160234E-2</v>
      </c>
      <c r="O161" s="4"/>
      <c r="P161" s="5">
        <v>0.12450024000000001</v>
      </c>
    </row>
    <row r="162" spans="1:16" x14ac:dyDescent="0.2">
      <c r="A162">
        <v>468</v>
      </c>
      <c r="D162" s="4">
        <v>2.1142370000000001E-2</v>
      </c>
      <c r="E162" s="4">
        <v>0.97469896314752136</v>
      </c>
      <c r="F162" s="4">
        <f t="shared" si="6"/>
        <v>4.1586668524786763E-3</v>
      </c>
      <c r="H162" s="4">
        <v>0.99999796000000007</v>
      </c>
      <c r="I162" s="4">
        <v>1.6294883519723648E-6</v>
      </c>
      <c r="J162" s="4">
        <f t="shared" si="7"/>
        <v>4.1051164795306996E-7</v>
      </c>
      <c r="K162" s="4"/>
      <c r="L162" s="4">
        <v>0.77997815999999998</v>
      </c>
      <c r="M162" s="4">
        <v>0.20504676413094317</v>
      </c>
      <c r="N162" s="4">
        <f t="shared" si="8"/>
        <v>1.4975075869056859E-2</v>
      </c>
      <c r="O162" s="4"/>
      <c r="P162" s="5">
        <v>0.13221812999999999</v>
      </c>
    </row>
    <row r="163" spans="1:16" x14ac:dyDescent="0.2">
      <c r="A163">
        <v>469</v>
      </c>
      <c r="D163" s="4">
        <v>2.049465E-2</v>
      </c>
      <c r="E163" s="4">
        <v>0.9752688816156615</v>
      </c>
      <c r="F163" s="4">
        <f t="shared" si="6"/>
        <v>4.2364683843385542E-3</v>
      </c>
      <c r="H163" s="4">
        <v>0.99999759999999993</v>
      </c>
      <c r="I163" s="4">
        <v>1.9239068880410835E-6</v>
      </c>
      <c r="J163" s="4">
        <f t="shared" si="7"/>
        <v>4.7609311202793005E-7</v>
      </c>
      <c r="K163" s="4"/>
      <c r="L163" s="4">
        <v>0.84558790000000006</v>
      </c>
      <c r="M163" s="4">
        <v>0.14323791551552098</v>
      </c>
      <c r="N163" s="4">
        <f t="shared" si="8"/>
        <v>1.1174184484478961E-2</v>
      </c>
      <c r="O163" s="4"/>
      <c r="P163" s="5">
        <v>0.15893188</v>
      </c>
    </row>
    <row r="164" spans="1:16" x14ac:dyDescent="0.2">
      <c r="A164">
        <v>470</v>
      </c>
      <c r="D164" s="4">
        <v>1.9055740000000002E-2</v>
      </c>
      <c r="E164" s="4">
        <v>0.9766168734442231</v>
      </c>
      <c r="F164" s="4">
        <f t="shared" si="6"/>
        <v>4.3273865557769131E-3</v>
      </c>
      <c r="H164" s="4">
        <v>0.99999707999999998</v>
      </c>
      <c r="I164" s="4">
        <v>2.3496462988139634E-6</v>
      </c>
      <c r="J164" s="4">
        <f t="shared" si="7"/>
        <v>5.7035370120338971E-7</v>
      </c>
      <c r="K164" s="4"/>
      <c r="L164" s="4">
        <v>0.89027970999999995</v>
      </c>
      <c r="M164" s="4">
        <v>0.10130488419897127</v>
      </c>
      <c r="N164" s="4">
        <f t="shared" si="8"/>
        <v>8.4154058010287858E-3</v>
      </c>
      <c r="O164" s="4"/>
      <c r="P164" s="5">
        <v>0.20908536999999999</v>
      </c>
    </row>
    <row r="165" spans="1:16" x14ac:dyDescent="0.2">
      <c r="A165">
        <v>471</v>
      </c>
      <c r="D165" s="4">
        <v>1.7242509999999999E-2</v>
      </c>
      <c r="E165" s="4">
        <v>0.97832855578526634</v>
      </c>
      <c r="F165" s="4">
        <f t="shared" si="6"/>
        <v>4.4289342147336708E-3</v>
      </c>
      <c r="H165" s="4">
        <v>0.99999634000000004</v>
      </c>
      <c r="I165" s="4">
        <v>2.9568902831971275E-6</v>
      </c>
      <c r="J165" s="4">
        <f t="shared" si="7"/>
        <v>7.0310971676378928E-7</v>
      </c>
      <c r="K165" s="4"/>
      <c r="L165" s="4">
        <v>0.91952749</v>
      </c>
      <c r="M165" s="4">
        <v>7.3950069823432218E-2</v>
      </c>
      <c r="N165" s="4">
        <f t="shared" si="8"/>
        <v>6.5224401765677786E-3</v>
      </c>
      <c r="O165" s="4"/>
      <c r="P165" s="5">
        <v>0.27255284000000002</v>
      </c>
    </row>
    <row r="166" spans="1:16" x14ac:dyDescent="0.2">
      <c r="A166">
        <v>472</v>
      </c>
      <c r="D166" s="4">
        <v>1.550468E-2</v>
      </c>
      <c r="E166" s="4">
        <v>0.97995702300872367</v>
      </c>
      <c r="F166" s="4">
        <f t="shared" si="6"/>
        <v>4.5382969912762805E-3</v>
      </c>
      <c r="H166" s="4">
        <v>0.99999526000000005</v>
      </c>
      <c r="I166" s="4">
        <v>3.8454503729754735E-6</v>
      </c>
      <c r="J166" s="4">
        <f t="shared" si="7"/>
        <v>8.9454962697209047E-7</v>
      </c>
      <c r="K166" s="4"/>
      <c r="L166" s="4">
        <v>0.93846176999999997</v>
      </c>
      <c r="M166" s="4">
        <v>5.6281796854327236E-2</v>
      </c>
      <c r="N166" s="4">
        <f t="shared" si="8"/>
        <v>5.2564331456727911E-3</v>
      </c>
      <c r="O166" s="4"/>
      <c r="P166" s="5">
        <v>0.33430304999999999</v>
      </c>
    </row>
    <row r="167" spans="1:16" x14ac:dyDescent="0.2">
      <c r="A167">
        <v>473</v>
      </c>
      <c r="D167" s="4">
        <v>1.4236219999999999E-2</v>
      </c>
      <c r="E167" s="4">
        <v>0.98111106367714018</v>
      </c>
      <c r="F167" s="4">
        <f t="shared" si="6"/>
        <v>4.6527163228597956E-3</v>
      </c>
      <c r="H167" s="4">
        <v>0.99999362000000003</v>
      </c>
      <c r="I167" s="4">
        <v>5.1984905433595159E-6</v>
      </c>
      <c r="J167" s="4">
        <f t="shared" si="7"/>
        <v>1.1815094566130029E-6</v>
      </c>
      <c r="K167" s="4"/>
      <c r="L167" s="4">
        <v>0.95068869000000011</v>
      </c>
      <c r="M167" s="4">
        <v>4.4883743139041338E-2</v>
      </c>
      <c r="N167" s="4">
        <f t="shared" si="8"/>
        <v>4.4275668609585483E-3</v>
      </c>
      <c r="O167" s="4"/>
      <c r="P167" s="5">
        <v>0.38448252999999999</v>
      </c>
    </row>
    <row r="168" spans="1:16" x14ac:dyDescent="0.2">
      <c r="A168">
        <v>474</v>
      </c>
      <c r="D168" s="4">
        <v>1.369883E-2</v>
      </c>
      <c r="E168" s="4">
        <v>0.98153131891176315</v>
      </c>
      <c r="F168" s="4">
        <f t="shared" si="6"/>
        <v>4.7698510882367984E-3</v>
      </c>
      <c r="H168" s="4">
        <v>0.99999098000000008</v>
      </c>
      <c r="I168" s="4">
        <v>7.3827238759705803E-6</v>
      </c>
      <c r="J168" s="4">
        <f t="shared" si="7"/>
        <v>1.6372761239446267E-6</v>
      </c>
      <c r="K168" s="4"/>
      <c r="L168" s="4">
        <v>0.95847362999999997</v>
      </c>
      <c r="M168" s="4">
        <v>3.7616376563074386E-2</v>
      </c>
      <c r="N168" s="4">
        <f t="shared" si="8"/>
        <v>3.9099934369256489E-3</v>
      </c>
      <c r="O168" s="4"/>
      <c r="P168" s="5">
        <v>0.41957298000000004</v>
      </c>
    </row>
    <row r="169" spans="1:16" x14ac:dyDescent="0.2">
      <c r="A169">
        <v>475</v>
      </c>
      <c r="D169" s="4">
        <v>1.3976820000000001E-2</v>
      </c>
      <c r="E169" s="4">
        <v>0.98113507854769977</v>
      </c>
      <c r="F169" s="4">
        <f t="shared" si="6"/>
        <v>4.8881014523002309E-3</v>
      </c>
      <c r="H169" s="4">
        <v>0.99998650999999994</v>
      </c>
      <c r="I169" s="4">
        <v>1.109262411043871E-5</v>
      </c>
      <c r="J169" s="4">
        <f t="shared" si="7"/>
        <v>2.3973758896216877E-6</v>
      </c>
      <c r="K169" s="4"/>
      <c r="L169" s="4">
        <v>0.96314282000000007</v>
      </c>
      <c r="M169" s="4">
        <v>3.3226113457932145E-2</v>
      </c>
      <c r="N169" s="4">
        <f t="shared" si="8"/>
        <v>3.6310665420677887E-3</v>
      </c>
      <c r="O169" s="4"/>
      <c r="P169" s="5">
        <v>0.43972675999999999</v>
      </c>
    </row>
    <row r="170" spans="1:16" x14ac:dyDescent="0.2">
      <c r="A170">
        <v>476</v>
      </c>
      <c r="D170" s="4">
        <v>1.497473E-2</v>
      </c>
      <c r="E170" s="4">
        <v>0.98001793344096588</v>
      </c>
      <c r="F170" s="4">
        <f t="shared" si="6"/>
        <v>5.0073365590340702E-3</v>
      </c>
      <c r="H170" s="4">
        <v>0.99997831999999998</v>
      </c>
      <c r="I170" s="4">
        <v>1.7912029658379391E-5</v>
      </c>
      <c r="J170" s="4">
        <f t="shared" si="7"/>
        <v>3.7679703416445117E-6</v>
      </c>
      <c r="K170" s="4"/>
      <c r="L170" s="4">
        <v>0.96537114999999996</v>
      </c>
      <c r="M170" s="4">
        <v>3.1066829874508501E-2</v>
      </c>
      <c r="N170" s="4">
        <f t="shared" si="8"/>
        <v>3.5620201254915433E-3</v>
      </c>
      <c r="O170" s="4"/>
      <c r="P170" s="5">
        <v>0.44695824000000001</v>
      </c>
    </row>
    <row r="171" spans="1:16" x14ac:dyDescent="0.2">
      <c r="A171">
        <v>477</v>
      </c>
      <c r="D171" s="4">
        <v>1.6455040000000001E-2</v>
      </c>
      <c r="E171" s="4">
        <v>0.97841799584520961</v>
      </c>
      <c r="F171" s="4">
        <f t="shared" si="6"/>
        <v>5.1269641547904143E-3</v>
      </c>
      <c r="H171" s="4">
        <v>0.99996188000000008</v>
      </c>
      <c r="I171" s="4">
        <v>3.1648033668769899E-5</v>
      </c>
      <c r="J171" s="4">
        <f t="shared" si="7"/>
        <v>6.4719663311494301E-6</v>
      </c>
      <c r="K171" s="4"/>
      <c r="L171" s="4">
        <v>0.96528917000000003</v>
      </c>
      <c r="M171" s="4">
        <v>3.0990253884559137E-2</v>
      </c>
      <c r="N171" s="4">
        <f t="shared" si="8"/>
        <v>3.7205761154408337E-3</v>
      </c>
      <c r="O171" s="4"/>
      <c r="P171" s="5">
        <v>0.44482475999999999</v>
      </c>
    </row>
    <row r="172" spans="1:16" x14ac:dyDescent="0.2">
      <c r="A172">
        <v>478</v>
      </c>
      <c r="D172" s="4">
        <v>1.8101059999999999E-2</v>
      </c>
      <c r="E172" s="4">
        <v>0.9766514069519262</v>
      </c>
      <c r="F172" s="4">
        <f t="shared" si="6"/>
        <v>5.2475330480737936E-3</v>
      </c>
      <c r="H172" s="4">
        <v>0.99992549999999991</v>
      </c>
      <c r="I172" s="4">
        <v>6.2157994750047804E-5</v>
      </c>
      <c r="J172" s="4">
        <f t="shared" si="7"/>
        <v>1.234200525004058E-5</v>
      </c>
      <c r="K172" s="4"/>
      <c r="L172" s="4">
        <v>0.96232228000000009</v>
      </c>
      <c r="M172" s="4">
        <v>3.3477157971116348E-2</v>
      </c>
      <c r="N172" s="4">
        <f t="shared" si="8"/>
        <v>4.2005620288835671E-3</v>
      </c>
      <c r="O172" s="4"/>
      <c r="P172" s="5">
        <v>0.43884047000000004</v>
      </c>
    </row>
    <row r="173" spans="1:16" x14ac:dyDescent="0.2">
      <c r="A173">
        <v>479</v>
      </c>
      <c r="D173" s="4">
        <v>1.9585140000000001E-2</v>
      </c>
      <c r="E173" s="4">
        <v>0.97504500035784814</v>
      </c>
      <c r="F173" s="4">
        <f t="shared" si="6"/>
        <v>5.3698596421518641E-3</v>
      </c>
      <c r="H173" s="4">
        <v>0.99984532000000004</v>
      </c>
      <c r="I173" s="4">
        <v>1.2970417152358729E-4</v>
      </c>
      <c r="J173" s="4">
        <f t="shared" si="7"/>
        <v>2.4975828476375337E-5</v>
      </c>
      <c r="K173" s="4"/>
      <c r="L173" s="4">
        <v>0.95436556999999989</v>
      </c>
      <c r="M173" s="4">
        <v>4.0352050781172565E-2</v>
      </c>
      <c r="N173" s="4">
        <f t="shared" si="8"/>
        <v>5.2823792188275501E-3</v>
      </c>
      <c r="O173" s="4"/>
      <c r="P173" s="5">
        <v>0.43633619000000001</v>
      </c>
    </row>
    <row r="174" spans="1:16" x14ac:dyDescent="0.2">
      <c r="A174">
        <v>480</v>
      </c>
      <c r="D174" s="4">
        <v>2.0626190000000003E-2</v>
      </c>
      <c r="E174" s="4">
        <v>0.97388542854997429</v>
      </c>
      <c r="F174" s="4">
        <f t="shared" si="6"/>
        <v>5.4883814500257255E-3</v>
      </c>
      <c r="H174" s="4">
        <v>0.99975247</v>
      </c>
      <c r="I174" s="4">
        <v>2.0858482536993388E-4</v>
      </c>
      <c r="J174" s="4">
        <f t="shared" si="7"/>
        <v>3.8945174630061931E-5</v>
      </c>
      <c r="K174" s="4"/>
      <c r="L174" s="4">
        <v>0.93486318000000002</v>
      </c>
      <c r="M174" s="4">
        <v>5.7321326542844019E-2</v>
      </c>
      <c r="N174" s="4">
        <f t="shared" si="8"/>
        <v>7.8154934571559656E-3</v>
      </c>
      <c r="O174" s="4"/>
      <c r="P174" s="5">
        <v>0.44422448000000003</v>
      </c>
    </row>
    <row r="175" spans="1:16" x14ac:dyDescent="0.2">
      <c r="A175">
        <v>481</v>
      </c>
      <c r="D175" s="4">
        <v>2.1028730000000002E-2</v>
      </c>
      <c r="E175" s="4">
        <v>0.97337655687878966</v>
      </c>
      <c r="F175" s="4">
        <f t="shared" si="6"/>
        <v>5.594713121210293E-3</v>
      </c>
      <c r="H175" s="4">
        <v>0.99979298000000005</v>
      </c>
      <c r="I175" s="4">
        <v>1.7524973159539997E-4</v>
      </c>
      <c r="J175" s="4">
        <f t="shared" si="7"/>
        <v>3.1770268404546719E-5</v>
      </c>
      <c r="K175" s="4"/>
      <c r="L175" s="4">
        <v>0.89152312</v>
      </c>
      <c r="M175" s="4">
        <v>9.5006564913309652E-2</v>
      </c>
      <c r="N175" s="4">
        <f t="shared" si="8"/>
        <v>1.3470315086690346E-2</v>
      </c>
      <c r="O175" s="4"/>
      <c r="P175" s="5">
        <v>0.46505980999999996</v>
      </c>
    </row>
    <row r="176" spans="1:16" x14ac:dyDescent="0.2">
      <c r="A176">
        <v>482</v>
      </c>
      <c r="D176" s="4">
        <v>2.0702810000000002E-2</v>
      </c>
      <c r="E176" s="4">
        <v>0.97359321475901384</v>
      </c>
      <c r="F176" s="4">
        <f t="shared" si="6"/>
        <v>5.7039752409862032E-3</v>
      </c>
      <c r="H176" s="4">
        <v>0.99986864999999991</v>
      </c>
      <c r="I176" s="4">
        <v>1.1170582728104632E-4</v>
      </c>
      <c r="J176" s="4">
        <f t="shared" si="7"/>
        <v>1.9644172719039243E-5</v>
      </c>
      <c r="K176" s="4"/>
      <c r="L176" s="4">
        <v>0.86933674999999999</v>
      </c>
      <c r="M176" s="4">
        <v>0.11389612886413003</v>
      </c>
      <c r="N176" s="4">
        <f t="shared" si="8"/>
        <v>1.6767121135869978E-2</v>
      </c>
      <c r="O176" s="4"/>
      <c r="P176" s="5">
        <v>0.49524149000000001</v>
      </c>
    </row>
    <row r="177" spans="1:16" x14ac:dyDescent="0.2">
      <c r="A177">
        <v>483</v>
      </c>
      <c r="D177" s="4">
        <v>1.9668129999999999E-2</v>
      </c>
      <c r="E177" s="4">
        <v>0.97451619823100555</v>
      </c>
      <c r="F177" s="4">
        <f t="shared" si="6"/>
        <v>5.8156717689944459E-3</v>
      </c>
      <c r="H177" s="4">
        <v>0.99991169000000002</v>
      </c>
      <c r="I177" s="4">
        <v>7.5450616599105979E-5</v>
      </c>
      <c r="J177" s="4">
        <f t="shared" si="7"/>
        <v>1.2859383400874369E-5</v>
      </c>
      <c r="K177" s="4"/>
      <c r="L177" s="4">
        <v>0.87699423999999992</v>
      </c>
      <c r="M177" s="4">
        <v>0.10671721794521286</v>
      </c>
      <c r="N177" s="4">
        <f t="shared" si="8"/>
        <v>1.628854205478722E-2</v>
      </c>
      <c r="O177" s="4"/>
      <c r="P177" s="5">
        <v>0.52745475999999991</v>
      </c>
    </row>
    <row r="178" spans="1:16" x14ac:dyDescent="0.2">
      <c r="A178">
        <v>484</v>
      </c>
      <c r="D178" s="4">
        <v>1.804592E-2</v>
      </c>
      <c r="E178" s="4">
        <v>0.97602539476842876</v>
      </c>
      <c r="F178" s="4">
        <f t="shared" si="6"/>
        <v>5.9286852315711958E-3</v>
      </c>
      <c r="H178" s="4">
        <v>0.99993379999999998</v>
      </c>
      <c r="I178" s="4">
        <v>5.6822538299983451E-5</v>
      </c>
      <c r="J178" s="4">
        <f t="shared" si="7"/>
        <v>9.3774617000327946E-6</v>
      </c>
      <c r="K178" s="4"/>
      <c r="L178" s="4">
        <v>0.85609525000000009</v>
      </c>
      <c r="M178" s="4">
        <v>0.12426654509222246</v>
      </c>
      <c r="N178" s="4">
        <f t="shared" si="8"/>
        <v>1.9638204907777457E-2</v>
      </c>
      <c r="O178" s="4"/>
      <c r="P178" s="5">
        <v>0.55553344000000004</v>
      </c>
    </row>
    <row r="179" spans="1:16" x14ac:dyDescent="0.2">
      <c r="A179">
        <v>485</v>
      </c>
      <c r="D179" s="4">
        <v>1.6040800000000001E-2</v>
      </c>
      <c r="E179" s="4">
        <v>0.97791782826628804</v>
      </c>
      <c r="F179" s="4">
        <f t="shared" si="6"/>
        <v>6.0413717337119976E-3</v>
      </c>
      <c r="H179" s="4">
        <v>0.99994544000000007</v>
      </c>
      <c r="I179" s="4">
        <v>4.7048477643158967E-5</v>
      </c>
      <c r="J179" s="4">
        <f t="shared" si="7"/>
        <v>7.5115223567668124E-6</v>
      </c>
      <c r="K179" s="4"/>
      <c r="L179" s="4">
        <v>0.81409282999999999</v>
      </c>
      <c r="M179" s="4">
        <v>0.15979519360980809</v>
      </c>
      <c r="N179" s="4">
        <f t="shared" si="8"/>
        <v>2.6111976390191916E-2</v>
      </c>
      <c r="O179" s="4"/>
      <c r="P179" s="5">
        <v>0.57511942999999999</v>
      </c>
    </row>
    <row r="180" spans="1:16" x14ac:dyDescent="0.2">
      <c r="A180">
        <v>486</v>
      </c>
      <c r="D180" s="4">
        <v>1.3913480000000001E-2</v>
      </c>
      <c r="E180" s="4">
        <v>0.97993482910584517</v>
      </c>
      <c r="F180" s="4">
        <f t="shared" si="6"/>
        <v>6.1516908941547932E-3</v>
      </c>
      <c r="H180" s="4">
        <v>0.99995140999999998</v>
      </c>
      <c r="I180" s="4">
        <v>4.209416859186684E-5</v>
      </c>
      <c r="J180" s="4">
        <f t="shared" si="7"/>
        <v>6.4958314081481699E-6</v>
      </c>
      <c r="K180" s="4"/>
      <c r="L180" s="4">
        <v>0.78217192000000002</v>
      </c>
      <c r="M180" s="4">
        <v>0.18637607957407204</v>
      </c>
      <c r="N180" s="4">
        <f t="shared" si="8"/>
        <v>3.145200042592794E-2</v>
      </c>
      <c r="O180" s="4"/>
      <c r="P180" s="5">
        <v>0.583453</v>
      </c>
    </row>
    <row r="181" spans="1:16" x14ac:dyDescent="0.2">
      <c r="A181">
        <v>487</v>
      </c>
      <c r="D181" s="4">
        <v>1.194774E-2</v>
      </c>
      <c r="E181" s="4">
        <v>0.98179528073623379</v>
      </c>
      <c r="F181" s="4">
        <f t="shared" si="6"/>
        <v>6.2569792637662269E-3</v>
      </c>
      <c r="H181" s="4">
        <v>0.99995385000000003</v>
      </c>
      <c r="I181" s="4">
        <v>4.0164430839009973E-5</v>
      </c>
      <c r="J181" s="4">
        <f t="shared" si="7"/>
        <v>5.9855691609570776E-6</v>
      </c>
      <c r="K181" s="4"/>
      <c r="L181" s="4">
        <v>0.78390438000000007</v>
      </c>
      <c r="M181" s="4">
        <v>0.18405792086087897</v>
      </c>
      <c r="N181" s="4">
        <f t="shared" si="8"/>
        <v>3.2037699139120968E-2</v>
      </c>
      <c r="O181" s="4"/>
      <c r="P181" s="5">
        <v>0.57841352000000001</v>
      </c>
    </row>
    <row r="182" spans="1:16" x14ac:dyDescent="0.2">
      <c r="A182">
        <v>488</v>
      </c>
      <c r="D182" s="4">
        <v>1.040348E-2</v>
      </c>
      <c r="E182" s="4">
        <v>0.98324113322925599</v>
      </c>
      <c r="F182" s="4">
        <f t="shared" si="6"/>
        <v>6.3553867707439871E-3</v>
      </c>
      <c r="H182" s="4">
        <v>0.99995365000000003</v>
      </c>
      <c r="I182" s="4">
        <v>4.052313802344128E-5</v>
      </c>
      <c r="J182" s="4">
        <f t="shared" si="7"/>
        <v>5.8268619765315218E-6</v>
      </c>
      <c r="K182" s="4"/>
      <c r="L182" s="4">
        <v>0.82162888000000001</v>
      </c>
      <c r="M182" s="4">
        <v>0.15124782377054644</v>
      </c>
      <c r="N182" s="4">
        <f t="shared" si="8"/>
        <v>2.7123296229453558E-2</v>
      </c>
      <c r="O182" s="4"/>
      <c r="P182" s="5">
        <v>0.55758253000000002</v>
      </c>
    </row>
    <row r="183" spans="1:16" x14ac:dyDescent="0.2">
      <c r="A183">
        <v>489</v>
      </c>
      <c r="D183" s="4">
        <v>9.4837199999999993E-3</v>
      </c>
      <c r="E183" s="4">
        <v>0.98407118866929588</v>
      </c>
      <c r="F183" s="4">
        <f t="shared" si="6"/>
        <v>6.4450913307041446E-3</v>
      </c>
      <c r="H183" s="4">
        <v>0.99995102999999996</v>
      </c>
      <c r="I183" s="4">
        <v>4.3008310909797425E-5</v>
      </c>
      <c r="J183" s="4">
        <f t="shared" si="7"/>
        <v>5.9616890902396147E-6</v>
      </c>
      <c r="K183" s="4"/>
      <c r="L183" s="4">
        <v>0.86462452000000001</v>
      </c>
      <c r="M183" s="4">
        <v>0.11428408174761</v>
      </c>
      <c r="N183" s="4">
        <f t="shared" si="8"/>
        <v>2.1091398252389995E-2</v>
      </c>
      <c r="O183" s="4"/>
      <c r="P183" s="5">
        <v>0.51738007000000008</v>
      </c>
    </row>
    <row r="184" spans="1:16" x14ac:dyDescent="0.2">
      <c r="A184">
        <v>490</v>
      </c>
      <c r="D184" s="4">
        <v>9.3021200000000005E-3</v>
      </c>
      <c r="E184" s="4">
        <v>0.98417310413440473</v>
      </c>
      <c r="F184" s="4">
        <f t="shared" si="6"/>
        <v>6.5247758655953003E-3</v>
      </c>
      <c r="H184" s="4">
        <v>0.99994569999999994</v>
      </c>
      <c r="I184" s="4">
        <v>4.7904208797035658E-5</v>
      </c>
      <c r="J184" s="4">
        <f t="shared" si="7"/>
        <v>6.3957912030269731E-6</v>
      </c>
      <c r="K184" s="4"/>
      <c r="L184" s="4">
        <v>0.8820236199999999</v>
      </c>
      <c r="M184" s="4">
        <v>9.9162726793369238E-2</v>
      </c>
      <c r="N184" s="4">
        <f t="shared" si="8"/>
        <v>1.8813653206630865E-2</v>
      </c>
      <c r="O184" s="4"/>
      <c r="P184" s="5">
        <v>0.45274521999999995</v>
      </c>
    </row>
    <row r="185" spans="1:16" x14ac:dyDescent="0.2">
      <c r="A185">
        <v>491</v>
      </c>
      <c r="D185" s="4">
        <v>9.8665200000000002E-3</v>
      </c>
      <c r="E185" s="4">
        <v>0.98353958707659206</v>
      </c>
      <c r="F185" s="4">
        <f t="shared" si="6"/>
        <v>6.5938929234079513E-3</v>
      </c>
      <c r="H185" s="4">
        <v>0.99993684000000005</v>
      </c>
      <c r="I185" s="4">
        <v>5.5968977570384143E-5</v>
      </c>
      <c r="J185" s="4">
        <f t="shared" si="7"/>
        <v>7.1910224295668906E-6</v>
      </c>
      <c r="K185" s="4"/>
      <c r="L185" s="4">
        <v>0.88130889000000001</v>
      </c>
      <c r="M185" s="4">
        <v>9.9336097281300523E-2</v>
      </c>
      <c r="N185" s="4">
        <f t="shared" si="8"/>
        <v>1.9355012718699466E-2</v>
      </c>
      <c r="O185" s="4"/>
      <c r="P185" s="5">
        <v>0.35869585999999998</v>
      </c>
    </row>
    <row r="186" spans="1:16" x14ac:dyDescent="0.2">
      <c r="A186">
        <v>492</v>
      </c>
      <c r="D186" s="4">
        <v>1.108135E-2</v>
      </c>
      <c r="E186" s="4">
        <v>0.98226603601446594</v>
      </c>
      <c r="F186" s="4">
        <f t="shared" si="6"/>
        <v>6.6526139855340727E-3</v>
      </c>
      <c r="H186" s="4">
        <v>0.99992278000000001</v>
      </c>
      <c r="I186" s="4">
        <v>6.8729583780009941E-5</v>
      </c>
      <c r="J186" s="4">
        <f t="shared" si="7"/>
        <v>8.4904162199790233E-6</v>
      </c>
      <c r="K186" s="4"/>
      <c r="L186" s="4">
        <v>0.86466295999999998</v>
      </c>
      <c r="M186" s="4">
        <v>0.11278989319611119</v>
      </c>
      <c r="N186" s="4">
        <f t="shared" si="8"/>
        <v>2.2547146803888835E-2</v>
      </c>
      <c r="O186" s="4"/>
      <c r="P186" s="5">
        <v>0.23911881000000001</v>
      </c>
    </row>
    <row r="187" spans="1:16" x14ac:dyDescent="0.2">
      <c r="A187">
        <v>493</v>
      </c>
      <c r="D187" s="4">
        <v>1.2767800000000001E-2</v>
      </c>
      <c r="E187" s="4">
        <v>0.98053040382726597</v>
      </c>
      <c r="F187" s="4">
        <f t="shared" si="6"/>
        <v>6.7017961727340314E-3</v>
      </c>
      <c r="H187" s="4">
        <v>0.99990031999999995</v>
      </c>
      <c r="I187" s="4">
        <v>8.9105690419205742E-5</v>
      </c>
      <c r="J187" s="4">
        <f t="shared" si="7"/>
        <v>1.0574309580840656E-5</v>
      </c>
      <c r="K187" s="4"/>
      <c r="L187" s="4">
        <v>0.83240379000000009</v>
      </c>
      <c r="M187" s="4">
        <v>0.13909533651123407</v>
      </c>
      <c r="N187" s="4">
        <f t="shared" si="8"/>
        <v>2.8500873488765843E-2</v>
      </c>
      <c r="O187" s="4"/>
      <c r="P187" s="5">
        <v>0.12890098999999999</v>
      </c>
    </row>
    <row r="188" spans="1:16" x14ac:dyDescent="0.2">
      <c r="A188">
        <v>494</v>
      </c>
      <c r="D188" s="4">
        <v>1.46959E-2</v>
      </c>
      <c r="E188" s="4">
        <v>0.97856137830551104</v>
      </c>
      <c r="F188" s="4">
        <f t="shared" si="6"/>
        <v>6.7427216944889734E-3</v>
      </c>
      <c r="H188" s="4">
        <v>0.99986313999999998</v>
      </c>
      <c r="I188" s="4">
        <v>1.2286551482286256E-4</v>
      </c>
      <c r="J188" s="4">
        <f t="shared" si="7"/>
        <v>1.3994485177153853E-5</v>
      </c>
      <c r="K188" s="4"/>
      <c r="L188" s="4">
        <v>0.80547461999999992</v>
      </c>
      <c r="M188" s="4">
        <v>0.16078696812193682</v>
      </c>
      <c r="N188" s="4">
        <f t="shared" si="8"/>
        <v>3.3738411878063257E-2</v>
      </c>
      <c r="O188" s="4"/>
      <c r="P188" s="5">
        <v>9.3586860000000008E-2</v>
      </c>
    </row>
    <row r="189" spans="1:16" x14ac:dyDescent="0.2">
      <c r="A189">
        <v>495</v>
      </c>
      <c r="D189" s="4">
        <v>1.6621E-2</v>
      </c>
      <c r="E189" s="4">
        <v>0.97660209279045007</v>
      </c>
      <c r="F189" s="4">
        <f t="shared" si="6"/>
        <v>6.7769072095499316E-3</v>
      </c>
      <c r="H189" s="4">
        <v>0.99979770000000001</v>
      </c>
      <c r="I189" s="4">
        <v>1.8237943807998175E-4</v>
      </c>
      <c r="J189" s="4">
        <f t="shared" si="7"/>
        <v>1.9920561920006849E-5</v>
      </c>
      <c r="K189" s="4"/>
      <c r="L189" s="4">
        <v>0.83563588999999994</v>
      </c>
      <c r="M189" s="4">
        <v>0.13531317926054498</v>
      </c>
      <c r="N189" s="4">
        <f t="shared" si="8"/>
        <v>2.9050930739455083E-2</v>
      </c>
      <c r="O189" s="4"/>
      <c r="P189" s="5">
        <v>0.14886700999999999</v>
      </c>
    </row>
    <row r="190" spans="1:16" x14ac:dyDescent="0.2">
      <c r="A190">
        <v>496</v>
      </c>
      <c r="D190" s="4">
        <v>1.831731E-2</v>
      </c>
      <c r="E190" s="4">
        <v>0.9748768900635949</v>
      </c>
      <c r="F190" s="4">
        <f t="shared" si="6"/>
        <v>6.8057999364050659E-3</v>
      </c>
      <c r="H190" s="4">
        <v>0.99967231999999995</v>
      </c>
      <c r="I190" s="4">
        <v>2.966367698944394E-4</v>
      </c>
      <c r="J190" s="4">
        <f t="shared" si="7"/>
        <v>3.104323010561297E-5</v>
      </c>
      <c r="K190" s="4"/>
      <c r="L190" s="4">
        <v>0.89874998000000006</v>
      </c>
      <c r="M190" s="4">
        <v>8.3027127462916947E-2</v>
      </c>
      <c r="N190" s="4">
        <f t="shared" si="8"/>
        <v>1.8222892537082994E-2</v>
      </c>
      <c r="O190" s="4"/>
      <c r="P190" s="5">
        <v>0.24191600999999999</v>
      </c>
    </row>
    <row r="191" spans="1:16" x14ac:dyDescent="0.2">
      <c r="A191">
        <v>497</v>
      </c>
      <c r="D191" s="4">
        <v>1.9603800000000001E-2</v>
      </c>
      <c r="E191" s="4">
        <v>0.97356558359535994</v>
      </c>
      <c r="F191" s="4">
        <f t="shared" si="6"/>
        <v>6.8306164046401108E-3</v>
      </c>
      <c r="H191" s="4">
        <v>0.99940512000000004</v>
      </c>
      <c r="I191" s="4">
        <v>5.4071226763841593E-4</v>
      </c>
      <c r="J191" s="4">
        <f t="shared" si="7"/>
        <v>5.4167732361548398E-5</v>
      </c>
      <c r="K191" s="4"/>
      <c r="L191" s="4">
        <v>0.94185990000000008</v>
      </c>
      <c r="M191" s="4">
        <v>4.749266743819397E-2</v>
      </c>
      <c r="N191" s="4">
        <f t="shared" si="8"/>
        <v>1.0647432561805947E-2</v>
      </c>
      <c r="O191" s="4"/>
      <c r="P191" s="5">
        <v>0.33081938</v>
      </c>
    </row>
    <row r="192" spans="1:16" x14ac:dyDescent="0.2">
      <c r="A192">
        <v>498</v>
      </c>
      <c r="D192" s="4">
        <v>2.036048E-2</v>
      </c>
      <c r="E192" s="4">
        <v>0.97278732361701303</v>
      </c>
      <c r="F192" s="4">
        <f t="shared" si="6"/>
        <v>6.8521963829869525E-3</v>
      </c>
      <c r="H192" s="4">
        <v>0.99878763000000004</v>
      </c>
      <c r="I192" s="4">
        <v>1.1063664048025417E-3</v>
      </c>
      <c r="J192" s="4">
        <f t="shared" si="7"/>
        <v>1.0600359519742099E-4</v>
      </c>
      <c r="K192" s="4"/>
      <c r="L192" s="4">
        <v>0.96439896000000003</v>
      </c>
      <c r="M192" s="4">
        <v>2.8971718364081564E-2</v>
      </c>
      <c r="N192" s="4">
        <f t="shared" si="8"/>
        <v>6.6293216359184087E-3</v>
      </c>
      <c r="O192" s="4"/>
      <c r="P192" s="5">
        <v>0.40204861000000003</v>
      </c>
    </row>
    <row r="193" spans="1:16" x14ac:dyDescent="0.2">
      <c r="A193">
        <v>499</v>
      </c>
      <c r="D193" s="4">
        <v>2.0535629999999999E-2</v>
      </c>
      <c r="E193" s="4">
        <v>0.97259345682838105</v>
      </c>
      <c r="F193" s="4">
        <f t="shared" si="6"/>
        <v>6.8709131716189198E-3</v>
      </c>
      <c r="H193" s="4">
        <v>0.99771626999999996</v>
      </c>
      <c r="I193" s="4">
        <v>2.0921805933136438E-3</v>
      </c>
      <c r="J193" s="4">
        <f t="shared" si="7"/>
        <v>1.9154940668639556E-4</v>
      </c>
      <c r="K193" s="4"/>
      <c r="L193" s="4">
        <v>0.97608050000000002</v>
      </c>
      <c r="M193" s="4">
        <v>1.9393671791009953E-2</v>
      </c>
      <c r="N193" s="4">
        <f t="shared" si="8"/>
        <v>4.5258282089900292E-3</v>
      </c>
      <c r="O193" s="4"/>
      <c r="P193" s="5">
        <v>0.45365423999999999</v>
      </c>
    </row>
    <row r="194" spans="1:16" x14ac:dyDescent="0.2">
      <c r="A194">
        <v>500</v>
      </c>
      <c r="D194" s="4">
        <v>2.0145330000000003E-2</v>
      </c>
      <c r="E194" s="4">
        <v>0.97296798681847907</v>
      </c>
      <c r="F194" s="4">
        <f t="shared" si="6"/>
        <v>6.8866831815209695E-3</v>
      </c>
      <c r="H194" s="4">
        <v>0.99768984000000005</v>
      </c>
      <c r="I194" s="4">
        <v>2.1244643261527701E-3</v>
      </c>
      <c r="J194" s="4">
        <f t="shared" si="7"/>
        <v>1.8569567384717992E-4</v>
      </c>
      <c r="K194" s="4"/>
      <c r="L194" s="4">
        <v>0.98241839999999991</v>
      </c>
      <c r="M194" s="4">
        <v>1.4203617127464031E-2</v>
      </c>
      <c r="N194" s="4">
        <f t="shared" si="8"/>
        <v>3.3779828725360554E-3</v>
      </c>
      <c r="O194" s="4"/>
      <c r="P194" s="5">
        <v>0.48672977000000001</v>
      </c>
    </row>
    <row r="195" spans="1:16" x14ac:dyDescent="0.2">
      <c r="A195">
        <v>501</v>
      </c>
      <c r="D195" s="4">
        <v>1.9267599999999999E-2</v>
      </c>
      <c r="E195" s="4">
        <v>0.97383298679529606</v>
      </c>
      <c r="F195" s="4">
        <f t="shared" si="6"/>
        <v>6.8994132047038859E-3</v>
      </c>
      <c r="H195" s="4">
        <v>0.99859608</v>
      </c>
      <c r="I195" s="4">
        <v>1.2958769702088519E-3</v>
      </c>
      <c r="J195" s="4">
        <f t="shared" si="7"/>
        <v>1.0804302979115104E-4</v>
      </c>
      <c r="K195" s="4"/>
      <c r="L195" s="4">
        <v>0.98597077</v>
      </c>
      <c r="M195" s="4">
        <v>1.129389743524141E-2</v>
      </c>
      <c r="N195" s="4">
        <f t="shared" si="8"/>
        <v>2.7353325647585941E-3</v>
      </c>
      <c r="O195" s="4"/>
      <c r="P195" s="5">
        <v>0.50289693000000002</v>
      </c>
    </row>
    <row r="196" spans="1:16" x14ac:dyDescent="0.2">
      <c r="A196">
        <v>502</v>
      </c>
      <c r="D196" s="4">
        <v>1.802954E-2</v>
      </c>
      <c r="E196" s="4">
        <v>0.97506262186415171</v>
      </c>
      <c r="F196" s="4">
        <f t="shared" si="6"/>
        <v>6.9078381358482766E-3</v>
      </c>
      <c r="H196" s="4">
        <v>0.99914587999999993</v>
      </c>
      <c r="I196" s="4">
        <v>7.9125147245604768E-4</v>
      </c>
      <c r="J196" s="4">
        <f t="shared" si="7"/>
        <v>6.2868527544021591E-5</v>
      </c>
      <c r="K196" s="4"/>
      <c r="L196" s="4">
        <v>0.98791610000000007</v>
      </c>
      <c r="M196" s="4">
        <v>9.6944665907339536E-3</v>
      </c>
      <c r="N196" s="4">
        <f t="shared" si="8"/>
        <v>2.3894334092659716E-3</v>
      </c>
      <c r="O196" s="4"/>
      <c r="P196" s="5">
        <v>0.50389134000000002</v>
      </c>
    </row>
    <row r="197" spans="1:16" x14ac:dyDescent="0.2">
      <c r="A197">
        <v>503</v>
      </c>
      <c r="D197" s="4">
        <v>1.659536E-2</v>
      </c>
      <c r="E197" s="4">
        <v>0.97649378356049266</v>
      </c>
      <c r="F197" s="4">
        <f t="shared" ref="F197:F260" si="9">1-D197-E197</f>
        <v>6.9108564395073957E-3</v>
      </c>
      <c r="H197" s="4">
        <v>0.99941444000000002</v>
      </c>
      <c r="I197" s="4">
        <v>5.4437803950356132E-4</v>
      </c>
      <c r="J197" s="4">
        <f t="shared" ref="J197:J260" si="10">1-H197-I197</f>
        <v>4.1181960496423659E-5</v>
      </c>
      <c r="K197" s="4"/>
      <c r="L197" s="4">
        <v>0.98878291000000007</v>
      </c>
      <c r="M197" s="4">
        <v>8.9689501659644642E-3</v>
      </c>
      <c r="N197" s="4">
        <f t="shared" ref="N197:N260" si="11">1-L197-M197</f>
        <v>2.2481398340354654E-3</v>
      </c>
      <c r="O197" s="4"/>
      <c r="P197" s="5">
        <v>0.49128132000000002</v>
      </c>
    </row>
    <row r="198" spans="1:16" x14ac:dyDescent="0.2">
      <c r="A198">
        <v>504</v>
      </c>
      <c r="D198" s="4">
        <v>1.5147649999999999E-2</v>
      </c>
      <c r="E198" s="4">
        <v>0.97794508804327507</v>
      </c>
      <c r="F198" s="4">
        <f t="shared" si="9"/>
        <v>6.9072619567249749E-3</v>
      </c>
      <c r="H198" s="4">
        <v>0.99955271999999995</v>
      </c>
      <c r="I198" s="4">
        <v>4.17254294876059E-4</v>
      </c>
      <c r="J198" s="4">
        <f t="shared" si="10"/>
        <v>3.0025705123990865E-5</v>
      </c>
      <c r="K198" s="4"/>
      <c r="L198" s="4">
        <v>0.98872515999999999</v>
      </c>
      <c r="M198" s="4">
        <v>8.9857561381343643E-3</v>
      </c>
      <c r="N198" s="4">
        <f t="shared" si="11"/>
        <v>2.2890838618656439E-3</v>
      </c>
      <c r="O198" s="4"/>
      <c r="P198" s="5">
        <v>0.46683492999999998</v>
      </c>
    </row>
    <row r="199" spans="1:16" x14ac:dyDescent="0.2">
      <c r="A199">
        <v>505</v>
      </c>
      <c r="D199" s="4">
        <v>1.3867609999999999E-2</v>
      </c>
      <c r="E199" s="4">
        <v>0.97923649439394067</v>
      </c>
      <c r="F199" s="4">
        <f t="shared" si="9"/>
        <v>6.8958956060592991E-3</v>
      </c>
      <c r="H199" s="4">
        <v>0.99962770000000001</v>
      </c>
      <c r="I199" s="4">
        <v>3.4846927804194267E-4</v>
      </c>
      <c r="J199" s="4">
        <f t="shared" si="10"/>
        <v>2.3830721958049408E-5</v>
      </c>
      <c r="K199" s="4"/>
      <c r="L199" s="4">
        <v>0.98751813999999993</v>
      </c>
      <c r="M199" s="4">
        <v>9.9161930819310316E-3</v>
      </c>
      <c r="N199" s="4">
        <f t="shared" si="11"/>
        <v>2.5656669180690352E-3</v>
      </c>
      <c r="O199" s="4"/>
      <c r="P199" s="5">
        <v>0.43412424999999999</v>
      </c>
    </row>
    <row r="200" spans="1:16" x14ac:dyDescent="0.2">
      <c r="A200">
        <v>506</v>
      </c>
      <c r="D200" s="4">
        <v>1.291487E-2</v>
      </c>
      <c r="E200" s="4">
        <v>0.98020935162655387</v>
      </c>
      <c r="F200" s="4">
        <f t="shared" si="9"/>
        <v>6.8757783734461064E-3</v>
      </c>
      <c r="H200" s="4">
        <v>0.99966790999999999</v>
      </c>
      <c r="I200" s="4">
        <v>3.1184219706529415E-4</v>
      </c>
      <c r="J200" s="4">
        <f t="shared" si="10"/>
        <v>2.0247802934712951E-5</v>
      </c>
      <c r="K200" s="4"/>
      <c r="L200" s="4">
        <v>0.98405401999999997</v>
      </c>
      <c r="M200" s="4">
        <v>1.2629239600590638E-2</v>
      </c>
      <c r="N200" s="4">
        <f t="shared" si="11"/>
        <v>3.3167403994093878E-3</v>
      </c>
      <c r="O200" s="4"/>
      <c r="P200" s="5">
        <v>0.39999108</v>
      </c>
    </row>
    <row r="201" spans="1:16" x14ac:dyDescent="0.2">
      <c r="A201">
        <v>507</v>
      </c>
      <c r="D201" s="4">
        <v>1.2409060000000001E-2</v>
      </c>
      <c r="E201" s="4">
        <v>0.98074466332663801</v>
      </c>
      <c r="F201" s="4">
        <f t="shared" si="9"/>
        <v>6.8462766733620173E-3</v>
      </c>
      <c r="H201" s="4">
        <v>0.9996861199999999</v>
      </c>
      <c r="I201" s="4">
        <v>2.9567016077486455E-4</v>
      </c>
      <c r="J201" s="4">
        <f t="shared" si="10"/>
        <v>1.8209839225235083E-5</v>
      </c>
      <c r="K201" s="4"/>
      <c r="L201" s="4">
        <v>0.97330889999999992</v>
      </c>
      <c r="M201" s="4">
        <v>2.1076182174363026E-2</v>
      </c>
      <c r="N201" s="4">
        <f t="shared" si="11"/>
        <v>5.6149178256370523E-3</v>
      </c>
      <c r="O201" s="4"/>
      <c r="P201" s="5">
        <v>0.37401955000000003</v>
      </c>
    </row>
    <row r="202" spans="1:16" x14ac:dyDescent="0.2">
      <c r="A202">
        <v>508</v>
      </c>
      <c r="D202" s="4">
        <v>1.2416E-2</v>
      </c>
      <c r="E202" s="4">
        <v>0.98077683038399999</v>
      </c>
      <c r="F202" s="4">
        <f t="shared" si="9"/>
        <v>6.8071696160000306E-3</v>
      </c>
      <c r="H202" s="4">
        <v>0.99968794000000005</v>
      </c>
      <c r="I202" s="4">
        <v>2.9485169470677545E-4</v>
      </c>
      <c r="J202" s="4">
        <f t="shared" si="10"/>
        <v>1.720830529317193E-5</v>
      </c>
      <c r="K202" s="4"/>
      <c r="L202" s="4">
        <v>0.92154411999999997</v>
      </c>
      <c r="M202" s="4">
        <v>6.1771739707720846E-2</v>
      </c>
      <c r="N202" s="4">
        <f t="shared" si="11"/>
        <v>1.6684140292279187E-2</v>
      </c>
      <c r="O202" s="4"/>
      <c r="P202" s="5">
        <v>0.36377046000000002</v>
      </c>
    </row>
    <row r="203" spans="1:16" x14ac:dyDescent="0.2">
      <c r="A203">
        <v>509</v>
      </c>
      <c r="D203" s="4">
        <v>1.2940670000000001E-2</v>
      </c>
      <c r="E203" s="4">
        <v>0.98030066826147111</v>
      </c>
      <c r="F203" s="4">
        <f t="shared" si="9"/>
        <v>6.7586617385289038E-3</v>
      </c>
      <c r="H203" s="4">
        <v>0.99967512000000003</v>
      </c>
      <c r="I203" s="4">
        <v>3.07869686051207E-4</v>
      </c>
      <c r="J203" s="4">
        <f t="shared" si="10"/>
        <v>1.7010313948764854E-5</v>
      </c>
      <c r="K203" s="4"/>
      <c r="L203" s="4">
        <v>0.77247083999999999</v>
      </c>
      <c r="M203" s="4">
        <v>0.17864070886056996</v>
      </c>
      <c r="N203" s="4">
        <f t="shared" si="11"/>
        <v>4.888845113943005E-2</v>
      </c>
      <c r="O203" s="4"/>
      <c r="P203" s="5">
        <v>0.36921731999999996</v>
      </c>
    </row>
    <row r="204" spans="1:16" x14ac:dyDescent="0.2">
      <c r="A204">
        <v>510</v>
      </c>
      <c r="D204" s="4">
        <v>1.3927119999999999E-2</v>
      </c>
      <c r="E204" s="4">
        <v>0.97937144982168955</v>
      </c>
      <c r="F204" s="4">
        <f t="shared" si="9"/>
        <v>6.7014301783104857E-3</v>
      </c>
      <c r="H204" s="4">
        <v>0.9996467</v>
      </c>
      <c r="I204" s="4">
        <v>3.3575518912701768E-4</v>
      </c>
      <c r="J204" s="4">
        <f t="shared" si="10"/>
        <v>1.7544810872983159E-5</v>
      </c>
      <c r="K204" s="4"/>
      <c r="L204" s="4">
        <v>0.86926508000000002</v>
      </c>
      <c r="M204" s="4">
        <v>0.10236571428863363</v>
      </c>
      <c r="N204" s="4">
        <f t="shared" si="11"/>
        <v>2.8369205711366349E-2</v>
      </c>
      <c r="O204" s="4"/>
      <c r="P204" s="5">
        <v>0.38350230000000002</v>
      </c>
    </row>
    <row r="205" spans="1:16" x14ac:dyDescent="0.2">
      <c r="A205">
        <v>511</v>
      </c>
      <c r="D205" s="4">
        <v>1.5268459999999999E-2</v>
      </c>
      <c r="E205" s="4">
        <v>0.97809496148080077</v>
      </c>
      <c r="F205" s="4">
        <f t="shared" si="9"/>
        <v>6.6365785191991877E-3</v>
      </c>
      <c r="H205" s="4">
        <v>0.99959886999999992</v>
      </c>
      <c r="I205" s="4">
        <v>3.8225765581654928E-4</v>
      </c>
      <c r="J205" s="4">
        <f t="shared" si="10"/>
        <v>1.8872344183533526E-5</v>
      </c>
      <c r="K205" s="4"/>
      <c r="L205" s="4">
        <v>0.89648906999999989</v>
      </c>
      <c r="M205" s="4">
        <v>8.0836662042514454E-2</v>
      </c>
      <c r="N205" s="4">
        <f t="shared" si="11"/>
        <v>2.2674267957485658E-2</v>
      </c>
      <c r="O205" s="4"/>
      <c r="P205" s="5">
        <v>0.39853970999999999</v>
      </c>
    </row>
    <row r="206" spans="1:16" x14ac:dyDescent="0.2">
      <c r="A206">
        <v>512</v>
      </c>
      <c r="D206" s="4">
        <v>1.682165E-2</v>
      </c>
      <c r="E206" s="4">
        <v>0.9766129406050712</v>
      </c>
      <c r="F206" s="4">
        <f t="shared" si="9"/>
        <v>6.5654093949287784E-3</v>
      </c>
      <c r="H206" s="4">
        <v>0.99952389999999991</v>
      </c>
      <c r="I206" s="4">
        <v>4.5490233784505659E-4</v>
      </c>
      <c r="J206" s="4">
        <f t="shared" si="10"/>
        <v>2.1197662155033746E-5</v>
      </c>
      <c r="K206" s="4"/>
      <c r="L206" s="4">
        <v>0.89340913</v>
      </c>
      <c r="M206" s="4">
        <v>8.30311742106873E-2</v>
      </c>
      <c r="N206" s="4">
        <f t="shared" si="11"/>
        <v>2.3559695789312704E-2</v>
      </c>
      <c r="O206" s="4"/>
      <c r="P206" s="5">
        <v>0.40846814000000004</v>
      </c>
    </row>
    <row r="207" spans="1:16" x14ac:dyDescent="0.2">
      <c r="A207">
        <v>513</v>
      </c>
      <c r="D207" s="4">
        <v>1.8424659999999999E-2</v>
      </c>
      <c r="E207" s="4">
        <v>0.97508599819095909</v>
      </c>
      <c r="F207" s="4">
        <f t="shared" si="9"/>
        <v>6.4893418090409272E-3</v>
      </c>
      <c r="H207" s="4">
        <v>0.99940702000000003</v>
      </c>
      <c r="I207" s="4">
        <v>5.6802340491478363E-4</v>
      </c>
      <c r="J207" s="4">
        <f t="shared" si="10"/>
        <v>2.4956595085181567E-5</v>
      </c>
      <c r="K207" s="4"/>
      <c r="L207" s="4">
        <v>0.85284058000000007</v>
      </c>
      <c r="M207" s="4">
        <v>0.11435312193679138</v>
      </c>
      <c r="N207" s="4">
        <f t="shared" si="11"/>
        <v>3.2806298063208547E-2</v>
      </c>
      <c r="O207" s="4"/>
      <c r="P207" s="5">
        <v>0.40986445000000005</v>
      </c>
    </row>
    <row r="208" spans="1:16" x14ac:dyDescent="0.2">
      <c r="A208">
        <v>514</v>
      </c>
      <c r="D208" s="4">
        <v>1.9914620000000001E-2</v>
      </c>
      <c r="E208" s="4">
        <v>0.97367562161479992</v>
      </c>
      <c r="F208" s="4">
        <f t="shared" si="9"/>
        <v>6.4097583852000817E-3</v>
      </c>
      <c r="H208" s="4">
        <v>0.99921821</v>
      </c>
      <c r="I208" s="4">
        <v>7.5072366678245544E-4</v>
      </c>
      <c r="J208" s="4">
        <f t="shared" si="10"/>
        <v>3.1066333217548989E-5</v>
      </c>
      <c r="K208" s="4"/>
      <c r="L208" s="4">
        <v>0.75819059999999994</v>
      </c>
      <c r="M208" s="4">
        <v>0.18746132760119807</v>
      </c>
      <c r="N208" s="4">
        <f t="shared" si="11"/>
        <v>5.4348072398801989E-2</v>
      </c>
      <c r="O208" s="4"/>
      <c r="P208" s="5">
        <v>0.40078178000000003</v>
      </c>
    </row>
    <row r="209" spans="1:16" x14ac:dyDescent="0.2">
      <c r="A209">
        <v>515</v>
      </c>
      <c r="D209" s="4">
        <v>2.1143950000000002E-2</v>
      </c>
      <c r="E209" s="4">
        <v>0.97252813717916997</v>
      </c>
      <c r="F209" s="4">
        <f t="shared" si="9"/>
        <v>6.3279128208300062E-3</v>
      </c>
      <c r="H209" s="4">
        <v>0.99886751000000007</v>
      </c>
      <c r="I209" s="4">
        <v>1.0900495182286632E-3</v>
      </c>
      <c r="J209" s="4">
        <f t="shared" si="10"/>
        <v>4.2440481771267337E-5</v>
      </c>
      <c r="K209" s="4"/>
      <c r="L209" s="4">
        <v>0.63720311000000007</v>
      </c>
      <c r="M209" s="4">
        <v>0.28062110516662403</v>
      </c>
      <c r="N209" s="4">
        <f t="shared" si="11"/>
        <v>8.2175784833375898E-2</v>
      </c>
      <c r="O209" s="4"/>
      <c r="P209" s="5">
        <v>0.38004286999999998</v>
      </c>
    </row>
    <row r="210" spans="1:16" x14ac:dyDescent="0.2">
      <c r="A210">
        <v>516</v>
      </c>
      <c r="D210" s="4">
        <v>2.199303E-2</v>
      </c>
      <c r="E210" s="4">
        <v>0.97176213143466805</v>
      </c>
      <c r="F210" s="4">
        <f t="shared" si="9"/>
        <v>6.2448385653319782E-3</v>
      </c>
      <c r="H210" s="4">
        <v>0.99827319000000003</v>
      </c>
      <c r="I210" s="4">
        <v>1.6658535206594727E-3</v>
      </c>
      <c r="J210" s="4">
        <f t="shared" si="10"/>
        <v>6.0956479340494845E-5</v>
      </c>
      <c r="K210" s="4"/>
      <c r="L210" s="4">
        <v>0.56471750999999992</v>
      </c>
      <c r="M210" s="4">
        <v>0.33595868675382401</v>
      </c>
      <c r="N210" s="4">
        <f t="shared" si="11"/>
        <v>9.9323803246176068E-2</v>
      </c>
      <c r="O210" s="4"/>
      <c r="P210" s="5">
        <v>0.34710216000000005</v>
      </c>
    </row>
    <row r="211" spans="1:16" x14ac:dyDescent="0.2">
      <c r="A211">
        <v>517</v>
      </c>
      <c r="D211" s="4">
        <v>2.2378680000000001E-2</v>
      </c>
      <c r="E211" s="4">
        <v>0.97146002782632424</v>
      </c>
      <c r="F211" s="4">
        <f t="shared" si="9"/>
        <v>6.1612921736757809E-3</v>
      </c>
      <c r="H211" s="4">
        <v>0.99729814999999999</v>
      </c>
      <c r="I211" s="4">
        <v>2.6121193459829797E-3</v>
      </c>
      <c r="J211" s="4">
        <f t="shared" si="10"/>
        <v>8.9730654017025971E-5</v>
      </c>
      <c r="K211" s="4"/>
      <c r="L211" s="4">
        <v>0.56153226000000001</v>
      </c>
      <c r="M211" s="4">
        <v>0.33771453559635761</v>
      </c>
      <c r="N211" s="4">
        <f t="shared" si="11"/>
        <v>0.10075320440364238</v>
      </c>
      <c r="O211" s="4"/>
      <c r="P211" s="5">
        <v>0.30253869999999999</v>
      </c>
    </row>
    <row r="212" spans="1:16" x14ac:dyDescent="0.2">
      <c r="A212">
        <v>518</v>
      </c>
      <c r="D212" s="4">
        <v>2.2258529999999999E-2</v>
      </c>
      <c r="E212" s="4">
        <v>0.97166372147091817</v>
      </c>
      <c r="F212" s="4">
        <f t="shared" si="9"/>
        <v>6.0777485290818278E-3</v>
      </c>
      <c r="H212" s="4">
        <v>0.99485693999999991</v>
      </c>
      <c r="I212" s="4">
        <v>4.982561400900247E-3</v>
      </c>
      <c r="J212" s="4">
        <f t="shared" si="10"/>
        <v>1.6049859909984115E-4</v>
      </c>
      <c r="K212" s="4"/>
      <c r="L212" s="4">
        <v>0.61162211999999994</v>
      </c>
      <c r="M212" s="4">
        <v>0.29854061187922842</v>
      </c>
      <c r="N212" s="4">
        <f t="shared" si="11"/>
        <v>8.9837268120771641E-2</v>
      </c>
      <c r="O212" s="4"/>
      <c r="P212" s="5">
        <v>0.24928252000000001</v>
      </c>
    </row>
    <row r="213" spans="1:16" x14ac:dyDescent="0.2">
      <c r="A213">
        <v>519</v>
      </c>
      <c r="D213" s="4">
        <v>2.1631879999999999E-2</v>
      </c>
      <c r="E213" s="4">
        <v>0.97237370744716589</v>
      </c>
      <c r="F213" s="4">
        <f t="shared" si="9"/>
        <v>5.9944125528340608E-3</v>
      </c>
      <c r="H213" s="4">
        <v>0.98789579999999999</v>
      </c>
      <c r="I213" s="4">
        <v>1.1749703326263992E-2</v>
      </c>
      <c r="J213" s="4">
        <f t="shared" si="10"/>
        <v>3.5449667373601765E-4</v>
      </c>
      <c r="K213" s="4"/>
      <c r="L213" s="4">
        <v>0.70984036000000006</v>
      </c>
      <c r="M213" s="4">
        <v>0.22261887883117434</v>
      </c>
      <c r="N213" s="4">
        <f t="shared" si="11"/>
        <v>6.7540761168825597E-2</v>
      </c>
      <c r="O213" s="4"/>
      <c r="P213" s="5">
        <v>0.19433317</v>
      </c>
    </row>
    <row r="214" spans="1:16" x14ac:dyDescent="0.2">
      <c r="A214">
        <v>520</v>
      </c>
      <c r="D214" s="4">
        <v>2.05376E-2</v>
      </c>
      <c r="E214" s="4">
        <v>0.97355117790739198</v>
      </c>
      <c r="F214" s="4">
        <f t="shared" si="9"/>
        <v>5.9112220926079706E-3</v>
      </c>
      <c r="H214" s="4">
        <v>0.96594185999999993</v>
      </c>
      <c r="I214" s="4">
        <v>3.3123230093162669E-2</v>
      </c>
      <c r="J214" s="4">
        <f t="shared" si="10"/>
        <v>9.3490990683740144E-4</v>
      </c>
      <c r="K214" s="4"/>
      <c r="L214" s="4">
        <v>0.81626901000000007</v>
      </c>
      <c r="M214" s="4">
        <v>0.14070920465047387</v>
      </c>
      <c r="N214" s="4">
        <f t="shared" si="11"/>
        <v>4.3021785349526054E-2</v>
      </c>
      <c r="O214" s="4"/>
      <c r="P214" s="5">
        <v>0.14930230999999999</v>
      </c>
    </row>
    <row r="215" spans="1:16" x14ac:dyDescent="0.2">
      <c r="A215">
        <v>521</v>
      </c>
      <c r="D215" s="4">
        <v>1.904954E-2</v>
      </c>
      <c r="E215" s="4">
        <v>0.97512251560308483</v>
      </c>
      <c r="F215" s="4">
        <f t="shared" si="9"/>
        <v>5.8279443969151412E-3</v>
      </c>
      <c r="H215" s="4">
        <v>0.95897853999999993</v>
      </c>
      <c r="I215" s="4">
        <v>3.9967391023497049E-2</v>
      </c>
      <c r="J215" s="4">
        <f t="shared" si="10"/>
        <v>1.0540689765030156E-3</v>
      </c>
      <c r="K215" s="4"/>
      <c r="L215" s="4">
        <v>0.89093700999999992</v>
      </c>
      <c r="M215" s="4">
        <v>8.3381832859898725E-2</v>
      </c>
      <c r="N215" s="4">
        <f t="shared" si="11"/>
        <v>2.5681157140101357E-2</v>
      </c>
      <c r="O215" s="4"/>
      <c r="P215" s="5">
        <v>0.12661758000000001</v>
      </c>
    </row>
    <row r="216" spans="1:16" x14ac:dyDescent="0.2">
      <c r="A216">
        <v>522</v>
      </c>
      <c r="D216" s="4">
        <v>1.7270069999999998E-2</v>
      </c>
      <c r="E216" s="4">
        <v>0.97698573597695981</v>
      </c>
      <c r="F216" s="4">
        <f t="shared" si="9"/>
        <v>5.7441940230401611E-3</v>
      </c>
      <c r="H216" s="4">
        <v>0.98193262000000003</v>
      </c>
      <c r="I216" s="4">
        <v>1.7633382380977159E-2</v>
      </c>
      <c r="J216" s="4">
        <f t="shared" si="10"/>
        <v>4.3399761902280717E-4</v>
      </c>
      <c r="K216" s="4"/>
      <c r="L216" s="4">
        <v>0.93342650000000005</v>
      </c>
      <c r="M216" s="4">
        <v>5.0814537304124947E-2</v>
      </c>
      <c r="N216" s="4">
        <f t="shared" si="11"/>
        <v>1.5758962695875005E-2</v>
      </c>
      <c r="O216" s="4"/>
      <c r="P216" s="5">
        <v>0.13159369999999998</v>
      </c>
    </row>
    <row r="217" spans="1:16" x14ac:dyDescent="0.2">
      <c r="A217">
        <v>523</v>
      </c>
      <c r="D217" s="4">
        <v>1.5321889999999999E-2</v>
      </c>
      <c r="E217" s="4">
        <v>0.97901861348208841</v>
      </c>
      <c r="F217" s="4">
        <f t="shared" si="9"/>
        <v>5.6594965179116441E-3</v>
      </c>
      <c r="H217" s="4">
        <v>0.99086713000000004</v>
      </c>
      <c r="I217" s="4">
        <v>8.9280615544445694E-3</v>
      </c>
      <c r="J217" s="4">
        <f t="shared" si="10"/>
        <v>2.0480844555539023E-4</v>
      </c>
      <c r="K217" s="4"/>
      <c r="L217" s="4">
        <v>0.95640776999999999</v>
      </c>
      <c r="M217" s="4">
        <v>3.3222061763553301E-2</v>
      </c>
      <c r="N217" s="4">
        <f t="shared" si="11"/>
        <v>1.0370168236446708E-2</v>
      </c>
      <c r="O217" s="4"/>
      <c r="P217" s="5">
        <v>0.15803316000000001</v>
      </c>
    </row>
    <row r="218" spans="1:16" x14ac:dyDescent="0.2">
      <c r="A218">
        <v>524</v>
      </c>
      <c r="D218" s="4">
        <v>1.3338620000000001E-2</v>
      </c>
      <c r="E218" s="4">
        <v>0.98108801599618023</v>
      </c>
      <c r="F218" s="4">
        <f t="shared" si="9"/>
        <v>5.5733640038198029E-3</v>
      </c>
      <c r="H218" s="4">
        <v>0.99427801000000005</v>
      </c>
      <c r="I218" s="4">
        <v>5.6023604122898774E-3</v>
      </c>
      <c r="J218" s="4">
        <f t="shared" si="10"/>
        <v>1.1962958771007722E-4</v>
      </c>
      <c r="K218" s="4"/>
      <c r="L218" s="4">
        <v>0.96897774000000003</v>
      </c>
      <c r="M218" s="4">
        <v>2.3608039131232012E-2</v>
      </c>
      <c r="N218" s="4">
        <f t="shared" si="11"/>
        <v>7.414220868767956E-3</v>
      </c>
      <c r="O218" s="4"/>
      <c r="P218" s="5">
        <v>0.19476152999999999</v>
      </c>
    </row>
    <row r="219" spans="1:16" x14ac:dyDescent="0.2">
      <c r="A219">
        <v>525</v>
      </c>
      <c r="D219" s="4">
        <v>1.145448E-2</v>
      </c>
      <c r="E219" s="4">
        <v>0.9830601501077062</v>
      </c>
      <c r="F219" s="4">
        <f t="shared" si="9"/>
        <v>5.4853698922937566E-3</v>
      </c>
      <c r="H219" s="4">
        <v>0.9958457799999999</v>
      </c>
      <c r="I219" s="4">
        <v>4.0733621372934644E-3</v>
      </c>
      <c r="J219" s="4">
        <f t="shared" si="10"/>
        <v>8.0857862706632845E-5</v>
      </c>
      <c r="K219" s="4"/>
      <c r="L219" s="4">
        <v>0.97587967000000009</v>
      </c>
      <c r="M219" s="4">
        <v>1.833059308106515E-2</v>
      </c>
      <c r="N219" s="4">
        <f t="shared" si="11"/>
        <v>5.7897369189347618E-3</v>
      </c>
      <c r="O219" s="4"/>
      <c r="P219" s="5">
        <v>0.23145136999999999</v>
      </c>
    </row>
    <row r="220" spans="1:16" x14ac:dyDescent="0.2">
      <c r="A220">
        <v>526</v>
      </c>
      <c r="D220" s="4">
        <v>9.79382E-3</v>
      </c>
      <c r="E220" s="4">
        <v>0.9848105861334272</v>
      </c>
      <c r="F220" s="4">
        <f t="shared" si="9"/>
        <v>5.3955938665728453E-3</v>
      </c>
      <c r="H220" s="4">
        <v>0.99665667999999996</v>
      </c>
      <c r="I220" s="4">
        <v>3.2828236610292329E-3</v>
      </c>
      <c r="J220" s="4">
        <f t="shared" si="10"/>
        <v>6.0496338970805578E-5</v>
      </c>
      <c r="K220" s="4"/>
      <c r="L220" s="4">
        <v>0.97923806999999996</v>
      </c>
      <c r="M220" s="4">
        <v>1.5758151231718025E-2</v>
      </c>
      <c r="N220" s="4">
        <f t="shared" si="11"/>
        <v>5.0037787682820148E-3</v>
      </c>
      <c r="O220" s="4"/>
      <c r="P220" s="5">
        <v>0.26132521000000003</v>
      </c>
    </row>
    <row r="221" spans="1:16" x14ac:dyDescent="0.2">
      <c r="A221">
        <v>527</v>
      </c>
      <c r="D221" s="4">
        <v>8.4614100000000008E-3</v>
      </c>
      <c r="E221" s="4">
        <v>0.98623515745905277</v>
      </c>
      <c r="F221" s="4">
        <f t="shared" si="9"/>
        <v>5.3034325409472283E-3</v>
      </c>
      <c r="H221" s="4">
        <v>0.99709404000000001</v>
      </c>
      <c r="I221" s="4">
        <v>2.857148270224338E-3</v>
      </c>
      <c r="J221" s="4">
        <f t="shared" si="10"/>
        <v>4.8811729775647197E-5</v>
      </c>
      <c r="K221" s="4"/>
      <c r="L221" s="4">
        <v>0.97920466000000006</v>
      </c>
      <c r="M221" s="4">
        <v>1.5764674211185763E-2</v>
      </c>
      <c r="N221" s="4">
        <f t="shared" si="11"/>
        <v>5.0306657888141773E-3</v>
      </c>
      <c r="O221" s="4"/>
      <c r="P221" s="5">
        <v>0.28078027</v>
      </c>
    </row>
    <row r="222" spans="1:16" x14ac:dyDescent="0.2">
      <c r="A222">
        <v>528</v>
      </c>
      <c r="D222" s="4">
        <v>7.5342299999999994E-3</v>
      </c>
      <c r="E222" s="4">
        <v>0.98725686302944349</v>
      </c>
      <c r="F222" s="4">
        <f t="shared" si="9"/>
        <v>5.2089069705565372E-3</v>
      </c>
      <c r="H222" s="4">
        <v>0.99731491000000005</v>
      </c>
      <c r="I222" s="4">
        <v>2.6432848940084464E-3</v>
      </c>
      <c r="J222" s="4">
        <f t="shared" si="10"/>
        <v>4.1805105991499225E-5</v>
      </c>
      <c r="K222" s="4"/>
      <c r="L222" s="4">
        <v>0.97171028000000004</v>
      </c>
      <c r="M222" s="4">
        <v>2.1422289192802348E-2</v>
      </c>
      <c r="N222" s="4">
        <f t="shared" si="11"/>
        <v>6.8674308071976151E-3</v>
      </c>
      <c r="O222" s="4"/>
      <c r="P222" s="5">
        <v>0.28817734</v>
      </c>
    </row>
    <row r="223" spans="1:16" x14ac:dyDescent="0.2">
      <c r="A223">
        <v>529</v>
      </c>
      <c r="D223" s="4">
        <v>7.0559899999999998E-3</v>
      </c>
      <c r="E223" s="4">
        <v>0.98783180797619463</v>
      </c>
      <c r="F223" s="4">
        <f t="shared" si="9"/>
        <v>5.1122020238053567E-3</v>
      </c>
      <c r="H223" s="4">
        <v>0.99738853999999999</v>
      </c>
      <c r="I223" s="4">
        <v>2.5738304021613663E-3</v>
      </c>
      <c r="J223" s="4">
        <f t="shared" si="10"/>
        <v>3.7629597838643569E-5</v>
      </c>
      <c r="K223" s="4"/>
      <c r="L223" s="4">
        <v>0.9538592199999999</v>
      </c>
      <c r="M223" s="4">
        <v>3.4904135225727641E-2</v>
      </c>
      <c r="N223" s="4">
        <f t="shared" si="11"/>
        <v>1.1236644774272463E-2</v>
      </c>
      <c r="O223" s="4"/>
      <c r="P223" s="5">
        <v>0.28294536999999997</v>
      </c>
    </row>
    <row r="224" spans="1:16" x14ac:dyDescent="0.2">
      <c r="A224">
        <v>530</v>
      </c>
      <c r="D224" s="4">
        <v>7.0347700000000001E-3</v>
      </c>
      <c r="E224" s="4">
        <v>0.98795149038277019</v>
      </c>
      <c r="F224" s="4">
        <f t="shared" si="9"/>
        <v>5.0137396172298399E-3</v>
      </c>
      <c r="H224" s="4">
        <v>0.99734314999999996</v>
      </c>
      <c r="I224" s="4">
        <v>2.6214734046060479E-3</v>
      </c>
      <c r="J224" s="4">
        <f t="shared" si="10"/>
        <v>3.5376595393995982E-5</v>
      </c>
      <c r="K224" s="4"/>
      <c r="L224" s="4">
        <v>0.96108119000000003</v>
      </c>
      <c r="M224" s="4">
        <v>2.9413203175544286E-2</v>
      </c>
      <c r="N224" s="4">
        <f t="shared" si="11"/>
        <v>9.5056068244556841E-3</v>
      </c>
      <c r="O224" s="4"/>
      <c r="P224" s="5">
        <v>0.26521965999999997</v>
      </c>
    </row>
    <row r="225" spans="1:16" x14ac:dyDescent="0.2">
      <c r="A225">
        <v>531</v>
      </c>
      <c r="D225" s="4">
        <v>7.4441999999999998E-3</v>
      </c>
      <c r="E225" s="4">
        <v>0.98764175548977984</v>
      </c>
      <c r="F225" s="4">
        <f t="shared" si="9"/>
        <v>4.9140445102201502E-3</v>
      </c>
      <c r="H225" s="4">
        <v>0.99718243000000006</v>
      </c>
      <c r="I225" s="4">
        <v>2.7829568005910891E-3</v>
      </c>
      <c r="J225" s="4">
        <f t="shared" si="10"/>
        <v>3.4613199408846818E-5</v>
      </c>
      <c r="K225" s="4"/>
      <c r="L225" s="4">
        <v>0.96226000999999994</v>
      </c>
      <c r="M225" s="4">
        <v>2.8497783842315924E-2</v>
      </c>
      <c r="N225" s="4">
        <f t="shared" si="11"/>
        <v>9.2422061576841325E-3</v>
      </c>
      <c r="O225" s="4"/>
      <c r="P225" s="5">
        <v>0.23597827999999998</v>
      </c>
    </row>
    <row r="226" spans="1:16" x14ac:dyDescent="0.2">
      <c r="A226">
        <v>532</v>
      </c>
      <c r="D226" s="4">
        <v>8.2277800000000005E-3</v>
      </c>
      <c r="E226" s="4">
        <v>0.98695839566945265</v>
      </c>
      <c r="F226" s="4">
        <f t="shared" si="9"/>
        <v>4.8138243305473338E-3</v>
      </c>
      <c r="H226" s="4">
        <v>0.99688756000000001</v>
      </c>
      <c r="I226" s="4">
        <v>3.0772199713284204E-3</v>
      </c>
      <c r="J226" s="4">
        <f t="shared" si="10"/>
        <v>3.5220028671573665E-5</v>
      </c>
      <c r="K226" s="4"/>
      <c r="L226" s="4">
        <v>0.94458175999999994</v>
      </c>
      <c r="M226" s="4">
        <v>4.1814210900115237E-2</v>
      </c>
      <c r="N226" s="4">
        <f t="shared" si="11"/>
        <v>1.3604029099884826E-2</v>
      </c>
      <c r="O226" s="4"/>
      <c r="P226" s="5">
        <v>0.19760531000000001</v>
      </c>
    </row>
    <row r="227" spans="1:16" x14ac:dyDescent="0.2">
      <c r="A227">
        <v>533</v>
      </c>
      <c r="D227" s="4">
        <v>9.3058199999999994E-3</v>
      </c>
      <c r="E227" s="4">
        <v>0.98598036792908383</v>
      </c>
      <c r="F227" s="4">
        <f t="shared" si="9"/>
        <v>4.7138120709161457E-3</v>
      </c>
      <c r="H227" s="4">
        <v>0.99639381000000005</v>
      </c>
      <c r="I227" s="4">
        <v>3.5686622198268982E-3</v>
      </c>
      <c r="J227" s="4">
        <f t="shared" si="10"/>
        <v>3.7527780173055372E-5</v>
      </c>
      <c r="K227" s="4"/>
      <c r="L227" s="4">
        <v>0.90743643000000007</v>
      </c>
      <c r="M227" s="4">
        <v>6.979238750620835E-2</v>
      </c>
      <c r="N227" s="4">
        <f t="shared" si="11"/>
        <v>2.2771182493791578E-2</v>
      </c>
      <c r="O227" s="4"/>
      <c r="P227" s="5">
        <v>0.15464358</v>
      </c>
    </row>
    <row r="228" spans="1:16" x14ac:dyDescent="0.2">
      <c r="A228">
        <v>534</v>
      </c>
      <c r="D228" s="4">
        <v>1.0583810000000001E-2</v>
      </c>
      <c r="E228" s="4">
        <v>0.98480139458324967</v>
      </c>
      <c r="F228" s="4">
        <f t="shared" si="9"/>
        <v>4.6147954167503613E-3</v>
      </c>
      <c r="H228" s="4">
        <v>0.9952167300000001</v>
      </c>
      <c r="I228" s="4">
        <v>4.737568581613831E-3</v>
      </c>
      <c r="J228" s="4">
        <f t="shared" si="10"/>
        <v>4.5701418386064063E-5</v>
      </c>
      <c r="K228" s="4"/>
      <c r="L228" s="4">
        <v>0.94086853000000004</v>
      </c>
      <c r="M228" s="4">
        <v>4.455720354329247E-2</v>
      </c>
      <c r="N228" s="4">
        <f t="shared" si="11"/>
        <v>1.4574266456707494E-2</v>
      </c>
      <c r="O228" s="4"/>
      <c r="P228" s="5">
        <v>0.11404852</v>
      </c>
    </row>
    <row r="229" spans="1:16" x14ac:dyDescent="0.2">
      <c r="A229">
        <v>535</v>
      </c>
      <c r="D229" s="4">
        <v>1.1961349999999999E-2</v>
      </c>
      <c r="E229" s="4">
        <v>0.98352111992369695</v>
      </c>
      <c r="F229" s="4">
        <f t="shared" si="9"/>
        <v>4.5175300763030668E-3</v>
      </c>
      <c r="H229" s="4">
        <v>0.99300338999999993</v>
      </c>
      <c r="I229" s="4">
        <v>6.9353365582301603E-3</v>
      </c>
      <c r="J229" s="4">
        <f t="shared" si="10"/>
        <v>6.1273441769909426E-5</v>
      </c>
      <c r="K229" s="4"/>
      <c r="L229" s="4">
        <v>0.91544292999999999</v>
      </c>
      <c r="M229" s="4">
        <v>6.3681685667343932E-2</v>
      </c>
      <c r="N229" s="4">
        <f t="shared" si="11"/>
        <v>2.087538433265608E-2</v>
      </c>
      <c r="O229" s="4"/>
      <c r="P229" s="5">
        <v>8.3876639999999988E-2</v>
      </c>
    </row>
    <row r="230" spans="1:16" x14ac:dyDescent="0.2">
      <c r="A230">
        <v>536</v>
      </c>
      <c r="D230" s="4">
        <v>1.33405E-2</v>
      </c>
      <c r="E230" s="4">
        <v>0.98223679879124992</v>
      </c>
      <c r="F230" s="4">
        <f t="shared" si="9"/>
        <v>4.4227012087501016E-3</v>
      </c>
      <c r="H230" s="4">
        <v>0.99336400000000002</v>
      </c>
      <c r="I230" s="4">
        <v>6.5828201577600243E-3</v>
      </c>
      <c r="J230" s="4">
        <f t="shared" si="10"/>
        <v>5.3179842239950946E-5</v>
      </c>
      <c r="K230" s="4"/>
      <c r="L230" s="4">
        <v>0.87908330000000001</v>
      </c>
      <c r="M230" s="4">
        <v>9.1022744785743959E-2</v>
      </c>
      <c r="N230" s="4">
        <f t="shared" si="11"/>
        <v>2.9893955214256029E-2</v>
      </c>
      <c r="O230" s="4"/>
      <c r="P230" s="5">
        <v>7.0178219999999999E-2</v>
      </c>
    </row>
    <row r="231" spans="1:16" x14ac:dyDescent="0.2">
      <c r="A231">
        <v>537</v>
      </c>
      <c r="D231" s="4">
        <v>1.463295E-2</v>
      </c>
      <c r="E231" s="4">
        <v>0.98103611547348735</v>
      </c>
      <c r="F231" s="4">
        <f t="shared" si="9"/>
        <v>4.3309345265126753E-3</v>
      </c>
      <c r="H231" s="4">
        <v>0.99144319999999997</v>
      </c>
      <c r="I231" s="4">
        <v>8.4941551537920656E-3</v>
      </c>
      <c r="J231" s="4">
        <f t="shared" si="10"/>
        <v>6.2644846207965399E-5</v>
      </c>
      <c r="K231" s="4"/>
      <c r="L231" s="4">
        <v>0.86984150000000005</v>
      </c>
      <c r="M231" s="4">
        <v>9.7941872428844987E-2</v>
      </c>
      <c r="N231" s="4">
        <f t="shared" si="11"/>
        <v>3.2216627571154968E-2</v>
      </c>
      <c r="O231" s="4"/>
      <c r="P231" s="5">
        <v>7.4096209999999996E-2</v>
      </c>
    </row>
    <row r="232" spans="1:16" x14ac:dyDescent="0.2">
      <c r="A232">
        <v>538</v>
      </c>
      <c r="D232" s="4">
        <v>1.576547E-2</v>
      </c>
      <c r="E232" s="4">
        <v>0.97999181973856475</v>
      </c>
      <c r="F232" s="4">
        <f t="shared" si="9"/>
        <v>4.2427102614353007E-3</v>
      </c>
      <c r="H232" s="4">
        <v>0.98840384000000003</v>
      </c>
      <c r="I232" s="4">
        <v>1.1518730584294397E-2</v>
      </c>
      <c r="J232" s="4">
        <f t="shared" si="10"/>
        <v>7.7429415705569313E-5</v>
      </c>
      <c r="K232" s="4"/>
      <c r="L232" s="4">
        <v>0.89191873999999993</v>
      </c>
      <c r="M232" s="4">
        <v>8.1303874924851624E-2</v>
      </c>
      <c r="N232" s="4">
        <f t="shared" si="11"/>
        <v>2.6777385075148444E-2</v>
      </c>
      <c r="O232" s="4"/>
      <c r="P232" s="5">
        <v>9.1802709999999996E-2</v>
      </c>
    </row>
    <row r="233" spans="1:16" x14ac:dyDescent="0.2">
      <c r="A233">
        <v>539</v>
      </c>
      <c r="D233" s="4">
        <v>1.66836E-2</v>
      </c>
      <c r="E233" s="4">
        <v>0.97915799427705608</v>
      </c>
      <c r="F233" s="4">
        <f t="shared" si="9"/>
        <v>4.1584057229439031E-3</v>
      </c>
      <c r="H233" s="4">
        <v>0.98384726999999994</v>
      </c>
      <c r="I233" s="4">
        <v>1.6054520755490822E-2</v>
      </c>
      <c r="J233" s="4">
        <f t="shared" si="10"/>
        <v>9.8209244509237653E-5</v>
      </c>
      <c r="K233" s="4"/>
      <c r="L233" s="4">
        <v>0.91344628000000005</v>
      </c>
      <c r="M233" s="4">
        <v>6.5094434561970005E-2</v>
      </c>
      <c r="N233" s="4">
        <f t="shared" si="11"/>
        <v>2.145928543802994E-2</v>
      </c>
      <c r="O233" s="4"/>
      <c r="P233" s="5">
        <v>0.11707739</v>
      </c>
    </row>
    <row r="234" spans="1:16" x14ac:dyDescent="0.2">
      <c r="A234">
        <v>540</v>
      </c>
      <c r="D234" s="4">
        <v>1.7353440000000001E-2</v>
      </c>
      <c r="E234" s="4">
        <v>0.9785682721555663</v>
      </c>
      <c r="F234" s="4">
        <f t="shared" si="9"/>
        <v>4.0782878444336479E-3</v>
      </c>
      <c r="H234" s="4">
        <v>0.97744777999999999</v>
      </c>
      <c r="I234" s="4">
        <v>2.2427558770072634E-2</v>
      </c>
      <c r="J234" s="4">
        <f t="shared" si="10"/>
        <v>1.2466122992737735E-4</v>
      </c>
      <c r="K234" s="4"/>
      <c r="L234" s="4">
        <v>0.92354888999999996</v>
      </c>
      <c r="M234" s="4">
        <v>5.7487182811170004E-2</v>
      </c>
      <c r="N234" s="4">
        <f t="shared" si="11"/>
        <v>1.896392718883004E-2</v>
      </c>
      <c r="O234" s="4"/>
      <c r="P234" s="5">
        <v>0.1439983</v>
      </c>
    </row>
    <row r="235" spans="1:16" x14ac:dyDescent="0.2">
      <c r="A235">
        <v>541</v>
      </c>
      <c r="D235" s="4">
        <v>1.776192E-2</v>
      </c>
      <c r="E235" s="4">
        <v>0.97823555804780815</v>
      </c>
      <c r="F235" s="4">
        <f t="shared" si="9"/>
        <v>4.002521952191862E-3</v>
      </c>
      <c r="H235" s="4">
        <v>0.96984826999999996</v>
      </c>
      <c r="I235" s="4">
        <v>3.0000428317342745E-2</v>
      </c>
      <c r="J235" s="4">
        <f t="shared" si="10"/>
        <v>1.5130168265729826E-4</v>
      </c>
      <c r="K235" s="4"/>
      <c r="L235" s="4">
        <v>0.92152411000000001</v>
      </c>
      <c r="M235" s="4">
        <v>5.900433916791839E-2</v>
      </c>
      <c r="N235" s="4">
        <f t="shared" si="11"/>
        <v>1.9471550832081602E-2</v>
      </c>
      <c r="O235" s="4"/>
      <c r="P235" s="5">
        <v>0.16800332000000001</v>
      </c>
    </row>
    <row r="236" spans="1:16" x14ac:dyDescent="0.2">
      <c r="A236">
        <v>542</v>
      </c>
      <c r="D236" s="4">
        <v>1.791572E-2</v>
      </c>
      <c r="E236" s="4">
        <v>0.97815310465643068</v>
      </c>
      <c r="F236" s="4">
        <f t="shared" si="9"/>
        <v>3.9311753435693486E-3</v>
      </c>
      <c r="H236" s="4">
        <v>0.96370282000000007</v>
      </c>
      <c r="I236" s="4">
        <v>3.6132061224405571E-2</v>
      </c>
      <c r="J236" s="4">
        <f t="shared" si="10"/>
        <v>1.6511877559435839E-4</v>
      </c>
      <c r="K236" s="4"/>
      <c r="L236" s="4">
        <v>0.90298143999999991</v>
      </c>
      <c r="M236" s="4">
        <v>7.2944722818230445E-2</v>
      </c>
      <c r="N236" s="4">
        <f t="shared" si="11"/>
        <v>2.4073837181769642E-2</v>
      </c>
      <c r="O236" s="4"/>
      <c r="P236" s="5">
        <v>0.1865868</v>
      </c>
    </row>
    <row r="237" spans="1:16" x14ac:dyDescent="0.2">
      <c r="A237">
        <v>543</v>
      </c>
      <c r="D237" s="4">
        <v>1.7838949999999999E-2</v>
      </c>
      <c r="E237" s="4">
        <v>0.97829679627843802</v>
      </c>
      <c r="F237" s="4">
        <f t="shared" si="9"/>
        <v>3.864253721561961E-3</v>
      </c>
      <c r="H237" s="4">
        <v>0.96211268999999999</v>
      </c>
      <c r="I237" s="4">
        <v>3.7731254443348579E-2</v>
      </c>
      <c r="J237" s="4">
        <f t="shared" si="10"/>
        <v>1.5605555665142851E-4</v>
      </c>
      <c r="K237" s="4"/>
      <c r="L237" s="4">
        <v>0.85008221000000006</v>
      </c>
      <c r="M237" s="4">
        <v>0.11272337669659326</v>
      </c>
      <c r="N237" s="4">
        <f t="shared" si="11"/>
        <v>3.7194413303406684E-2</v>
      </c>
      <c r="O237" s="4"/>
      <c r="P237" s="5">
        <v>0.19864595000000002</v>
      </c>
    </row>
    <row r="238" spans="1:16" x14ac:dyDescent="0.2">
      <c r="A238">
        <v>544</v>
      </c>
      <c r="D238" s="4">
        <v>1.7570180000000001E-2</v>
      </c>
      <c r="E238" s="4">
        <v>0.97862813097414236</v>
      </c>
      <c r="F238" s="4">
        <f t="shared" si="9"/>
        <v>3.8016890258576463E-3</v>
      </c>
      <c r="H238" s="4">
        <v>0.96488302000000004</v>
      </c>
      <c r="I238" s="4">
        <v>3.4986145721123352E-2</v>
      </c>
      <c r="J238" s="4">
        <f t="shared" si="10"/>
        <v>1.3083427887661259E-4</v>
      </c>
      <c r="K238" s="4"/>
      <c r="L238" s="4">
        <v>0.74218121999999997</v>
      </c>
      <c r="M238" s="4">
        <v>0.19387733773628504</v>
      </c>
      <c r="N238" s="4">
        <f t="shared" si="11"/>
        <v>6.3941442263714982E-2</v>
      </c>
      <c r="O238" s="4"/>
      <c r="P238" s="5">
        <v>0.20369113</v>
      </c>
    </row>
    <row r="239" spans="1:16" x14ac:dyDescent="0.2">
      <c r="A239">
        <v>545</v>
      </c>
      <c r="D239" s="4">
        <v>1.7158650000000001E-2</v>
      </c>
      <c r="E239" s="4">
        <v>0.97909797266501475</v>
      </c>
      <c r="F239" s="4">
        <f t="shared" si="9"/>
        <v>3.7433773349851984E-3</v>
      </c>
      <c r="H239" s="4">
        <v>0.96930932000000003</v>
      </c>
      <c r="I239" s="4">
        <v>3.0587331897261212E-2</v>
      </c>
      <c r="J239" s="4">
        <f t="shared" si="10"/>
        <v>1.0334810273875811E-4</v>
      </c>
      <c r="K239" s="4"/>
      <c r="L239" s="4">
        <v>0.79396202000000005</v>
      </c>
      <c r="M239" s="4">
        <v>0.15496759520335579</v>
      </c>
      <c r="N239" s="4">
        <f t="shared" si="11"/>
        <v>5.1070384796644164E-2</v>
      </c>
      <c r="O239" s="4"/>
      <c r="P239" s="5">
        <v>0.20187017999999998</v>
      </c>
    </row>
    <row r="240" spans="1:16" x14ac:dyDescent="0.2">
      <c r="A240">
        <v>546</v>
      </c>
      <c r="D240" s="4">
        <v>1.666024E-2</v>
      </c>
      <c r="E240" s="4">
        <v>0.97965055438901061</v>
      </c>
      <c r="F240" s="4">
        <f t="shared" si="9"/>
        <v>3.6892056109893989E-3</v>
      </c>
      <c r="H240" s="4">
        <v>0.97340841</v>
      </c>
      <c r="I240" s="4">
        <v>2.6510689342079431E-2</v>
      </c>
      <c r="J240" s="4">
        <f t="shared" si="10"/>
        <v>8.0900657920567054E-5</v>
      </c>
      <c r="K240" s="4"/>
      <c r="L240" s="4">
        <v>0.92208657999999999</v>
      </c>
      <c r="M240" s="4">
        <v>5.86159651576902E-2</v>
      </c>
      <c r="N240" s="4">
        <f t="shared" si="11"/>
        <v>1.9297454842309811E-2</v>
      </c>
      <c r="O240" s="4"/>
      <c r="P240" s="5">
        <v>0.19383829999999999</v>
      </c>
    </row>
    <row r="241" spans="1:16" x14ac:dyDescent="0.2">
      <c r="A241">
        <v>547</v>
      </c>
      <c r="D241" s="4">
        <v>1.613463E-2</v>
      </c>
      <c r="E241" s="4">
        <v>0.98022613070559972</v>
      </c>
      <c r="F241" s="4">
        <f t="shared" si="9"/>
        <v>3.6392392944002427E-3</v>
      </c>
      <c r="H241" s="4">
        <v>0.97652658999999997</v>
      </c>
      <c r="I241" s="4">
        <v>2.3408891689476304E-2</v>
      </c>
      <c r="J241" s="4">
        <f t="shared" si="10"/>
        <v>6.4518310523724309E-5</v>
      </c>
      <c r="K241" s="4"/>
      <c r="L241" s="4">
        <v>0.96729673999999999</v>
      </c>
      <c r="M241" s="4">
        <v>2.4611233041348178E-2</v>
      </c>
      <c r="N241" s="4">
        <f t="shared" si="11"/>
        <v>8.0920269586518337E-3</v>
      </c>
      <c r="O241" s="4"/>
      <c r="P241" s="5">
        <v>0.18069991999999999</v>
      </c>
    </row>
    <row r="242" spans="1:16" x14ac:dyDescent="0.2">
      <c r="A242">
        <v>548</v>
      </c>
      <c r="D242" s="4">
        <v>1.5636650000000002E-2</v>
      </c>
      <c r="E242" s="4">
        <v>0.98077018752529599</v>
      </c>
      <c r="F242" s="4">
        <f t="shared" si="9"/>
        <v>3.5931624747039814E-3</v>
      </c>
      <c r="H242" s="4">
        <v>0.97865864000000002</v>
      </c>
      <c r="I242" s="4">
        <v>2.1288337391079982E-2</v>
      </c>
      <c r="J242" s="4">
        <f t="shared" si="10"/>
        <v>5.302260891999408E-5</v>
      </c>
      <c r="K242" s="4"/>
      <c r="L242" s="4">
        <v>0.98321396999999999</v>
      </c>
      <c r="M242" s="4">
        <v>1.2637375778603365E-2</v>
      </c>
      <c r="N242" s="4">
        <f t="shared" si="11"/>
        <v>4.1486542213966422E-3</v>
      </c>
      <c r="O242" s="4"/>
      <c r="P242" s="5">
        <v>0.16387736</v>
      </c>
    </row>
    <row r="243" spans="1:16" x14ac:dyDescent="0.2">
      <c r="A243">
        <v>549</v>
      </c>
      <c r="D243" s="4">
        <v>1.521687E-2</v>
      </c>
      <c r="E243" s="4">
        <v>0.98123875764549173</v>
      </c>
      <c r="F243" s="4">
        <f t="shared" si="9"/>
        <v>3.5443723545082184E-3</v>
      </c>
      <c r="H243" s="4">
        <v>0.97995301999999995</v>
      </c>
      <c r="I243" s="4">
        <v>2.0001567175266449E-2</v>
      </c>
      <c r="J243" s="4">
        <f t="shared" si="10"/>
        <v>4.5412824733599005E-5</v>
      </c>
      <c r="K243" s="4"/>
      <c r="L243" s="4">
        <v>0.98989380999999999</v>
      </c>
      <c r="M243" s="4">
        <v>7.611851736025241E-3</v>
      </c>
      <c r="N243" s="4">
        <f t="shared" si="11"/>
        <v>2.4943382639747739E-3</v>
      </c>
      <c r="O243" s="4"/>
      <c r="P243" s="5">
        <v>0.14498924000000002</v>
      </c>
    </row>
    <row r="244" spans="1:16" x14ac:dyDescent="0.2">
      <c r="A244">
        <v>550</v>
      </c>
      <c r="D244" s="4">
        <v>1.4917050000000001E-2</v>
      </c>
      <c r="E244" s="4">
        <v>0.98158444760473418</v>
      </c>
      <c r="F244" s="4">
        <f t="shared" si="9"/>
        <v>3.4985023952658345E-3</v>
      </c>
      <c r="H244" s="4">
        <v>0.98054688999999995</v>
      </c>
      <c r="I244" s="4">
        <v>1.9412860542754536E-2</v>
      </c>
      <c r="J244" s="4">
        <f t="shared" si="10"/>
        <v>4.0249457245514902E-5</v>
      </c>
      <c r="K244" s="4"/>
      <c r="L244" s="4">
        <v>0.99290031999999995</v>
      </c>
      <c r="M244" s="4">
        <v>5.3501069935488269E-3</v>
      </c>
      <c r="N244" s="4">
        <f t="shared" si="11"/>
        <v>1.7495730064512258E-3</v>
      </c>
      <c r="O244" s="4"/>
      <c r="P244" s="5">
        <v>0.12562345999999999</v>
      </c>
    </row>
    <row r="245" spans="1:16" x14ac:dyDescent="0.2">
      <c r="A245">
        <v>551</v>
      </c>
      <c r="D245" s="4">
        <v>1.4767539999999999E-2</v>
      </c>
      <c r="E245" s="4">
        <v>0.9817761857117232</v>
      </c>
      <c r="F245" s="4">
        <f t="shared" si="9"/>
        <v>3.4562742882767727E-3</v>
      </c>
      <c r="H245" s="4">
        <v>0.98052541000000004</v>
      </c>
      <c r="I245" s="4">
        <v>1.9437721679941448E-2</v>
      </c>
      <c r="J245" s="4">
        <f t="shared" si="10"/>
        <v>3.6868320058509874E-5</v>
      </c>
      <c r="K245" s="4"/>
      <c r="L245" s="4">
        <v>0.99394971999999993</v>
      </c>
      <c r="M245" s="4">
        <v>4.5619064007816328E-3</v>
      </c>
      <c r="N245" s="4">
        <f t="shared" si="11"/>
        <v>1.4883735992184417E-3</v>
      </c>
      <c r="O245" s="4"/>
      <c r="P245" s="5">
        <v>0.10706697999999999</v>
      </c>
    </row>
    <row r="246" spans="1:16" x14ac:dyDescent="0.2">
      <c r="A246">
        <v>552</v>
      </c>
      <c r="D246" s="4">
        <v>1.4785690000000001E-2</v>
      </c>
      <c r="E246" s="4">
        <v>0.9817969463836187</v>
      </c>
      <c r="F246" s="4">
        <f t="shared" si="9"/>
        <v>3.4173636163813415E-3</v>
      </c>
      <c r="H246" s="4">
        <v>0.97991804000000005</v>
      </c>
      <c r="I246" s="4">
        <v>2.0047089283016781E-2</v>
      </c>
      <c r="J246" s="4">
        <f t="shared" si="10"/>
        <v>3.4870716983173566E-5</v>
      </c>
      <c r="K246" s="4"/>
      <c r="L246" s="4">
        <v>0.9958447800000001</v>
      </c>
      <c r="M246" s="4">
        <v>3.1350031689089675E-3</v>
      </c>
      <c r="N246" s="4">
        <f t="shared" si="11"/>
        <v>1.0202168310909365E-3</v>
      </c>
      <c r="O246" s="4"/>
      <c r="P246" s="5">
        <v>9.0090800000000013E-2</v>
      </c>
    </row>
    <row r="247" spans="1:16" x14ac:dyDescent="0.2">
      <c r="A247">
        <v>553</v>
      </c>
      <c r="D247" s="4">
        <v>1.49753E-2</v>
      </c>
      <c r="E247" s="4">
        <v>0.98164291319996</v>
      </c>
      <c r="F247" s="4">
        <f t="shared" si="9"/>
        <v>3.3817868000399764E-3</v>
      </c>
      <c r="H247" s="4">
        <v>0.97870013999999994</v>
      </c>
      <c r="I247" s="4">
        <v>2.1265828148685023E-2</v>
      </c>
      <c r="J247" s="4">
        <f t="shared" si="10"/>
        <v>3.4031851315036166E-5</v>
      </c>
      <c r="K247" s="4"/>
      <c r="L247" s="4">
        <v>0.99648767999999999</v>
      </c>
      <c r="M247" s="4">
        <v>2.6517737121791694E-3</v>
      </c>
      <c r="N247" s="4">
        <f t="shared" si="11"/>
        <v>8.6054628782084377E-4</v>
      </c>
      <c r="O247" s="4"/>
      <c r="P247" s="5">
        <v>7.4887570000000001E-2</v>
      </c>
    </row>
    <row r="248" spans="1:16" x14ac:dyDescent="0.2">
      <c r="A248">
        <v>554</v>
      </c>
      <c r="D248" s="4">
        <v>1.532702E-2</v>
      </c>
      <c r="E248" s="4">
        <v>0.98132336869028491</v>
      </c>
      <c r="F248" s="4">
        <f t="shared" si="9"/>
        <v>3.349611309715117E-3</v>
      </c>
      <c r="H248" s="4">
        <v>0.97679062000000005</v>
      </c>
      <c r="I248" s="4">
        <v>2.3175122026744783E-2</v>
      </c>
      <c r="J248" s="4">
        <f t="shared" si="10"/>
        <v>3.4257973255163304E-5</v>
      </c>
      <c r="K248" s="4"/>
      <c r="L248" s="4">
        <v>0.99674779999999996</v>
      </c>
      <c r="M248" s="4">
        <v>2.4572134993280123E-3</v>
      </c>
      <c r="N248" s="4">
        <f t="shared" si="11"/>
        <v>7.949865006720261E-4</v>
      </c>
      <c r="O248" s="4"/>
      <c r="P248" s="5">
        <v>6.1198519999999999E-2</v>
      </c>
    </row>
    <row r="249" spans="1:16" x14ac:dyDescent="0.2">
      <c r="A249">
        <v>555</v>
      </c>
      <c r="D249" s="4">
        <v>1.5819739999999999E-2</v>
      </c>
      <c r="E249" s="4">
        <v>0.98085934054868185</v>
      </c>
      <c r="F249" s="4">
        <f t="shared" si="9"/>
        <v>3.3209194513181828E-3</v>
      </c>
      <c r="H249" s="4">
        <v>0.97404217000000004</v>
      </c>
      <c r="I249" s="4">
        <v>2.5922261283442473E-2</v>
      </c>
      <c r="J249" s="4">
        <f t="shared" si="10"/>
        <v>3.5568716557486668E-5</v>
      </c>
      <c r="K249" s="4"/>
      <c r="L249" s="4">
        <v>0.99673775000000009</v>
      </c>
      <c r="M249" s="4">
        <v>2.4667803501999528E-3</v>
      </c>
      <c r="N249" s="4">
        <f t="shared" si="11"/>
        <v>7.9546964979995824E-4</v>
      </c>
      <c r="O249" s="4"/>
      <c r="P249" s="5">
        <v>4.8583910000000001E-2</v>
      </c>
    </row>
    <row r="250" spans="1:16" x14ac:dyDescent="0.2">
      <c r="A250">
        <v>556</v>
      </c>
      <c r="D250" s="4">
        <v>1.6422620000000002E-2</v>
      </c>
      <c r="E250" s="4">
        <v>0.98028155973622688</v>
      </c>
      <c r="F250" s="4">
        <f t="shared" si="9"/>
        <v>3.2958202637730638E-3</v>
      </c>
      <c r="H250" s="4">
        <v>0.97022184999999994</v>
      </c>
      <c r="I250" s="4">
        <v>2.9740052430453065E-2</v>
      </c>
      <c r="J250" s="4">
        <f t="shared" si="10"/>
        <v>3.8097569546993726E-5</v>
      </c>
      <c r="K250" s="4"/>
      <c r="L250" s="4">
        <v>0.99643693</v>
      </c>
      <c r="M250" s="4">
        <v>2.696553360141908E-3</v>
      </c>
      <c r="N250" s="4">
        <f t="shared" si="11"/>
        <v>8.6651663985809349E-4</v>
      </c>
      <c r="O250" s="4"/>
      <c r="P250" s="5">
        <v>3.6743860000000003E-2</v>
      </c>
    </row>
    <row r="251" spans="1:16" x14ac:dyDescent="0.2">
      <c r="A251">
        <v>557</v>
      </c>
      <c r="D251" s="4">
        <v>1.7097690000000002E-2</v>
      </c>
      <c r="E251" s="4">
        <v>0.97962786924446599</v>
      </c>
      <c r="F251" s="4">
        <f t="shared" si="9"/>
        <v>3.2744407555339583E-3</v>
      </c>
      <c r="H251" s="4">
        <v>0.96497843000000005</v>
      </c>
      <c r="I251" s="4">
        <v>3.4979457262506369E-2</v>
      </c>
      <c r="J251" s="4">
        <f t="shared" si="10"/>
        <v>4.2112737493577024E-5</v>
      </c>
      <c r="K251" s="4"/>
      <c r="L251" s="4">
        <v>0.99570252999999997</v>
      </c>
      <c r="M251" s="4">
        <v>3.2553092013198463E-3</v>
      </c>
      <c r="N251" s="4">
        <f t="shared" si="11"/>
        <v>1.0421607986801792E-3</v>
      </c>
      <c r="O251" s="4"/>
      <c r="P251" s="5">
        <v>2.57942E-2</v>
      </c>
    </row>
    <row r="252" spans="1:16" x14ac:dyDescent="0.2">
      <c r="A252">
        <v>558</v>
      </c>
      <c r="D252" s="4">
        <v>1.7802640000000002E-2</v>
      </c>
      <c r="E252" s="4">
        <v>0.97894047213002866</v>
      </c>
      <c r="F252" s="4">
        <f t="shared" si="9"/>
        <v>3.2568878699713588E-3</v>
      </c>
      <c r="H252" s="4">
        <v>0.95779174</v>
      </c>
      <c r="I252" s="4">
        <v>4.2160201253081425E-2</v>
      </c>
      <c r="J252" s="4">
        <f t="shared" si="10"/>
        <v>4.8058746918572259E-5</v>
      </c>
      <c r="K252" s="4"/>
      <c r="L252" s="4">
        <v>0.99412991000000006</v>
      </c>
      <c r="M252" s="4">
        <v>4.4508369565654602E-3</v>
      </c>
      <c r="N252" s="4">
        <f t="shared" si="11"/>
        <v>1.4192530434344788E-3</v>
      </c>
      <c r="O252" s="4"/>
      <c r="P252" s="5">
        <v>1.641834E-2</v>
      </c>
    </row>
    <row r="253" spans="1:16" x14ac:dyDescent="0.2">
      <c r="A253">
        <v>559</v>
      </c>
      <c r="D253" s="4">
        <v>1.849373E-2</v>
      </c>
      <c r="E253" s="4">
        <v>0.97826300031153735</v>
      </c>
      <c r="F253" s="4">
        <f t="shared" si="9"/>
        <v>3.2432696884626688E-3</v>
      </c>
      <c r="H253" s="4">
        <v>0.94789762999999994</v>
      </c>
      <c r="I253" s="4">
        <v>5.2045740455070766E-2</v>
      </c>
      <c r="J253" s="4">
        <f t="shared" si="10"/>
        <v>5.6629544929298614E-5</v>
      </c>
      <c r="K253" s="4"/>
      <c r="L253" s="4">
        <v>0.99056642999999989</v>
      </c>
      <c r="M253" s="4">
        <v>7.1599968032554466E-3</v>
      </c>
      <c r="N253" s="4">
        <f t="shared" si="11"/>
        <v>2.2735731967446667E-3</v>
      </c>
      <c r="O253" s="4"/>
      <c r="P253" s="5">
        <v>9.8287300000000008E-3</v>
      </c>
    </row>
    <row r="254" spans="1:16" x14ac:dyDescent="0.2">
      <c r="A254">
        <v>560</v>
      </c>
      <c r="D254" s="4">
        <v>1.9128369999999999E-2</v>
      </c>
      <c r="E254" s="4">
        <v>0.97763795126251396</v>
      </c>
      <c r="F254" s="4">
        <f t="shared" si="9"/>
        <v>3.2336787374860343E-3</v>
      </c>
      <c r="H254" s="4">
        <v>0.93418477999999994</v>
      </c>
      <c r="I254" s="4">
        <v>6.574634437227006E-2</v>
      </c>
      <c r="J254" s="4">
        <f t="shared" si="10"/>
        <v>6.8875627730002886E-5</v>
      </c>
      <c r="K254" s="4"/>
      <c r="L254" s="4">
        <v>0.98201669999999996</v>
      </c>
      <c r="M254" s="4">
        <v>1.3663682027221053E-2</v>
      </c>
      <c r="N254" s="4">
        <f t="shared" si="11"/>
        <v>4.3196179727789819E-3</v>
      </c>
      <c r="O254" s="4"/>
      <c r="P254" s="5">
        <v>7.4993600000000001E-3</v>
      </c>
    </row>
    <row r="255" spans="1:16" x14ac:dyDescent="0.2">
      <c r="A255">
        <v>561</v>
      </c>
      <c r="D255" s="4">
        <v>1.9667480000000001E-2</v>
      </c>
      <c r="E255" s="4">
        <v>0.97710430461829045</v>
      </c>
      <c r="F255" s="4">
        <f t="shared" si="9"/>
        <v>3.2282153817095871E-3</v>
      </c>
      <c r="H255" s="4">
        <v>0.91507262999999994</v>
      </c>
      <c r="I255" s="4">
        <v>8.4841031986384347E-2</v>
      </c>
      <c r="J255" s="4">
        <f t="shared" si="10"/>
        <v>8.6338013615711029E-5</v>
      </c>
      <c r="K255" s="4"/>
      <c r="L255" s="4">
        <v>0.97286591</v>
      </c>
      <c r="M255" s="4">
        <v>2.0639372985687587E-2</v>
      </c>
      <c r="N255" s="4">
        <f t="shared" si="11"/>
        <v>6.4947170143124129E-3</v>
      </c>
      <c r="O255" s="4"/>
      <c r="P255" s="5">
        <v>1.0709310000000001E-2</v>
      </c>
    </row>
    <row r="256" spans="1:16" x14ac:dyDescent="0.2">
      <c r="A256">
        <v>562</v>
      </c>
      <c r="D256" s="4">
        <v>2.0077349999999997E-2</v>
      </c>
      <c r="E256" s="4">
        <v>0.97669573531587062</v>
      </c>
      <c r="F256" s="4">
        <f t="shared" si="9"/>
        <v>3.2269146841293894E-3</v>
      </c>
      <c r="H256" s="4">
        <v>0.88842564999999996</v>
      </c>
      <c r="I256" s="4">
        <v>0.11146316839171205</v>
      </c>
      <c r="J256" s="4">
        <f t="shared" si="10"/>
        <v>1.1118160828799128E-4</v>
      </c>
      <c r="K256" s="4"/>
      <c r="L256" s="4">
        <v>0.98499413999999996</v>
      </c>
      <c r="M256" s="4">
        <v>1.1427356293824988E-2</v>
      </c>
      <c r="N256" s="4">
        <f t="shared" si="11"/>
        <v>3.5785037061750492E-3</v>
      </c>
      <c r="O256" s="4"/>
      <c r="P256" s="5">
        <v>2.0058300000000001E-2</v>
      </c>
    </row>
    <row r="257" spans="1:16" x14ac:dyDescent="0.2">
      <c r="A257">
        <v>563</v>
      </c>
      <c r="D257" s="4">
        <v>2.0331019999999998E-2</v>
      </c>
      <c r="E257" s="4">
        <v>0.97643917791666668</v>
      </c>
      <c r="F257" s="4">
        <f t="shared" si="9"/>
        <v>3.2298020833333441E-3</v>
      </c>
      <c r="H257" s="4">
        <v>0.85167472</v>
      </c>
      <c r="I257" s="4">
        <v>0.14817912471884637</v>
      </c>
      <c r="J257" s="4">
        <f t="shared" si="10"/>
        <v>1.4615528115363707E-4</v>
      </c>
      <c r="K257" s="4"/>
      <c r="L257" s="4">
        <v>0.99368853999999995</v>
      </c>
      <c r="M257" s="4">
        <v>4.8121439598570086E-3</v>
      </c>
      <c r="N257" s="4">
        <f t="shared" si="11"/>
        <v>1.4993160401430379E-3</v>
      </c>
      <c r="O257" s="4"/>
      <c r="P257" s="5">
        <v>3.5185950000000001E-2</v>
      </c>
    </row>
    <row r="258" spans="1:16" x14ac:dyDescent="0.2">
      <c r="A258">
        <v>564</v>
      </c>
      <c r="D258" s="4">
        <v>2.0409179999999999E-2</v>
      </c>
      <c r="E258" s="4">
        <v>0.97635391886984124</v>
      </c>
      <c r="F258" s="4">
        <f t="shared" si="9"/>
        <v>3.2369011301587314E-3</v>
      </c>
      <c r="H258" s="4">
        <v>0.80252926999999996</v>
      </c>
      <c r="I258" s="4">
        <v>0.1972766972354093</v>
      </c>
      <c r="J258" s="4">
        <f t="shared" si="10"/>
        <v>1.9403276459073471E-4</v>
      </c>
      <c r="K258" s="4"/>
      <c r="L258" s="4">
        <v>0.99687141999999995</v>
      </c>
      <c r="M258" s="4">
        <v>2.3883595050042429E-3</v>
      </c>
      <c r="N258" s="4">
        <f t="shared" si="11"/>
        <v>7.4022049499580453E-4</v>
      </c>
      <c r="O258" s="4"/>
      <c r="P258" s="5">
        <v>5.4838850000000001E-2</v>
      </c>
    </row>
    <row r="259" spans="1:16" x14ac:dyDescent="0.2">
      <c r="A259">
        <v>565</v>
      </c>
      <c r="D259" s="4">
        <v>2.030059E-2</v>
      </c>
      <c r="E259" s="4">
        <v>0.9764512557941214</v>
      </c>
      <c r="F259" s="4">
        <f t="shared" si="9"/>
        <v>3.2481542058786506E-3</v>
      </c>
      <c r="H259" s="4">
        <v>0.74079435000000005</v>
      </c>
      <c r="I259" s="4">
        <v>0.25894968701268151</v>
      </c>
      <c r="J259" s="4">
        <f t="shared" si="10"/>
        <v>2.5596298731844769E-4</v>
      </c>
      <c r="K259" s="4"/>
      <c r="L259" s="4">
        <v>0.99817910999999993</v>
      </c>
      <c r="M259" s="4">
        <v>1.3918711814251369E-3</v>
      </c>
      <c r="N259" s="4">
        <f t="shared" si="11"/>
        <v>4.2901881857493806E-4</v>
      </c>
      <c r="O259" s="4"/>
      <c r="P259" s="5">
        <v>7.7223990000000006E-2</v>
      </c>
    </row>
    <row r="260" spans="1:16" x14ac:dyDescent="0.2">
      <c r="A260">
        <v>566</v>
      </c>
      <c r="D260" s="4">
        <v>2.0002049999999997E-2</v>
      </c>
      <c r="E260" s="4">
        <v>0.97673441962678698</v>
      </c>
      <c r="F260" s="4">
        <f t="shared" si="9"/>
        <v>3.2635303732130305E-3</v>
      </c>
      <c r="H260" s="4">
        <v>0.67113135000000002</v>
      </c>
      <c r="I260" s="4">
        <v>0.32853996880513053</v>
      </c>
      <c r="J260" s="4">
        <f t="shared" si="10"/>
        <v>3.2868119486945124E-4</v>
      </c>
      <c r="K260" s="4"/>
      <c r="L260" s="4">
        <v>0.99880463000000008</v>
      </c>
      <c r="M260" s="4">
        <v>9.1495416441105426E-4</v>
      </c>
      <c r="N260" s="4">
        <f t="shared" si="11"/>
        <v>2.8041583558886362E-4</v>
      </c>
      <c r="O260" s="4"/>
      <c r="P260" s="5">
        <v>0.100441</v>
      </c>
    </row>
    <row r="261" spans="1:16" x14ac:dyDescent="0.2">
      <c r="A261">
        <v>567</v>
      </c>
      <c r="D261" s="4">
        <v>1.951806E-2</v>
      </c>
      <c r="E261" s="4">
        <v>0.97719900212511734</v>
      </c>
      <c r="F261" s="4">
        <f t="shared" ref="F261:F324" si="12">1-D261-E261</f>
        <v>3.2829378748826521E-3</v>
      </c>
      <c r="H261" s="4">
        <v>0.60475087000000005</v>
      </c>
      <c r="I261" s="4">
        <v>0.39484682567302942</v>
      </c>
      <c r="J261" s="4">
        <f t="shared" ref="J261:J324" si="13">1-H261-I261</f>
        <v>4.023043269705262E-4</v>
      </c>
      <c r="K261" s="4"/>
      <c r="L261" s="4">
        <v>0.99913922999999993</v>
      </c>
      <c r="M261" s="4">
        <v>6.5975699864082341E-4</v>
      </c>
      <c r="N261" s="4">
        <f t="shared" ref="N261:N324" si="14">1-L261-M261</f>
        <v>2.0101300135924279E-4</v>
      </c>
      <c r="O261" s="4"/>
      <c r="P261" s="5">
        <v>0.122811</v>
      </c>
    </row>
    <row r="262" spans="1:16" x14ac:dyDescent="0.2">
      <c r="A262">
        <v>568</v>
      </c>
      <c r="D262" s="4">
        <v>1.8860160000000001E-2</v>
      </c>
      <c r="E262" s="4">
        <v>0.97783357534437121</v>
      </c>
      <c r="F262" s="4">
        <f t="shared" si="12"/>
        <v>3.3062646556287767E-3</v>
      </c>
      <c r="H262" s="4">
        <v>0.55674688000000006</v>
      </c>
      <c r="I262" s="4">
        <v>0.44279117489592956</v>
      </c>
      <c r="J262" s="4">
        <f t="shared" si="13"/>
        <v>4.6194510407038258E-4</v>
      </c>
      <c r="K262" s="4"/>
      <c r="L262" s="4">
        <v>0.99933184999999991</v>
      </c>
      <c r="M262" s="4">
        <v>5.128478131035414E-4</v>
      </c>
      <c r="N262" s="4">
        <f t="shared" si="14"/>
        <v>1.5530218689654811E-4</v>
      </c>
      <c r="O262" s="4"/>
      <c r="P262" s="5">
        <v>0.14304679000000001</v>
      </c>
    </row>
    <row r="263" spans="1:16" x14ac:dyDescent="0.2">
      <c r="A263">
        <v>569</v>
      </c>
      <c r="D263" s="4">
        <v>1.8045990000000001E-2</v>
      </c>
      <c r="E263" s="4">
        <v>0.97862062963949359</v>
      </c>
      <c r="F263" s="4">
        <f t="shared" si="12"/>
        <v>3.3333803605064549E-3</v>
      </c>
      <c r="H263" s="4">
        <v>0.53466371999999995</v>
      </c>
      <c r="I263" s="4">
        <v>0.46483750000155644</v>
      </c>
      <c r="J263" s="4">
        <f t="shared" si="13"/>
        <v>4.9877999844361032E-4</v>
      </c>
      <c r="K263" s="4"/>
      <c r="L263" s="4">
        <v>0.99944686999999999</v>
      </c>
      <c r="M263" s="4">
        <v>4.2518374627788599E-4</v>
      </c>
      <c r="N263" s="4">
        <f t="shared" si="14"/>
        <v>1.2794625372212679E-4</v>
      </c>
      <c r="O263" s="4"/>
      <c r="P263" s="5">
        <v>0.16030865999999999</v>
      </c>
    </row>
    <row r="264" spans="1:16" x14ac:dyDescent="0.2">
      <c r="A264">
        <v>570</v>
      </c>
      <c r="D264" s="4">
        <v>1.709828E-2</v>
      </c>
      <c r="E264" s="4">
        <v>0.97953758159902482</v>
      </c>
      <c r="F264" s="4">
        <f t="shared" si="12"/>
        <v>3.3641384009751585E-3</v>
      </c>
      <c r="H264" s="4">
        <v>0.53227648999999999</v>
      </c>
      <c r="I264" s="4">
        <v>0.46720599732236051</v>
      </c>
      <c r="J264" s="4">
        <f t="shared" si="13"/>
        <v>5.1751267763949782E-4</v>
      </c>
      <c r="K264" s="4"/>
      <c r="L264" s="4">
        <v>0.99951474000000007</v>
      </c>
      <c r="M264" s="4">
        <v>3.7357310674376469E-4</v>
      </c>
      <c r="N264" s="4">
        <f t="shared" si="14"/>
        <v>1.1168689325616717E-4</v>
      </c>
      <c r="O264" s="4"/>
      <c r="P264" s="5">
        <v>0.17421288000000001</v>
      </c>
    </row>
    <row r="265" spans="1:16" x14ac:dyDescent="0.2">
      <c r="A265">
        <v>571</v>
      </c>
      <c r="D265" s="4">
        <v>1.604361E-2</v>
      </c>
      <c r="E265" s="4">
        <v>0.98055802109934587</v>
      </c>
      <c r="F265" s="4">
        <f t="shared" si="12"/>
        <v>3.3983689006541473E-3</v>
      </c>
      <c r="H265" s="4">
        <v>0.53969031999999995</v>
      </c>
      <c r="I265" s="4">
        <v>0.45978241367394723</v>
      </c>
      <c r="J265" s="4">
        <f t="shared" si="13"/>
        <v>5.2726632605282209E-4</v>
      </c>
      <c r="K265" s="4"/>
      <c r="L265" s="4">
        <v>0.99955037000000002</v>
      </c>
      <c r="M265" s="4">
        <v>3.4667644286146638E-4</v>
      </c>
      <c r="N265" s="4">
        <f t="shared" si="14"/>
        <v>1.0295355713851227E-4</v>
      </c>
      <c r="O265" s="4"/>
      <c r="P265" s="5">
        <v>0.18483519999999998</v>
      </c>
    </row>
    <row r="266" spans="1:16" x14ac:dyDescent="0.2">
      <c r="A266">
        <v>572</v>
      </c>
      <c r="D266" s="4">
        <v>1.491117E-2</v>
      </c>
      <c r="E266" s="4">
        <v>0.98165293866984304</v>
      </c>
      <c r="F266" s="4">
        <f t="shared" si="12"/>
        <v>3.4358913301569816E-3</v>
      </c>
      <c r="H266" s="4">
        <v>0.54944008</v>
      </c>
      <c r="I266" s="4">
        <v>0.45002445206307606</v>
      </c>
      <c r="J266" s="4">
        <f t="shared" si="13"/>
        <v>5.3546793692393901E-4</v>
      </c>
      <c r="K266" s="4"/>
      <c r="L266" s="4">
        <v>0.99956045000000004</v>
      </c>
      <c r="M266" s="4">
        <v>3.3943847001297571E-4</v>
      </c>
      <c r="N266" s="4">
        <f t="shared" si="14"/>
        <v>1.0011152998697955E-4</v>
      </c>
      <c r="O266" s="4"/>
      <c r="P266" s="5">
        <v>0.19271542</v>
      </c>
    </row>
    <row r="267" spans="1:16" x14ac:dyDescent="0.2">
      <c r="A267">
        <v>573</v>
      </c>
      <c r="D267" s="4">
        <v>1.373156E-2</v>
      </c>
      <c r="E267" s="4">
        <v>0.98279194237584389</v>
      </c>
      <c r="F267" s="4">
        <f t="shared" si="12"/>
        <v>3.4764976241561385E-3</v>
      </c>
      <c r="H267" s="4">
        <v>0.55721412000000003</v>
      </c>
      <c r="I267" s="4">
        <v>0.44223903943819998</v>
      </c>
      <c r="J267" s="4">
        <f t="shared" si="13"/>
        <v>5.468405617999883E-4</v>
      </c>
      <c r="K267" s="4"/>
      <c r="L267" s="4">
        <v>0.99954631999999999</v>
      </c>
      <c r="M267" s="4">
        <v>3.5091460674797139E-4</v>
      </c>
      <c r="N267" s="4">
        <f t="shared" si="14"/>
        <v>1.0276539325204047E-4</v>
      </c>
      <c r="O267" s="4"/>
      <c r="P267" s="5">
        <v>0.19882625999999998</v>
      </c>
    </row>
    <row r="268" spans="1:16" x14ac:dyDescent="0.2">
      <c r="A268">
        <v>574</v>
      </c>
      <c r="D268" s="4">
        <v>1.253553E-2</v>
      </c>
      <c r="E268" s="4">
        <v>0.98394447515308048</v>
      </c>
      <c r="F268" s="4">
        <f t="shared" si="12"/>
        <v>3.5199948469195608E-3</v>
      </c>
      <c r="H268" s="4">
        <v>0.56107726000000002</v>
      </c>
      <c r="I268" s="4">
        <v>0.43835883839901241</v>
      </c>
      <c r="J268" s="4">
        <f t="shared" si="13"/>
        <v>5.6390160098757081E-4</v>
      </c>
      <c r="K268" s="4"/>
      <c r="L268" s="4">
        <v>0.99950461000000002</v>
      </c>
      <c r="M268" s="4">
        <v>3.8380700398526731E-4</v>
      </c>
      <c r="N268" s="4">
        <f t="shared" si="14"/>
        <v>1.1158299601471714E-4</v>
      </c>
      <c r="O268" s="4"/>
      <c r="P268" s="5">
        <v>0.20451066999999998</v>
      </c>
    </row>
    <row r="269" spans="1:16" x14ac:dyDescent="0.2">
      <c r="A269">
        <v>575</v>
      </c>
      <c r="D269" s="4">
        <v>1.1352910000000001E-2</v>
      </c>
      <c r="E269" s="4">
        <v>0.98508091142224841</v>
      </c>
      <c r="F269" s="4">
        <f t="shared" si="12"/>
        <v>3.5661785777515442E-3</v>
      </c>
      <c r="H269" s="4">
        <v>0.56052557999999997</v>
      </c>
      <c r="I269" s="4">
        <v>0.43888671085813402</v>
      </c>
      <c r="J269" s="4">
        <f t="shared" si="13"/>
        <v>5.8770914186601075E-4</v>
      </c>
      <c r="K269" s="4"/>
      <c r="L269" s="4">
        <v>0.99942660999999999</v>
      </c>
      <c r="M269" s="4">
        <v>4.4498356405379155E-4</v>
      </c>
      <c r="N269" s="4">
        <f t="shared" si="14"/>
        <v>1.284064359462154E-4</v>
      </c>
      <c r="O269" s="4"/>
      <c r="P269" s="5">
        <v>0.21123379</v>
      </c>
    </row>
    <row r="270" spans="1:16" x14ac:dyDescent="0.2">
      <c r="A270">
        <v>576</v>
      </c>
      <c r="D270" s="4">
        <v>1.0211609999999999E-2</v>
      </c>
      <c r="E270" s="4">
        <v>0.98617355412722918</v>
      </c>
      <c r="F270" s="4">
        <f t="shared" si="12"/>
        <v>3.614835872770783E-3</v>
      </c>
      <c r="H270" s="4">
        <v>0.55582695999999998</v>
      </c>
      <c r="I270" s="4">
        <v>0.44355460010948633</v>
      </c>
      <c r="J270" s="4">
        <f t="shared" si="13"/>
        <v>6.1843989051368897E-4</v>
      </c>
      <c r="K270" s="4"/>
      <c r="L270" s="4">
        <v>0.99929811999999996</v>
      </c>
      <c r="M270" s="4">
        <v>5.4563068901041325E-4</v>
      </c>
      <c r="N270" s="4">
        <f t="shared" si="14"/>
        <v>1.5624931098963033E-4</v>
      </c>
      <c r="O270" s="4"/>
      <c r="P270" s="5">
        <v>0.22030955999999999</v>
      </c>
    </row>
    <row r="271" spans="1:16" x14ac:dyDescent="0.2">
      <c r="A271">
        <v>577</v>
      </c>
      <c r="D271" s="4">
        <v>9.13688E-3</v>
      </c>
      <c r="E271" s="4">
        <v>0.98719735252714158</v>
      </c>
      <c r="F271" s="4">
        <f t="shared" si="12"/>
        <v>3.6657674728584055E-3</v>
      </c>
      <c r="H271" s="4">
        <v>0.54764736000000003</v>
      </c>
      <c r="I271" s="4">
        <v>0.45169693223068808</v>
      </c>
      <c r="J271" s="4">
        <f t="shared" si="13"/>
        <v>6.5570776931189734E-4</v>
      </c>
      <c r="K271" s="4"/>
      <c r="L271" s="4">
        <v>0.99910807000000001</v>
      </c>
      <c r="M271" s="4">
        <v>6.9457980217855738E-4</v>
      </c>
      <c r="N271" s="4">
        <f t="shared" si="14"/>
        <v>1.9735019782142786E-4</v>
      </c>
      <c r="O271" s="4"/>
      <c r="P271" s="5">
        <v>0.23262215</v>
      </c>
    </row>
    <row r="272" spans="1:16" x14ac:dyDescent="0.2">
      <c r="A272">
        <v>578</v>
      </c>
      <c r="D272" s="4">
        <v>8.1511199999999995E-3</v>
      </c>
      <c r="E272" s="4">
        <v>0.98813016083119365</v>
      </c>
      <c r="F272" s="4">
        <f t="shared" si="12"/>
        <v>3.7187191688063947E-3</v>
      </c>
      <c r="H272" s="4">
        <v>0.53683837000000001</v>
      </c>
      <c r="I272" s="4">
        <v>0.46246289510174937</v>
      </c>
      <c r="J272" s="4">
        <f t="shared" si="13"/>
        <v>6.9873489825061919E-4</v>
      </c>
      <c r="K272" s="4"/>
      <c r="L272" s="4">
        <v>0.99889510000000004</v>
      </c>
      <c r="M272" s="4">
        <v>8.6195110756498937E-4</v>
      </c>
      <c r="N272" s="4">
        <f t="shared" si="14"/>
        <v>2.4294889243497487E-4</v>
      </c>
      <c r="O272" s="4"/>
      <c r="P272" s="5">
        <v>0.24842459000000003</v>
      </c>
    </row>
    <row r="273" spans="1:16" x14ac:dyDescent="0.2">
      <c r="A273">
        <v>579</v>
      </c>
      <c r="D273" s="4">
        <v>7.2717600000000004E-3</v>
      </c>
      <c r="E273" s="4">
        <v>0.98895468141411202</v>
      </c>
      <c r="F273" s="4">
        <f t="shared" si="12"/>
        <v>3.773558585888015E-3</v>
      </c>
      <c r="H273" s="4">
        <v>0.52425891999999996</v>
      </c>
      <c r="I273" s="4">
        <v>0.47499450428056683</v>
      </c>
      <c r="J273" s="4">
        <f t="shared" si="13"/>
        <v>7.4657571943320677E-4</v>
      </c>
      <c r="K273" s="4"/>
      <c r="L273" s="4">
        <v>0.99882694999999999</v>
      </c>
      <c r="M273" s="4">
        <v>9.1676268117751381E-4</v>
      </c>
      <c r="N273" s="4">
        <f t="shared" si="14"/>
        <v>2.56287318822495E-4</v>
      </c>
      <c r="O273" s="4"/>
      <c r="P273" s="5">
        <v>0.26736855999999998</v>
      </c>
    </row>
    <row r="274" spans="1:16" x14ac:dyDescent="0.2">
      <c r="A274">
        <v>580</v>
      </c>
      <c r="D274" s="4">
        <v>6.5135000000000002E-3</v>
      </c>
      <c r="E274" s="4">
        <v>0.98965646051952516</v>
      </c>
      <c r="F274" s="4">
        <f t="shared" si="12"/>
        <v>3.8300394804748894E-3</v>
      </c>
      <c r="H274" s="4">
        <v>0.51059332000000002</v>
      </c>
      <c r="I274" s="4">
        <v>0.48860832556511641</v>
      </c>
      <c r="J274" s="4">
        <f t="shared" si="13"/>
        <v>7.9835443488357472E-4</v>
      </c>
      <c r="K274" s="4"/>
      <c r="L274" s="4">
        <v>0.9990346200000001</v>
      </c>
      <c r="M274" s="4">
        <v>7.5584247539316359E-4</v>
      </c>
      <c r="N274" s="4">
        <f t="shared" si="14"/>
        <v>2.0953752460674106E-4</v>
      </c>
      <c r="O274" s="4"/>
      <c r="P274" s="5">
        <v>0.28863447000000003</v>
      </c>
    </row>
    <row r="275" spans="1:16" x14ac:dyDescent="0.2">
      <c r="A275">
        <v>581</v>
      </c>
      <c r="D275" s="4">
        <v>5.8855999999999995E-3</v>
      </c>
      <c r="E275" s="4">
        <v>0.99022635893473587</v>
      </c>
      <c r="F275" s="4">
        <f t="shared" si="12"/>
        <v>3.8880410652640807E-3</v>
      </c>
      <c r="H275" s="4">
        <v>0.49608333999999998</v>
      </c>
      <c r="I275" s="4">
        <v>0.50306284880712904</v>
      </c>
      <c r="J275" s="4">
        <f t="shared" si="13"/>
        <v>8.5381119287097906E-4</v>
      </c>
      <c r="K275" s="4"/>
      <c r="L275" s="4">
        <v>0.99934009000000001</v>
      </c>
      <c r="M275" s="4">
        <v>5.1763284967557487E-4</v>
      </c>
      <c r="N275" s="4">
        <f t="shared" si="14"/>
        <v>1.4227715032441091E-4</v>
      </c>
      <c r="O275" s="4"/>
      <c r="P275" s="5">
        <v>0.31120951000000002</v>
      </c>
    </row>
    <row r="276" spans="1:16" x14ac:dyDescent="0.2">
      <c r="A276">
        <v>582</v>
      </c>
      <c r="D276" s="4">
        <v>5.3946200000000001E-3</v>
      </c>
      <c r="E276" s="4">
        <v>0.99065799016785605</v>
      </c>
      <c r="F276" s="4">
        <f t="shared" si="12"/>
        <v>3.9473898321439327E-3</v>
      </c>
      <c r="H276" s="4">
        <v>0.48021729999999996</v>
      </c>
      <c r="I276" s="4">
        <v>0.518868755682936</v>
      </c>
      <c r="J276" s="4">
        <f t="shared" si="13"/>
        <v>9.1394431706404156E-4</v>
      </c>
      <c r="K276" s="4"/>
      <c r="L276" s="4">
        <v>0.99957089999999993</v>
      </c>
      <c r="M276" s="4">
        <v>3.3721806997204896E-4</v>
      </c>
      <c r="N276" s="4">
        <f t="shared" si="14"/>
        <v>9.1881930028022134E-5</v>
      </c>
      <c r="O276" s="4"/>
      <c r="P276" s="5">
        <v>0.33402002000000003</v>
      </c>
    </row>
    <row r="277" spans="1:16" x14ac:dyDescent="0.2">
      <c r="A277">
        <v>583</v>
      </c>
      <c r="D277" s="4">
        <v>5.0431899999999995E-3</v>
      </c>
      <c r="E277" s="4">
        <v>0.99094887523011754</v>
      </c>
      <c r="F277" s="4">
        <f t="shared" si="12"/>
        <v>4.0079347698824819E-3</v>
      </c>
      <c r="H277" s="4">
        <v>0.46130346999999999</v>
      </c>
      <c r="I277" s="4">
        <v>0.53771449699974061</v>
      </c>
      <c r="J277" s="4">
        <f t="shared" si="13"/>
        <v>9.8203300025934137E-4</v>
      </c>
      <c r="K277" s="4"/>
      <c r="L277" s="4">
        <v>0.99971369999999993</v>
      </c>
      <c r="M277" s="4">
        <v>2.2542366739905368E-4</v>
      </c>
      <c r="N277" s="4">
        <f t="shared" si="14"/>
        <v>6.0876332601018929E-5</v>
      </c>
      <c r="O277" s="4"/>
      <c r="P277" s="5">
        <v>0.35604157999999997</v>
      </c>
    </row>
    <row r="278" spans="1:16" x14ac:dyDescent="0.2">
      <c r="A278">
        <v>584</v>
      </c>
      <c r="D278" s="4">
        <v>4.8306900000000003E-3</v>
      </c>
      <c r="E278" s="4">
        <v>0.9910997740923102</v>
      </c>
      <c r="F278" s="4">
        <f t="shared" si="12"/>
        <v>4.0695359076897697E-3</v>
      </c>
      <c r="H278" s="4">
        <v>0.43590712000000004</v>
      </c>
      <c r="I278" s="4">
        <v>0.56302778802862796</v>
      </c>
      <c r="J278" s="4">
        <f t="shared" si="13"/>
        <v>1.0650919713720564E-3</v>
      </c>
      <c r="K278" s="4"/>
      <c r="L278" s="4">
        <v>0.99979921999999999</v>
      </c>
      <c r="M278" s="4">
        <v>1.5839251300978457E-4</v>
      </c>
      <c r="N278" s="4">
        <f t="shared" si="14"/>
        <v>4.2387486990226939E-5</v>
      </c>
      <c r="O278" s="4"/>
      <c r="P278" s="5">
        <v>0.37634101000000003</v>
      </c>
    </row>
    <row r="279" spans="1:16" x14ac:dyDescent="0.2">
      <c r="A279">
        <v>585</v>
      </c>
      <c r="D279" s="4">
        <v>4.7536499999999999E-3</v>
      </c>
      <c r="E279" s="4">
        <v>0.99111429615653368</v>
      </c>
      <c r="F279" s="4">
        <f t="shared" si="12"/>
        <v>4.1320538434662657E-3</v>
      </c>
      <c r="H279" s="4">
        <v>0.39821421000000001</v>
      </c>
      <c r="I279" s="4">
        <v>0.60061011119136654</v>
      </c>
      <c r="J279" s="4">
        <f t="shared" si="13"/>
        <v>1.1756788086334513E-3</v>
      </c>
      <c r="K279" s="4"/>
      <c r="L279" s="4">
        <v>0.99985151999999999</v>
      </c>
      <c r="M279" s="4">
        <v>1.1736211988480505E-4</v>
      </c>
      <c r="N279" s="4">
        <f t="shared" si="14"/>
        <v>3.1117880115201334E-5</v>
      </c>
      <c r="O279" s="4"/>
      <c r="P279" s="5">
        <v>0.39409793999999998</v>
      </c>
    </row>
    <row r="280" spans="1:16" x14ac:dyDescent="0.2">
      <c r="A280">
        <v>586</v>
      </c>
      <c r="D280" s="4">
        <v>4.8062700000000005E-3</v>
      </c>
      <c r="E280" s="4">
        <v>0.99099836145600007</v>
      </c>
      <c r="F280" s="4">
        <f t="shared" si="12"/>
        <v>4.1953685439999333E-3</v>
      </c>
      <c r="H280" s="4">
        <v>0.34012840999999999</v>
      </c>
      <c r="I280" s="4">
        <v>0.65853908490344937</v>
      </c>
      <c r="J280" s="4">
        <f t="shared" si="13"/>
        <v>1.3325050965506957E-3</v>
      </c>
      <c r="K280" s="4"/>
      <c r="L280" s="4">
        <v>0.99988427999999996</v>
      </c>
      <c r="M280" s="4">
        <v>9.1648110752008124E-5</v>
      </c>
      <c r="N280" s="4">
        <f t="shared" si="14"/>
        <v>2.4071889248033221E-5</v>
      </c>
      <c r="O280" s="4"/>
      <c r="P280" s="5">
        <v>0.40862270000000001</v>
      </c>
    </row>
    <row r="281" spans="1:16" x14ac:dyDescent="0.2">
      <c r="A281">
        <v>587</v>
      </c>
      <c r="D281" s="4">
        <v>4.9808400000000003E-3</v>
      </c>
      <c r="E281" s="4">
        <v>0.99075980138217101</v>
      </c>
      <c r="F281" s="4">
        <f t="shared" si="12"/>
        <v>4.259358617829001E-3</v>
      </c>
      <c r="H281" s="4">
        <v>0.25522035999999998</v>
      </c>
      <c r="I281" s="4">
        <v>0.74322672231602527</v>
      </c>
      <c r="J281" s="4">
        <f t="shared" si="13"/>
        <v>1.5529176839746972E-3</v>
      </c>
      <c r="K281" s="4"/>
      <c r="L281" s="4">
        <v>0.99986693000000004</v>
      </c>
      <c r="M281" s="4">
        <v>1.0559886419318027E-4</v>
      </c>
      <c r="N281" s="4">
        <f t="shared" si="14"/>
        <v>2.7471135806777115E-5</v>
      </c>
      <c r="O281" s="4"/>
      <c r="P281" s="5">
        <v>0.41937325999999997</v>
      </c>
    </row>
    <row r="282" spans="1:16" x14ac:dyDescent="0.2">
      <c r="A282">
        <v>588</v>
      </c>
      <c r="D282" s="4">
        <v>5.2682200000000005E-3</v>
      </c>
      <c r="E282" s="4">
        <v>0.99040789979333166</v>
      </c>
      <c r="F282" s="4">
        <f t="shared" si="12"/>
        <v>4.3238802066682958E-3</v>
      </c>
      <c r="H282" s="4">
        <v>0.151167</v>
      </c>
      <c r="I282" s="4">
        <v>0.84700734696025992</v>
      </c>
      <c r="J282" s="4">
        <f t="shared" si="13"/>
        <v>1.8256530397400272E-3</v>
      </c>
      <c r="K282" s="4"/>
      <c r="L282" s="4">
        <v>0.99992035000000001</v>
      </c>
      <c r="M282" s="4">
        <v>6.3334060703989402E-5</v>
      </c>
      <c r="N282" s="4">
        <f t="shared" si="14"/>
        <v>1.6315939295997274E-5</v>
      </c>
      <c r="O282" s="4"/>
      <c r="P282" s="5">
        <v>0.42597116000000002</v>
      </c>
    </row>
    <row r="283" spans="1:16" x14ac:dyDescent="0.2">
      <c r="A283">
        <v>589</v>
      </c>
      <c r="D283" s="4">
        <v>5.6581999999999995E-3</v>
      </c>
      <c r="E283" s="4">
        <v>0.98995301393683177</v>
      </c>
      <c r="F283" s="4">
        <f t="shared" si="12"/>
        <v>4.3887860631682818E-3</v>
      </c>
      <c r="H283" s="4">
        <v>6.0192550000000004E-2</v>
      </c>
      <c r="I283" s="4">
        <v>0.93772447956396898</v>
      </c>
      <c r="J283" s="4">
        <f t="shared" si="13"/>
        <v>2.0829704360310064E-3</v>
      </c>
      <c r="K283" s="4"/>
      <c r="L283" s="4">
        <v>0.99992992000000003</v>
      </c>
      <c r="M283" s="4">
        <v>5.5837523865592149E-5</v>
      </c>
      <c r="N283" s="4">
        <f t="shared" si="14"/>
        <v>1.4242476134380238E-5</v>
      </c>
      <c r="O283" s="4"/>
      <c r="P283" s="5">
        <v>0.42822093</v>
      </c>
    </row>
    <row r="284" spans="1:16" x14ac:dyDescent="0.2">
      <c r="A284">
        <v>590</v>
      </c>
      <c r="D284" s="4">
        <v>6.1397400000000003E-3</v>
      </c>
      <c r="E284" s="4">
        <v>0.98940627524481006</v>
      </c>
      <c r="F284" s="4">
        <f t="shared" si="12"/>
        <v>4.453984755189988E-3</v>
      </c>
      <c r="H284" s="4">
        <v>1.4520420000000001E-2</v>
      </c>
      <c r="I284" s="4">
        <v>0.98323102109710991</v>
      </c>
      <c r="J284" s="4">
        <f t="shared" si="13"/>
        <v>2.2485589028901076E-3</v>
      </c>
      <c r="K284" s="4"/>
      <c r="L284" s="4">
        <v>0.99993582999999997</v>
      </c>
      <c r="M284" s="4">
        <v>5.1233260621492068E-5</v>
      </c>
      <c r="N284" s="4">
        <f t="shared" si="14"/>
        <v>1.2936739378537968E-5</v>
      </c>
      <c r="O284" s="4"/>
      <c r="P284" s="5">
        <v>0.42614233000000001</v>
      </c>
    </row>
    <row r="285" spans="1:16" x14ac:dyDescent="0.2">
      <c r="A285">
        <v>591</v>
      </c>
      <c r="D285" s="4">
        <v>6.7016299999999992E-3</v>
      </c>
      <c r="E285" s="4">
        <v>0.98877894188036952</v>
      </c>
      <c r="F285" s="4">
        <f t="shared" si="12"/>
        <v>4.5194281196304642E-3</v>
      </c>
      <c r="H285" s="4">
        <v>1.13296E-2</v>
      </c>
      <c r="I285" s="4">
        <v>0.98635036626595207</v>
      </c>
      <c r="J285" s="4">
        <f t="shared" si="13"/>
        <v>2.3200337340478772E-3</v>
      </c>
      <c r="K285" s="4"/>
      <c r="L285" s="4">
        <v>0.99993898000000003</v>
      </c>
      <c r="M285" s="4">
        <v>4.8818809970987985E-5</v>
      </c>
      <c r="N285" s="4">
        <f t="shared" si="14"/>
        <v>1.2201190028979227E-5</v>
      </c>
      <c r="O285" s="4"/>
      <c r="P285" s="5">
        <v>0.42003987000000004</v>
      </c>
    </row>
    <row r="286" spans="1:16" x14ac:dyDescent="0.2">
      <c r="A286">
        <v>592</v>
      </c>
      <c r="D286" s="4">
        <v>7.3325200000000004E-3</v>
      </c>
      <c r="E286" s="4">
        <v>0.98808241839660371</v>
      </c>
      <c r="F286" s="4">
        <f t="shared" si="12"/>
        <v>4.5850616033963343E-3</v>
      </c>
      <c r="H286" s="4">
        <v>2.6837550000000002E-2</v>
      </c>
      <c r="I286" s="4">
        <v>0.97081609694330295</v>
      </c>
      <c r="J286" s="4">
        <f t="shared" si="13"/>
        <v>2.3463530566970592E-3</v>
      </c>
      <c r="K286" s="4"/>
      <c r="L286" s="4">
        <v>0.99993971999999998</v>
      </c>
      <c r="M286" s="4">
        <v>4.8327024548004722E-5</v>
      </c>
      <c r="N286" s="4">
        <f t="shared" si="14"/>
        <v>1.1952975452018926E-5</v>
      </c>
      <c r="O286" s="4"/>
      <c r="P286" s="5">
        <v>0.41054547999999996</v>
      </c>
    </row>
    <row r="287" spans="1:16" x14ac:dyDescent="0.2">
      <c r="A287">
        <v>593</v>
      </c>
      <c r="D287" s="4">
        <v>8.0210100000000003E-3</v>
      </c>
      <c r="E287" s="4">
        <v>0.98732817586370447</v>
      </c>
      <c r="F287" s="4">
        <f t="shared" si="12"/>
        <v>4.6508141362955335E-3</v>
      </c>
      <c r="H287" s="4">
        <v>4.3164790000000001E-2</v>
      </c>
      <c r="I287" s="4">
        <v>0.95446710026536252</v>
      </c>
      <c r="J287" s="4">
        <f t="shared" si="13"/>
        <v>2.3681097346375246E-3</v>
      </c>
      <c r="K287" s="4"/>
      <c r="L287" s="4">
        <v>0.99993801999999998</v>
      </c>
      <c r="M287" s="4">
        <v>4.9793953531181567E-5</v>
      </c>
      <c r="N287" s="4">
        <f t="shared" si="14"/>
        <v>1.2186046468835454E-5</v>
      </c>
      <c r="O287" s="4"/>
      <c r="P287" s="5">
        <v>0.39857469000000001</v>
      </c>
    </row>
    <row r="288" spans="1:16" x14ac:dyDescent="0.2">
      <c r="A288">
        <v>594</v>
      </c>
      <c r="D288" s="4">
        <v>8.7559000000000005E-3</v>
      </c>
      <c r="E288" s="4">
        <v>0.98652749293629294</v>
      </c>
      <c r="F288" s="4">
        <f t="shared" si="12"/>
        <v>4.7166070637070234E-3</v>
      </c>
      <c r="H288" s="4">
        <v>5.3111390000000001E-2</v>
      </c>
      <c r="I288" s="4">
        <v>0.94448521733009794</v>
      </c>
      <c r="J288" s="4">
        <f t="shared" si="13"/>
        <v>2.4033926699020824E-3</v>
      </c>
      <c r="K288" s="4"/>
      <c r="L288" s="4">
        <v>0.99993341999999996</v>
      </c>
      <c r="M288" s="4">
        <v>5.3602253697812926E-5</v>
      </c>
      <c r="N288" s="4">
        <f t="shared" si="14"/>
        <v>1.2977746302225349E-5</v>
      </c>
      <c r="O288" s="4"/>
      <c r="P288" s="5">
        <v>0.38538790000000001</v>
      </c>
    </row>
    <row r="289" spans="1:16" x14ac:dyDescent="0.2">
      <c r="A289">
        <v>595</v>
      </c>
      <c r="D289" s="4">
        <v>9.5262000000000003E-3</v>
      </c>
      <c r="E289" s="4">
        <v>0.98569142601829407</v>
      </c>
      <c r="F289" s="4">
        <f t="shared" si="12"/>
        <v>4.7823739817058897E-3</v>
      </c>
      <c r="H289" s="4">
        <v>5.552054E-2</v>
      </c>
      <c r="I289" s="4">
        <v>0.94202308615481589</v>
      </c>
      <c r="J289" s="4">
        <f t="shared" si="13"/>
        <v>2.4563738451841566E-3</v>
      </c>
      <c r="K289" s="4"/>
      <c r="L289" s="4">
        <v>0.99992484999999998</v>
      </c>
      <c r="M289" s="4">
        <v>6.0630071606983378E-5</v>
      </c>
      <c r="N289" s="4">
        <f t="shared" si="14"/>
        <v>1.4519928393040431E-5</v>
      </c>
      <c r="O289" s="4"/>
      <c r="P289" s="5">
        <v>0.37244706</v>
      </c>
    </row>
    <row r="290" spans="1:16" x14ac:dyDescent="0.2">
      <c r="A290">
        <v>596</v>
      </c>
      <c r="D290" s="4">
        <v>1.032127E-2</v>
      </c>
      <c r="E290" s="4">
        <v>0.98483067987643469</v>
      </c>
      <c r="F290" s="4">
        <f t="shared" si="12"/>
        <v>4.8480501235652618E-3</v>
      </c>
      <c r="H290" s="4">
        <v>5.1688729999999995E-2</v>
      </c>
      <c r="I290" s="4">
        <v>0.94578630589561064</v>
      </c>
      <c r="J290" s="4">
        <f t="shared" si="13"/>
        <v>2.5249641043894044E-3</v>
      </c>
      <c r="K290" s="4"/>
      <c r="L290" s="4">
        <v>0.99990999000000003</v>
      </c>
      <c r="M290" s="4">
        <v>7.2773777176882355E-5</v>
      </c>
      <c r="N290" s="4">
        <f t="shared" si="14"/>
        <v>1.7236222823091367E-5</v>
      </c>
      <c r="O290" s="4"/>
      <c r="P290" s="5">
        <v>0.36117419000000001</v>
      </c>
    </row>
    <row r="291" spans="1:16" x14ac:dyDescent="0.2">
      <c r="A291">
        <v>597</v>
      </c>
      <c r="D291" s="4">
        <v>1.1130850000000001E-2</v>
      </c>
      <c r="E291" s="4">
        <v>0.98395557785794807</v>
      </c>
      <c r="F291" s="4">
        <f t="shared" si="12"/>
        <v>4.913572142051903E-3</v>
      </c>
      <c r="H291" s="4">
        <v>4.3762509999999998E-2</v>
      </c>
      <c r="I291" s="4">
        <v>0.95363304332273657</v>
      </c>
      <c r="J291" s="4">
        <f t="shared" si="13"/>
        <v>2.60444667726345E-3</v>
      </c>
      <c r="K291" s="4"/>
      <c r="L291" s="4">
        <v>0.99988378</v>
      </c>
      <c r="M291" s="4">
        <v>9.4166175316221751E-5</v>
      </c>
      <c r="N291" s="4">
        <f t="shared" si="14"/>
        <v>2.2053824683778461E-5</v>
      </c>
      <c r="O291" s="4"/>
      <c r="P291" s="5">
        <v>0.35266291000000005</v>
      </c>
    </row>
    <row r="292" spans="1:16" x14ac:dyDescent="0.2">
      <c r="A292">
        <v>598</v>
      </c>
      <c r="D292" s="4">
        <v>1.194514E-2</v>
      </c>
      <c r="E292" s="4">
        <v>0.98307597251607137</v>
      </c>
      <c r="F292" s="4">
        <f t="shared" si="12"/>
        <v>4.9788874839286068E-3</v>
      </c>
      <c r="H292" s="4">
        <v>3.4080220000000001E-2</v>
      </c>
      <c r="I292" s="4">
        <v>0.96323080422044693</v>
      </c>
      <c r="J292" s="4">
        <f t="shared" si="13"/>
        <v>2.6889757795530711E-3</v>
      </c>
      <c r="K292" s="4"/>
      <c r="L292" s="4">
        <v>0.99983362999999992</v>
      </c>
      <c r="M292" s="4">
        <v>1.3509007588232355E-4</v>
      </c>
      <c r="N292" s="4">
        <f t="shared" si="14"/>
        <v>3.1279924117758739E-5</v>
      </c>
      <c r="O292" s="4"/>
      <c r="P292" s="5">
        <v>0.34746917999999999</v>
      </c>
    </row>
    <row r="293" spans="1:16" x14ac:dyDescent="0.2">
      <c r="A293">
        <v>599</v>
      </c>
      <c r="D293" s="4">
        <v>1.275484E-2</v>
      </c>
      <c r="E293" s="4">
        <v>0.98220121588059239</v>
      </c>
      <c r="F293" s="4">
        <f t="shared" si="12"/>
        <v>5.0439441194075618E-3</v>
      </c>
      <c r="H293" s="4">
        <v>2.4792640000000001E-2</v>
      </c>
      <c r="I293" s="4">
        <v>0.97243465043404809</v>
      </c>
      <c r="J293" s="4">
        <f t="shared" si="13"/>
        <v>2.7727095659518808E-3</v>
      </c>
      <c r="K293" s="4"/>
      <c r="L293" s="4">
        <v>0.99972108000000004</v>
      </c>
      <c r="M293" s="4">
        <v>2.2696900510515327E-4</v>
      </c>
      <c r="N293" s="4">
        <f t="shared" si="14"/>
        <v>5.1950994894807043E-5</v>
      </c>
      <c r="O293" s="4"/>
      <c r="P293" s="5">
        <v>0.34557513000000001</v>
      </c>
    </row>
    <row r="294" spans="1:16" x14ac:dyDescent="0.2">
      <c r="A294">
        <v>600</v>
      </c>
      <c r="D294" s="4">
        <v>1.3551189999999999E-2</v>
      </c>
      <c r="E294" s="4">
        <v>0.98134012971584328</v>
      </c>
      <c r="F294" s="4">
        <f t="shared" si="12"/>
        <v>5.1086802841566747E-3</v>
      </c>
      <c r="H294" s="4">
        <v>1.7540420000000001E-2</v>
      </c>
      <c r="I294" s="4">
        <v>0.97960881633509733</v>
      </c>
      <c r="J294" s="4">
        <f t="shared" si="13"/>
        <v>2.8507636649026669E-3</v>
      </c>
      <c r="K294" s="4"/>
      <c r="L294" s="4">
        <v>0.99937568999999993</v>
      </c>
      <c r="M294" s="4">
        <v>5.091308171053299E-4</v>
      </c>
      <c r="N294" s="4">
        <f t="shared" si="14"/>
        <v>1.151791828947424E-4</v>
      </c>
      <c r="O294" s="4"/>
      <c r="P294" s="5">
        <v>0.34650943000000001</v>
      </c>
    </row>
    <row r="295" spans="1:16" x14ac:dyDescent="0.2">
      <c r="A295">
        <v>601</v>
      </c>
      <c r="D295" s="4">
        <v>1.432606E-2</v>
      </c>
      <c r="E295" s="4">
        <v>0.9805005219017765</v>
      </c>
      <c r="F295" s="4">
        <f t="shared" si="12"/>
        <v>5.1734180982234701E-3</v>
      </c>
      <c r="H295" s="4">
        <v>1.321343E-2</v>
      </c>
      <c r="I295" s="4">
        <v>0.98386619488181637</v>
      </c>
      <c r="J295" s="4">
        <f t="shared" si="13"/>
        <v>2.9203751181836601E-3</v>
      </c>
      <c r="K295" s="4"/>
      <c r="L295" s="4">
        <v>0.99700896000000006</v>
      </c>
      <c r="M295" s="4">
        <v>2.4445384973151986E-3</v>
      </c>
      <c r="N295" s="4">
        <f t="shared" si="14"/>
        <v>5.4650150268474628E-4</v>
      </c>
      <c r="O295" s="4"/>
      <c r="P295" s="5">
        <v>0.34952081000000002</v>
      </c>
    </row>
    <row r="296" spans="1:16" x14ac:dyDescent="0.2">
      <c r="A296">
        <v>602</v>
      </c>
      <c r="D296" s="4">
        <v>1.507198E-2</v>
      </c>
      <c r="E296" s="4">
        <v>0.9796902712824419</v>
      </c>
      <c r="F296" s="4">
        <f t="shared" si="12"/>
        <v>5.2377487175581106E-3</v>
      </c>
      <c r="H296" s="4">
        <v>1.1889510000000001E-2</v>
      </c>
      <c r="I296" s="4">
        <v>0.98512998316127864</v>
      </c>
      <c r="J296" s="4">
        <f t="shared" si="13"/>
        <v>2.9805068387213085E-3</v>
      </c>
      <c r="K296" s="4"/>
      <c r="L296" s="4">
        <v>0.97336560000000005</v>
      </c>
      <c r="M296" s="4">
        <v>2.1815549872479956E-2</v>
      </c>
      <c r="N296" s="4">
        <f t="shared" si="14"/>
        <v>4.8188501275199906E-3</v>
      </c>
      <c r="O296" s="4"/>
      <c r="P296" s="5">
        <v>0.35371150999999995</v>
      </c>
    </row>
    <row r="297" spans="1:16" x14ac:dyDescent="0.2">
      <c r="A297">
        <v>603</v>
      </c>
      <c r="D297" s="4">
        <v>1.5782239999999999E-2</v>
      </c>
      <c r="E297" s="4">
        <v>0.9789161332452736</v>
      </c>
      <c r="F297" s="4">
        <f t="shared" si="12"/>
        <v>5.3016267547264517E-3</v>
      </c>
      <c r="H297" s="4">
        <v>1.2987240000000001E-2</v>
      </c>
      <c r="I297" s="4">
        <v>0.98398034095719678</v>
      </c>
      <c r="J297" s="4">
        <f t="shared" si="13"/>
        <v>3.0324190428032693E-3</v>
      </c>
      <c r="K297" s="4"/>
      <c r="L297" s="4">
        <v>0.99892193000000007</v>
      </c>
      <c r="M297" s="4">
        <v>8.8495554729465067E-4</v>
      </c>
      <c r="N297" s="4">
        <f t="shared" si="14"/>
        <v>1.9311445270528036E-4</v>
      </c>
      <c r="O297" s="4"/>
      <c r="P297" s="5">
        <v>0.35810592999999996</v>
      </c>
    </row>
    <row r="298" spans="1:16" x14ac:dyDescent="0.2">
      <c r="A298">
        <v>604</v>
      </c>
      <c r="D298" s="4">
        <v>1.6450929999999999E-2</v>
      </c>
      <c r="E298" s="4">
        <v>0.97818407538139895</v>
      </c>
      <c r="F298" s="4">
        <f t="shared" si="12"/>
        <v>5.3649946186010711E-3</v>
      </c>
      <c r="H298" s="4">
        <v>1.555936E-2</v>
      </c>
      <c r="I298" s="4">
        <v>0.98136198894212157</v>
      </c>
      <c r="J298" s="4">
        <f t="shared" si="13"/>
        <v>3.0786510578784121E-3</v>
      </c>
      <c r="K298" s="4"/>
      <c r="L298" s="4">
        <v>0.99968411000000001</v>
      </c>
      <c r="M298" s="4">
        <v>2.5987466675837334E-4</v>
      </c>
      <c r="N298" s="4">
        <f t="shared" si="14"/>
        <v>5.601533324161201E-5</v>
      </c>
      <c r="O298" s="4"/>
      <c r="P298" s="5">
        <v>0.36168202999999999</v>
      </c>
    </row>
    <row r="299" spans="1:16" x14ac:dyDescent="0.2">
      <c r="A299">
        <v>605</v>
      </c>
      <c r="D299" s="4">
        <v>1.7073029999999999E-2</v>
      </c>
      <c r="E299" s="4">
        <v>0.97749914897896306</v>
      </c>
      <c r="F299" s="4">
        <f t="shared" si="12"/>
        <v>5.4278210210368938E-3</v>
      </c>
      <c r="H299" s="4">
        <v>1.860239E-2</v>
      </c>
      <c r="I299" s="4">
        <v>0.97827546034137869</v>
      </c>
      <c r="J299" s="4">
        <f t="shared" si="13"/>
        <v>3.1221496586213426E-3</v>
      </c>
      <c r="K299" s="4"/>
      <c r="L299" s="4">
        <v>0.99985389999999996</v>
      </c>
      <c r="M299" s="4">
        <v>1.2045749810403857E-4</v>
      </c>
      <c r="N299" s="4">
        <f t="shared" si="14"/>
        <v>2.5642501895999298E-5</v>
      </c>
      <c r="O299" s="4"/>
      <c r="P299" s="5">
        <v>0.36339889999999997</v>
      </c>
    </row>
    <row r="300" spans="1:16" x14ac:dyDescent="0.2">
      <c r="A300">
        <v>606</v>
      </c>
      <c r="D300" s="4">
        <v>1.7644420000000001E-2</v>
      </c>
      <c r="E300" s="4">
        <v>0.97686552866427723</v>
      </c>
      <c r="F300" s="4">
        <f t="shared" si="12"/>
        <v>5.4900513357227787E-3</v>
      </c>
      <c r="H300" s="4">
        <v>2.128739E-2</v>
      </c>
      <c r="I300" s="4">
        <v>0.97554708150846836</v>
      </c>
      <c r="J300" s="4">
        <f t="shared" si="13"/>
        <v>3.1655284915316217E-3</v>
      </c>
      <c r="K300" s="4"/>
      <c r="L300" s="4">
        <v>0.99991653999999996</v>
      </c>
      <c r="M300" s="4">
        <v>6.8963487075625381E-5</v>
      </c>
      <c r="N300" s="4">
        <f t="shared" si="14"/>
        <v>1.4496512924409792E-5</v>
      </c>
      <c r="O300" s="4"/>
      <c r="P300" s="5">
        <v>0.36223531999999997</v>
      </c>
    </row>
    <row r="301" spans="1:16" x14ac:dyDescent="0.2">
      <c r="A301">
        <v>607</v>
      </c>
      <c r="D301" s="4">
        <v>1.816197E-2</v>
      </c>
      <c r="E301" s="4">
        <v>0.97628638395344991</v>
      </c>
      <c r="F301" s="4">
        <f t="shared" si="12"/>
        <v>5.5516460465501183E-3</v>
      </c>
      <c r="H301" s="4">
        <v>2.3080799999999999E-2</v>
      </c>
      <c r="I301" s="4">
        <v>0.97370861366435202</v>
      </c>
      <c r="J301" s="4">
        <f t="shared" si="13"/>
        <v>3.2105863356479691E-3</v>
      </c>
      <c r="K301" s="4"/>
      <c r="L301" s="4">
        <v>0.99994598000000001</v>
      </c>
      <c r="M301" s="4">
        <v>4.473566957223049E-5</v>
      </c>
      <c r="N301" s="4">
        <f t="shared" si="14"/>
        <v>9.2843304277574767E-6</v>
      </c>
      <c r="O301" s="4"/>
      <c r="P301" s="5">
        <v>0.35723939999999998</v>
      </c>
    </row>
    <row r="302" spans="1:16" x14ac:dyDescent="0.2">
      <c r="A302">
        <v>608</v>
      </c>
      <c r="D302" s="4">
        <v>1.8623549999999999E-2</v>
      </c>
      <c r="E302" s="4">
        <v>0.97576390901362753</v>
      </c>
      <c r="F302" s="4">
        <f t="shared" si="12"/>
        <v>5.6125409863724274E-3</v>
      </c>
      <c r="H302" s="4">
        <v>2.3771070000000002E-2</v>
      </c>
      <c r="I302" s="4">
        <v>0.97297073665925704</v>
      </c>
      <c r="J302" s="4">
        <f t="shared" si="13"/>
        <v>3.2581933407429542E-3</v>
      </c>
      <c r="K302" s="4"/>
      <c r="L302" s="4">
        <v>0.99996196999999998</v>
      </c>
      <c r="M302" s="4">
        <v>3.156350467934055E-5</v>
      </c>
      <c r="N302" s="4">
        <f t="shared" si="14"/>
        <v>6.4664953206816623E-6</v>
      </c>
      <c r="O302" s="4"/>
      <c r="P302" s="5">
        <v>0.34758882000000002</v>
      </c>
    </row>
    <row r="303" spans="1:16" x14ac:dyDescent="0.2">
      <c r="A303">
        <v>609</v>
      </c>
      <c r="D303" s="4">
        <v>1.902802E-2</v>
      </c>
      <c r="E303" s="4">
        <v>0.97529928390209464</v>
      </c>
      <c r="F303" s="4">
        <f t="shared" si="12"/>
        <v>5.6726960979053276E-3</v>
      </c>
      <c r="H303" s="4">
        <v>2.3431939999999998E-2</v>
      </c>
      <c r="I303" s="4">
        <v>0.97325980874290219</v>
      </c>
      <c r="J303" s="4">
        <f t="shared" si="13"/>
        <v>3.3082512570977718E-3</v>
      </c>
      <c r="K303" s="4"/>
      <c r="L303" s="4">
        <v>0.99997152999999994</v>
      </c>
      <c r="M303" s="4">
        <v>2.3681356533922529E-5</v>
      </c>
      <c r="N303" s="4">
        <f t="shared" si="14"/>
        <v>4.7886434661356423E-6</v>
      </c>
      <c r="O303" s="4"/>
      <c r="P303" s="5">
        <v>0.33266967999999997</v>
      </c>
    </row>
    <row r="304" spans="1:16" x14ac:dyDescent="0.2">
      <c r="A304">
        <v>610</v>
      </c>
      <c r="D304" s="4">
        <v>1.9375240000000002E-2</v>
      </c>
      <c r="E304" s="4">
        <v>0.97489271409037215</v>
      </c>
      <c r="F304" s="4">
        <f t="shared" si="12"/>
        <v>5.7320459096278364E-3</v>
      </c>
      <c r="H304" s="4">
        <v>2.2349389999999997E-2</v>
      </c>
      <c r="I304" s="4">
        <v>0.97429065948957627</v>
      </c>
      <c r="J304" s="4">
        <f t="shared" si="13"/>
        <v>3.3599505104237037E-3</v>
      </c>
      <c r="K304" s="4"/>
      <c r="L304" s="4">
        <v>0.99997765000000005</v>
      </c>
      <c r="M304" s="4">
        <v>1.8631903616990635E-5</v>
      </c>
      <c r="N304" s="4">
        <f t="shared" si="14"/>
        <v>3.7180963829581643E-6</v>
      </c>
      <c r="O304" s="4"/>
      <c r="P304" s="5">
        <v>0.31218835</v>
      </c>
    </row>
    <row r="305" spans="1:16" x14ac:dyDescent="0.2">
      <c r="A305">
        <v>611</v>
      </c>
      <c r="D305" s="4">
        <v>1.9666030000000001E-2</v>
      </c>
      <c r="E305" s="4">
        <v>0.9745434313394008</v>
      </c>
      <c r="F305" s="4">
        <f t="shared" si="12"/>
        <v>5.7905386605991982E-3</v>
      </c>
      <c r="H305" s="4">
        <v>2.093062E-2</v>
      </c>
      <c r="I305" s="4">
        <v>0.97565741132694428</v>
      </c>
      <c r="J305" s="4">
        <f t="shared" si="13"/>
        <v>3.4119686730557097E-3</v>
      </c>
      <c r="K305" s="4"/>
      <c r="L305" s="4">
        <v>0.99998176000000005</v>
      </c>
      <c r="M305" s="4">
        <v>1.5239306044792979E-5</v>
      </c>
      <c r="N305" s="4">
        <f t="shared" si="14"/>
        <v>3.0006939551542084E-6</v>
      </c>
      <c r="O305" s="4"/>
      <c r="P305" s="5">
        <v>0.28647159999999999</v>
      </c>
    </row>
    <row r="306" spans="1:16" x14ac:dyDescent="0.2">
      <c r="A306">
        <v>612</v>
      </c>
      <c r="D306" s="4">
        <v>1.9902110000000001E-2</v>
      </c>
      <c r="E306" s="4">
        <v>0.97424976350211678</v>
      </c>
      <c r="F306" s="4">
        <f t="shared" si="12"/>
        <v>5.8481264978832437E-3</v>
      </c>
      <c r="H306" s="4">
        <v>1.9609060000000001E-2</v>
      </c>
      <c r="I306" s="4">
        <v>0.97692812076864488</v>
      </c>
      <c r="J306" s="4">
        <f t="shared" si="13"/>
        <v>3.4628192313551631E-3</v>
      </c>
      <c r="K306" s="4"/>
      <c r="L306" s="4">
        <v>0.99998463000000004</v>
      </c>
      <c r="M306" s="4">
        <v>1.2869884598891721E-5</v>
      </c>
      <c r="N306" s="4">
        <f t="shared" si="14"/>
        <v>2.5001154010673064E-6</v>
      </c>
      <c r="O306" s="4"/>
      <c r="P306" s="5">
        <v>0.25641684999999997</v>
      </c>
    </row>
    <row r="307" spans="1:16" x14ac:dyDescent="0.2">
      <c r="A307">
        <v>613</v>
      </c>
      <c r="D307" s="4">
        <v>2.0086039999999999E-2</v>
      </c>
      <c r="E307" s="4">
        <v>0.97400923365639036</v>
      </c>
      <c r="F307" s="4">
        <f t="shared" si="12"/>
        <v>5.904726343609612E-3</v>
      </c>
      <c r="H307" s="4">
        <v>1.875868E-2</v>
      </c>
      <c r="I307" s="4">
        <v>0.97773015399705732</v>
      </c>
      <c r="J307" s="4">
        <f t="shared" si="13"/>
        <v>3.5111660029426561E-3</v>
      </c>
      <c r="K307" s="4"/>
      <c r="L307" s="4">
        <v>0.99998670000000001</v>
      </c>
      <c r="M307" s="4">
        <v>1.1161236974965042E-5</v>
      </c>
      <c r="N307" s="4">
        <f t="shared" si="14"/>
        <v>2.1387630250288302E-6</v>
      </c>
      <c r="O307" s="4"/>
      <c r="P307" s="5">
        <v>0.22344950999999999</v>
      </c>
    </row>
    <row r="308" spans="1:16" x14ac:dyDescent="0.2">
      <c r="A308">
        <v>614</v>
      </c>
      <c r="D308" s="4">
        <v>2.0221079999999999E-2</v>
      </c>
      <c r="E308" s="4">
        <v>0.9738186308959641</v>
      </c>
      <c r="F308" s="4">
        <f t="shared" si="12"/>
        <v>5.9602891040358985E-3</v>
      </c>
      <c r="H308" s="4">
        <v>1.8630049999999999E-2</v>
      </c>
      <c r="I308" s="4">
        <v>0.97781391673137685</v>
      </c>
      <c r="J308" s="4">
        <f t="shared" si="13"/>
        <v>3.5560332686231932E-3</v>
      </c>
      <c r="K308" s="4"/>
      <c r="L308" s="4">
        <v>0.99998821000000004</v>
      </c>
      <c r="M308" s="4">
        <v>9.9159330473443218E-6</v>
      </c>
      <c r="N308" s="4">
        <f t="shared" si="14"/>
        <v>1.8740669526116806E-6</v>
      </c>
      <c r="O308" s="4"/>
      <c r="P308" s="5">
        <v>0.18980527</v>
      </c>
    </row>
    <row r="309" spans="1:16" x14ac:dyDescent="0.2">
      <c r="A309">
        <v>615</v>
      </c>
      <c r="D309" s="4">
        <v>2.0311149999999997E-2</v>
      </c>
      <c r="E309" s="4">
        <v>0.97367411888364441</v>
      </c>
      <c r="F309" s="4">
        <f t="shared" si="12"/>
        <v>6.0147311163556427E-3</v>
      </c>
      <c r="H309" s="4">
        <v>1.9317729999999998E-2</v>
      </c>
      <c r="I309" s="4">
        <v>0.97708528434280328</v>
      </c>
      <c r="J309" s="4">
        <f t="shared" si="13"/>
        <v>3.596985657196683E-3</v>
      </c>
      <c r="K309" s="4"/>
      <c r="L309" s="4">
        <v>0.99998934000000006</v>
      </c>
      <c r="M309" s="4">
        <v>8.9853497109533054E-6</v>
      </c>
      <c r="N309" s="4">
        <f t="shared" si="14"/>
        <v>1.6746502889868564E-6</v>
      </c>
      <c r="O309" s="4"/>
      <c r="P309" s="5">
        <v>0.15809841999999999</v>
      </c>
    </row>
    <row r="310" spans="1:16" x14ac:dyDescent="0.2">
      <c r="A310">
        <v>616</v>
      </c>
      <c r="D310" s="4">
        <v>2.0360649999999998E-2</v>
      </c>
      <c r="E310" s="4">
        <v>0.97357134630937825</v>
      </c>
      <c r="F310" s="4">
        <f t="shared" si="12"/>
        <v>6.0680036906217705E-3</v>
      </c>
      <c r="H310" s="4">
        <v>2.0760920000000002E-2</v>
      </c>
      <c r="I310" s="4">
        <v>0.97560493771869472</v>
      </c>
      <c r="J310" s="4">
        <f t="shared" si="13"/>
        <v>3.6341422813053192E-3</v>
      </c>
      <c r="K310" s="4"/>
      <c r="L310" s="4">
        <v>0.99999020000000005</v>
      </c>
      <c r="M310" s="4">
        <v>8.2786682859867088E-6</v>
      </c>
      <c r="N310" s="4">
        <f t="shared" si="14"/>
        <v>1.5213317139620298E-6</v>
      </c>
      <c r="O310" s="4"/>
      <c r="P310" s="5">
        <v>0.13077106999999999</v>
      </c>
    </row>
    <row r="311" spans="1:16" x14ac:dyDescent="0.2">
      <c r="A311">
        <v>617</v>
      </c>
      <c r="D311" s="4">
        <v>2.0374349999999999E-2</v>
      </c>
      <c r="E311" s="4">
        <v>0.97350561508424194</v>
      </c>
      <c r="F311" s="4">
        <f t="shared" si="12"/>
        <v>6.1200349157580769E-3</v>
      </c>
      <c r="H311" s="4">
        <v>2.277158E-2</v>
      </c>
      <c r="I311" s="4">
        <v>0.97356028563040387</v>
      </c>
      <c r="J311" s="4">
        <f t="shared" si="13"/>
        <v>3.668134369596121E-3</v>
      </c>
      <c r="K311" s="4"/>
      <c r="L311" s="4">
        <v>0.99999083999999994</v>
      </c>
      <c r="M311" s="4">
        <v>7.7550545888312524E-6</v>
      </c>
      <c r="N311" s="4">
        <f t="shared" si="14"/>
        <v>1.4049454112323093E-6</v>
      </c>
      <c r="O311" s="4"/>
      <c r="P311" s="5">
        <v>0.10954192000000001</v>
      </c>
    </row>
    <row r="312" spans="1:16" x14ac:dyDescent="0.2">
      <c r="A312">
        <v>618</v>
      </c>
      <c r="D312" s="4">
        <v>2.0357280000000002E-2</v>
      </c>
      <c r="E312" s="4">
        <v>0.97347197009957442</v>
      </c>
      <c r="F312" s="4">
        <f t="shared" si="12"/>
        <v>6.1707499004255428E-3</v>
      </c>
      <c r="H312" s="4">
        <v>2.5078490000000002E-2</v>
      </c>
      <c r="I312" s="4">
        <v>0.97122159512661421</v>
      </c>
      <c r="J312" s="4">
        <f t="shared" si="13"/>
        <v>3.6999148733858345E-3</v>
      </c>
      <c r="K312" s="4"/>
      <c r="L312" s="4">
        <v>0.99999134000000001</v>
      </c>
      <c r="M312" s="4">
        <v>7.3478511756172397E-6</v>
      </c>
      <c r="N312" s="4">
        <f t="shared" si="14"/>
        <v>1.3121488243764331E-6</v>
      </c>
      <c r="O312" s="4"/>
      <c r="P312" s="5">
        <v>9.5172859999999998E-2</v>
      </c>
    </row>
    <row r="313" spans="1:16" x14ac:dyDescent="0.2">
      <c r="A313">
        <v>619</v>
      </c>
      <c r="D313" s="4">
        <v>2.0314549999999997E-2</v>
      </c>
      <c r="E313" s="4">
        <v>0.97346535849996851</v>
      </c>
      <c r="F313" s="4">
        <f t="shared" si="12"/>
        <v>6.2200915000314438E-3</v>
      </c>
      <c r="H313" s="4">
        <v>2.737537E-2</v>
      </c>
      <c r="I313" s="4">
        <v>0.96889397261169419</v>
      </c>
      <c r="J313" s="4">
        <f t="shared" si="13"/>
        <v>3.7306573883058025E-3</v>
      </c>
      <c r="K313" s="4"/>
      <c r="L313" s="4">
        <v>0.99999172999999997</v>
      </c>
      <c r="M313" s="4">
        <v>7.0323240396086847E-6</v>
      </c>
      <c r="N313" s="4">
        <f t="shared" si="14"/>
        <v>1.2376759604237334E-6</v>
      </c>
      <c r="O313" s="4"/>
      <c r="P313" s="5">
        <v>8.7691199999999997E-2</v>
      </c>
    </row>
    <row r="314" spans="1:16" x14ac:dyDescent="0.2">
      <c r="A314">
        <v>620</v>
      </c>
      <c r="D314" s="4">
        <v>2.0251269999999998E-2</v>
      </c>
      <c r="E314" s="4">
        <v>0.9734807385123887</v>
      </c>
      <c r="F314" s="4">
        <f t="shared" si="12"/>
        <v>6.2679914876112575E-3</v>
      </c>
      <c r="H314" s="4">
        <v>2.936389E-2</v>
      </c>
      <c r="I314" s="4">
        <v>0.96687459417655586</v>
      </c>
      <c r="J314" s="4">
        <f t="shared" si="13"/>
        <v>3.7615158234441948E-3</v>
      </c>
      <c r="K314" s="4"/>
      <c r="L314" s="4">
        <v>0.99999204000000008</v>
      </c>
      <c r="M314" s="4">
        <v>6.7835170147490698E-6</v>
      </c>
      <c r="N314" s="4">
        <f t="shared" si="14"/>
        <v>1.1764829851689628E-6</v>
      </c>
      <c r="O314" s="4"/>
      <c r="P314" s="5">
        <v>8.6903299999999989E-2</v>
      </c>
    </row>
    <row r="315" spans="1:16" x14ac:dyDescent="0.2">
      <c r="A315">
        <v>621</v>
      </c>
      <c r="D315" s="4">
        <v>2.0172639999999999E-2</v>
      </c>
      <c r="E315" s="4">
        <v>0.97351297035948958</v>
      </c>
      <c r="F315" s="4">
        <f t="shared" si="12"/>
        <v>6.3143896405104538E-3</v>
      </c>
      <c r="H315" s="4">
        <v>3.0787810000000002E-2</v>
      </c>
      <c r="I315" s="4">
        <v>0.96541863533560845</v>
      </c>
      <c r="J315" s="4">
        <f t="shared" si="13"/>
        <v>3.7935546643915741E-3</v>
      </c>
      <c r="K315" s="4"/>
      <c r="L315" s="4">
        <v>0.99999229999999995</v>
      </c>
      <c r="M315" s="4">
        <v>6.5762512200241198E-6</v>
      </c>
      <c r="N315" s="4">
        <f t="shared" si="14"/>
        <v>1.1237487800307654E-6</v>
      </c>
      <c r="O315" s="4"/>
      <c r="P315" s="5">
        <v>9.2874180000000001E-2</v>
      </c>
    </row>
    <row r="316" spans="1:16" x14ac:dyDescent="0.2">
      <c r="A316">
        <v>622</v>
      </c>
      <c r="D316" s="4">
        <v>2.008302E-2</v>
      </c>
      <c r="E316" s="4">
        <v>0.97355774996327127</v>
      </c>
      <c r="F316" s="4">
        <f t="shared" si="12"/>
        <v>6.3592300367287802E-3</v>
      </c>
      <c r="H316" s="4">
        <v>3.1455320000000002E-2</v>
      </c>
      <c r="I316" s="4">
        <v>0.96471707859366118</v>
      </c>
      <c r="J316" s="4">
        <f t="shared" si="13"/>
        <v>3.8276014063388653E-3</v>
      </c>
      <c r="K316" s="4"/>
      <c r="L316" s="4">
        <v>0.99999253999999993</v>
      </c>
      <c r="M316" s="4">
        <v>6.3851249302562746E-6</v>
      </c>
      <c r="N316" s="4">
        <f t="shared" si="14"/>
        <v>1.0748750698139137E-6</v>
      </c>
      <c r="O316" s="4"/>
      <c r="P316" s="5">
        <v>0.10610006</v>
      </c>
    </row>
    <row r="317" spans="1:16" x14ac:dyDescent="0.2">
      <c r="A317">
        <v>623</v>
      </c>
      <c r="D317" s="4">
        <v>1.998685E-2</v>
      </c>
      <c r="E317" s="4">
        <v>0.97361069469065564</v>
      </c>
      <c r="F317" s="4">
        <f t="shared" si="12"/>
        <v>6.402455309344357E-3</v>
      </c>
      <c r="H317" s="4">
        <v>3.1255270000000002E-2</v>
      </c>
      <c r="I317" s="4">
        <v>0.96488053320884493</v>
      </c>
      <c r="J317" s="4">
        <f t="shared" si="13"/>
        <v>3.8641967911551278E-3</v>
      </c>
      <c r="K317" s="4"/>
      <c r="L317" s="4">
        <v>0.99999277000000009</v>
      </c>
      <c r="M317" s="4">
        <v>6.2016695807450151E-6</v>
      </c>
      <c r="N317" s="4">
        <f t="shared" si="14"/>
        <v>1.0283304191686793E-6</v>
      </c>
      <c r="O317" s="4"/>
      <c r="P317" s="5">
        <v>0.12723304999999999</v>
      </c>
    </row>
    <row r="318" spans="1:16" x14ac:dyDescent="0.2">
      <c r="A318">
        <v>624</v>
      </c>
      <c r="D318" s="4">
        <v>1.988819E-2</v>
      </c>
      <c r="E318" s="4">
        <v>0.9736677904738481</v>
      </c>
      <c r="F318" s="4">
        <f t="shared" si="12"/>
        <v>6.4440195261519229E-3</v>
      </c>
      <c r="H318" s="4">
        <v>3.01646E-2</v>
      </c>
      <c r="I318" s="4">
        <v>0.96593186100676987</v>
      </c>
      <c r="J318" s="4">
        <f t="shared" si="13"/>
        <v>3.903538993230149E-3</v>
      </c>
      <c r="K318" s="4"/>
      <c r="L318" s="4">
        <v>0.99999301000000007</v>
      </c>
      <c r="M318" s="4">
        <v>6.0087464561771397E-6</v>
      </c>
      <c r="N318" s="4">
        <f t="shared" si="14"/>
        <v>9.8125354375185775E-7</v>
      </c>
      <c r="O318" s="4"/>
      <c r="P318" s="5">
        <v>0.15641076000000001</v>
      </c>
    </row>
    <row r="319" spans="1:16" x14ac:dyDescent="0.2">
      <c r="A319">
        <v>625</v>
      </c>
      <c r="D319" s="4">
        <v>1.979071E-2</v>
      </c>
      <c r="E319" s="4">
        <v>0.97372541139060087</v>
      </c>
      <c r="F319" s="4">
        <f t="shared" si="12"/>
        <v>6.4838786093991407E-3</v>
      </c>
      <c r="H319" s="4">
        <v>2.824931E-2</v>
      </c>
      <c r="I319" s="4">
        <v>0.96780522671848956</v>
      </c>
      <c r="J319" s="4">
        <f t="shared" si="13"/>
        <v>3.945463281510464E-3</v>
      </c>
      <c r="K319" s="4"/>
      <c r="L319" s="4">
        <v>0.99999326999999993</v>
      </c>
      <c r="M319" s="4">
        <v>5.7976840145529018E-6</v>
      </c>
      <c r="N319" s="4">
        <f t="shared" si="14"/>
        <v>9.3231598551294814E-7</v>
      </c>
      <c r="O319" s="4"/>
      <c r="P319" s="5">
        <v>0.19250748000000001</v>
      </c>
    </row>
    <row r="320" spans="1:16" x14ac:dyDescent="0.2">
      <c r="A320">
        <v>626</v>
      </c>
      <c r="D320" s="4">
        <v>1.9697640000000002E-2</v>
      </c>
      <c r="E320" s="4">
        <v>0.97378035938380192</v>
      </c>
      <c r="F320" s="4">
        <f t="shared" si="12"/>
        <v>6.5220006161981203E-3</v>
      </c>
      <c r="H320" s="4">
        <v>2.5658379999999998E-2</v>
      </c>
      <c r="I320" s="4">
        <v>0.97035217823691</v>
      </c>
      <c r="J320" s="4">
        <f t="shared" si="13"/>
        <v>3.9894417630900181E-3</v>
      </c>
      <c r="K320" s="4"/>
      <c r="L320" s="4">
        <v>0.99999357</v>
      </c>
      <c r="M320" s="4">
        <v>5.5511044546708073E-6</v>
      </c>
      <c r="N320" s="4">
        <f t="shared" si="14"/>
        <v>8.7889554533090486E-7</v>
      </c>
      <c r="O320" s="4"/>
      <c r="P320" s="5">
        <v>0.23285993999999999</v>
      </c>
    </row>
    <row r="321" spans="1:16" x14ac:dyDescent="0.2">
      <c r="A321">
        <v>627</v>
      </c>
      <c r="D321" s="4">
        <v>1.961179E-2</v>
      </c>
      <c r="E321" s="4">
        <v>0.97382987365755869</v>
      </c>
      <c r="F321" s="4">
        <f t="shared" si="12"/>
        <v>6.5583363424412955E-3</v>
      </c>
      <c r="H321" s="4">
        <v>2.2609799999999999E-2</v>
      </c>
      <c r="I321" s="4">
        <v>0.97335554302830185</v>
      </c>
      <c r="J321" s="4">
        <f t="shared" si="13"/>
        <v>4.0346569716981362E-3</v>
      </c>
      <c r="K321" s="4"/>
      <c r="L321" s="4">
        <v>0.99999388999999994</v>
      </c>
      <c r="M321" s="4">
        <v>5.286089901354993E-6</v>
      </c>
      <c r="N321" s="4">
        <f t="shared" si="14"/>
        <v>8.2391009870413072E-7</v>
      </c>
      <c r="O321" s="4"/>
      <c r="P321" s="5">
        <v>0.27383979000000003</v>
      </c>
    </row>
    <row r="322" spans="1:16" x14ac:dyDescent="0.2">
      <c r="A322">
        <v>628</v>
      </c>
      <c r="D322" s="4">
        <v>1.9535530000000002E-2</v>
      </c>
      <c r="E322" s="4">
        <v>0.97387160139689199</v>
      </c>
      <c r="F322" s="4">
        <f t="shared" si="12"/>
        <v>6.5928686031080375E-3</v>
      </c>
      <c r="H322" s="4">
        <v>1.9368529999999998E-2</v>
      </c>
      <c r="I322" s="4">
        <v>0.97655144489960333</v>
      </c>
      <c r="J322" s="4">
        <f t="shared" si="13"/>
        <v>4.0800251003966226E-3</v>
      </c>
      <c r="K322" s="4"/>
      <c r="L322" s="4">
        <v>0.99999422999999998</v>
      </c>
      <c r="M322" s="4">
        <v>5.0025312614601097E-6</v>
      </c>
      <c r="N322" s="4">
        <f t="shared" si="14"/>
        <v>7.6746873855593033E-7</v>
      </c>
      <c r="O322" s="4"/>
      <c r="P322" s="5">
        <v>0.31199328999999998</v>
      </c>
    </row>
    <row r="323" spans="1:16" x14ac:dyDescent="0.2">
      <c r="A323">
        <v>629</v>
      </c>
      <c r="D323" s="4">
        <v>1.947082E-2</v>
      </c>
      <c r="E323" s="4">
        <v>0.97390360705665491</v>
      </c>
      <c r="F323" s="4">
        <f t="shared" si="12"/>
        <v>6.6255729433450927E-3</v>
      </c>
      <c r="H323" s="4">
        <v>1.621746E-2</v>
      </c>
      <c r="I323" s="4">
        <v>0.97965813991712936</v>
      </c>
      <c r="J323" s="4">
        <f t="shared" si="13"/>
        <v>4.1244000828706273E-3</v>
      </c>
      <c r="K323" s="4"/>
      <c r="L323" s="4">
        <v>0.99999459000000002</v>
      </c>
      <c r="M323" s="4">
        <v>4.7003205820856495E-6</v>
      </c>
      <c r="N323" s="4">
        <f t="shared" si="14"/>
        <v>7.0967941789783411E-7</v>
      </c>
      <c r="O323" s="4"/>
      <c r="P323" s="5">
        <v>0.34501434000000003</v>
      </c>
    </row>
    <row r="324" spans="1:16" x14ac:dyDescent="0.2">
      <c r="A324">
        <v>630</v>
      </c>
      <c r="D324" s="4">
        <v>1.9419269999999999E-2</v>
      </c>
      <c r="E324" s="4">
        <v>0.97392429305377004</v>
      </c>
      <c r="F324" s="4">
        <f t="shared" si="12"/>
        <v>6.6564369462299711E-3</v>
      </c>
      <c r="H324" s="4">
        <v>1.342455E-2</v>
      </c>
      <c r="I324" s="4">
        <v>0.98240882617050584</v>
      </c>
      <c r="J324" s="4">
        <f t="shared" si="13"/>
        <v>4.166623829494176E-3</v>
      </c>
      <c r="K324" s="4"/>
      <c r="L324" s="4">
        <v>0.99999494</v>
      </c>
      <c r="M324" s="4">
        <v>4.405470531012622E-6</v>
      </c>
      <c r="N324" s="4">
        <f t="shared" si="14"/>
        <v>6.5452946898855267E-7</v>
      </c>
      <c r="O324" s="4"/>
      <c r="P324" s="5">
        <v>0.37207822000000002</v>
      </c>
    </row>
    <row r="325" spans="1:16" x14ac:dyDescent="0.2">
      <c r="A325">
        <v>631</v>
      </c>
      <c r="D325" s="4">
        <v>1.9382099999999999E-2</v>
      </c>
      <c r="E325" s="4">
        <v>0.97393245901731806</v>
      </c>
      <c r="F325" s="4">
        <f t="shared" ref="F325:F388" si="15">1-D325-E325</f>
        <v>6.6854409826819783E-3</v>
      </c>
      <c r="H325" s="4">
        <v>1.1210889999999999E-2</v>
      </c>
      <c r="I325" s="4">
        <v>0.9845833746237439</v>
      </c>
      <c r="J325" s="4">
        <f t="shared" ref="J325:J388" si="16">1-H325-I325</f>
        <v>4.2057353762561256E-3</v>
      </c>
      <c r="K325" s="4"/>
      <c r="L325" s="4">
        <v>0.99999528999999998</v>
      </c>
      <c r="M325" s="4">
        <v>4.1093149071397068E-6</v>
      </c>
      <c r="N325" s="4">
        <f t="shared" ref="N325:N388" si="17">1-L325-M325</f>
        <v>6.0068509287915895E-7</v>
      </c>
      <c r="O325" s="4"/>
      <c r="P325" s="5">
        <v>0.39362771000000002</v>
      </c>
    </row>
    <row r="326" spans="1:16" x14ac:dyDescent="0.2">
      <c r="A326">
        <v>632</v>
      </c>
      <c r="D326" s="4">
        <v>1.9360289999999999E-2</v>
      </c>
      <c r="E326" s="4">
        <v>0.97392713312107904</v>
      </c>
      <c r="F326" s="4">
        <f t="shared" si="15"/>
        <v>6.7125768789210172E-3</v>
      </c>
      <c r="H326" s="4">
        <v>9.7253700000000005E-3</v>
      </c>
      <c r="I326" s="4">
        <v>0.98603361055033789</v>
      </c>
      <c r="J326" s="4">
        <f t="shared" si="16"/>
        <v>4.2410194496621534E-3</v>
      </c>
      <c r="K326" s="4"/>
      <c r="L326" s="4">
        <v>0.99999561999999997</v>
      </c>
      <c r="M326" s="4">
        <v>3.8293436406227571E-6</v>
      </c>
      <c r="N326" s="4">
        <f t="shared" si="17"/>
        <v>5.5065635940327266E-7</v>
      </c>
      <c r="O326" s="4"/>
      <c r="P326" s="5">
        <v>0.41095348000000004</v>
      </c>
    </row>
    <row r="327" spans="1:16" x14ac:dyDescent="0.2">
      <c r="A327">
        <v>633</v>
      </c>
      <c r="D327" s="4">
        <v>1.9354530000000002E-2</v>
      </c>
      <c r="E327" s="4">
        <v>0.97390767071763351</v>
      </c>
      <c r="F327" s="4">
        <f t="shared" si="15"/>
        <v>6.7377992823665078E-3</v>
      </c>
      <c r="H327" s="4">
        <v>9.0304300000000007E-3</v>
      </c>
      <c r="I327" s="4">
        <v>0.98669740108677306</v>
      </c>
      <c r="J327" s="4">
        <f t="shared" si="16"/>
        <v>4.2721689132269036E-3</v>
      </c>
      <c r="K327" s="4"/>
      <c r="L327" s="4">
        <v>0.99999592000000004</v>
      </c>
      <c r="M327" s="4">
        <v>3.5744308391393795E-6</v>
      </c>
      <c r="N327" s="4">
        <f t="shared" si="17"/>
        <v>5.0556916082251242E-7</v>
      </c>
      <c r="O327" s="4"/>
      <c r="P327" s="5">
        <v>0.42575321000000005</v>
      </c>
    </row>
    <row r="328" spans="1:16" x14ac:dyDescent="0.2">
      <c r="A328">
        <v>634</v>
      </c>
      <c r="D328" s="4">
        <v>1.9365300000000002E-2</v>
      </c>
      <c r="E328" s="4">
        <v>0.97387370425450304</v>
      </c>
      <c r="F328" s="4">
        <f t="shared" si="15"/>
        <v>6.7609957454969338E-3</v>
      </c>
      <c r="H328" s="4">
        <v>9.1013999999999991E-3</v>
      </c>
      <c r="I328" s="4">
        <v>0.98659937833519396</v>
      </c>
      <c r="J328" s="4">
        <f t="shared" si="16"/>
        <v>4.2992216648060078E-3</v>
      </c>
      <c r="K328" s="4"/>
      <c r="L328" s="4">
        <v>0.99999618999999995</v>
      </c>
      <c r="M328" s="4">
        <v>3.3447437169386765E-6</v>
      </c>
      <c r="N328" s="4">
        <f t="shared" si="17"/>
        <v>4.652562831098203E-7</v>
      </c>
      <c r="O328" s="4"/>
      <c r="P328" s="5">
        <v>0.43991574999999999</v>
      </c>
    </row>
    <row r="329" spans="1:16" x14ac:dyDescent="0.2">
      <c r="A329">
        <v>635</v>
      </c>
      <c r="D329" s="4">
        <v>1.9392879999999998E-2</v>
      </c>
      <c r="E329" s="4">
        <v>0.97382479007880463</v>
      </c>
      <c r="F329" s="4">
        <f t="shared" si="15"/>
        <v>6.7823299211954291E-3</v>
      </c>
      <c r="H329" s="4">
        <v>9.8381700000000002E-3</v>
      </c>
      <c r="I329" s="4">
        <v>0.98583929833437156</v>
      </c>
      <c r="J329" s="4">
        <f t="shared" si="16"/>
        <v>4.3225316656284596E-3</v>
      </c>
      <c r="K329" s="4"/>
      <c r="L329" s="4">
        <v>0.99999642</v>
      </c>
      <c r="M329" s="4">
        <v>3.1492452352495399E-6</v>
      </c>
      <c r="N329" s="4">
        <f t="shared" si="17"/>
        <v>4.3075476475348534E-7</v>
      </c>
      <c r="O329" s="4"/>
      <c r="P329" s="5">
        <v>0.45524113999999999</v>
      </c>
    </row>
    <row r="330" spans="1:16" x14ac:dyDescent="0.2">
      <c r="A330">
        <v>636</v>
      </c>
      <c r="D330" s="4">
        <v>1.9437400000000001E-2</v>
      </c>
      <c r="E330" s="4">
        <v>0.97376079024633599</v>
      </c>
      <c r="F330" s="4">
        <f t="shared" si="15"/>
        <v>6.8018097536639566E-3</v>
      </c>
      <c r="H330" s="4">
        <v>1.108579E-2</v>
      </c>
      <c r="I330" s="4">
        <v>0.98457147235992182</v>
      </c>
      <c r="J330" s="4">
        <f t="shared" si="16"/>
        <v>4.3427376400781981E-3</v>
      </c>
      <c r="K330" s="4"/>
      <c r="L330" s="4">
        <v>0.99999662999999994</v>
      </c>
      <c r="M330" s="4">
        <v>2.9705251202159378E-6</v>
      </c>
      <c r="N330" s="4">
        <f t="shared" si="17"/>
        <v>3.9947487984211103E-7</v>
      </c>
      <c r="O330" s="4"/>
      <c r="P330" s="5">
        <v>0.47312778</v>
      </c>
    </row>
    <row r="331" spans="1:16" x14ac:dyDescent="0.2">
      <c r="A331">
        <v>637</v>
      </c>
      <c r="D331" s="4">
        <v>1.9498830000000002E-2</v>
      </c>
      <c r="E331" s="4">
        <v>0.97368171572756812</v>
      </c>
      <c r="F331" s="4">
        <f t="shared" si="15"/>
        <v>6.8194542724319129E-3</v>
      </c>
      <c r="H331" s="4">
        <v>1.2658920000000001E-2</v>
      </c>
      <c r="I331" s="4">
        <v>0.98298046837335851</v>
      </c>
      <c r="J331" s="4">
        <f t="shared" si="16"/>
        <v>4.3606116266414752E-3</v>
      </c>
      <c r="K331" s="4"/>
      <c r="L331" s="4">
        <v>0.99999680000000002</v>
      </c>
      <c r="M331" s="4">
        <v>2.826358944018516E-6</v>
      </c>
      <c r="N331" s="4">
        <f t="shared" si="17"/>
        <v>3.736410559624798E-7</v>
      </c>
      <c r="O331" s="4"/>
      <c r="P331" s="5">
        <v>0.49441192</v>
      </c>
    </row>
    <row r="332" spans="1:16" x14ac:dyDescent="0.2">
      <c r="A332">
        <v>638</v>
      </c>
      <c r="D332" s="4">
        <v>1.9577000000000001E-2</v>
      </c>
      <c r="E332" s="4">
        <v>0.9735877359497499</v>
      </c>
      <c r="F332" s="4">
        <f t="shared" si="15"/>
        <v>6.8352640502501449E-3</v>
      </c>
      <c r="H332" s="4">
        <v>1.436568E-2</v>
      </c>
      <c r="I332" s="4">
        <v>0.98125733482443056</v>
      </c>
      <c r="J332" s="4">
        <f t="shared" si="16"/>
        <v>4.3769851755693923E-3</v>
      </c>
      <c r="K332" s="4"/>
      <c r="L332" s="4">
        <v>0.99999694000000006</v>
      </c>
      <c r="M332" s="4">
        <v>2.7081127907540719E-6</v>
      </c>
      <c r="N332" s="4">
        <f t="shared" si="17"/>
        <v>3.5188720918959143E-7</v>
      </c>
      <c r="O332" s="4"/>
      <c r="P332" s="5">
        <v>0.51923647000000006</v>
      </c>
    </row>
    <row r="333" spans="1:16" x14ac:dyDescent="0.2">
      <c r="A333">
        <v>639</v>
      </c>
      <c r="D333" s="4">
        <v>1.9671580000000001E-2</v>
      </c>
      <c r="E333" s="4">
        <v>0.97347914962470183</v>
      </c>
      <c r="F333" s="4">
        <f t="shared" si="15"/>
        <v>6.8492703752981443E-3</v>
      </c>
      <c r="H333" s="4">
        <v>1.6027450000000002E-2</v>
      </c>
      <c r="I333" s="4">
        <v>0.9795798899025645</v>
      </c>
      <c r="J333" s="4">
        <f t="shared" si="16"/>
        <v>4.3926600974354413E-3</v>
      </c>
      <c r="K333" s="4"/>
      <c r="L333" s="4">
        <v>0.99999705000000005</v>
      </c>
      <c r="M333" s="4">
        <v>2.6159483129482222E-6</v>
      </c>
      <c r="N333" s="4">
        <f t="shared" si="17"/>
        <v>3.3405168699782914E-7</v>
      </c>
      <c r="O333" s="4"/>
      <c r="P333" s="5">
        <v>0.54706724000000007</v>
      </c>
    </row>
    <row r="334" spans="1:16" x14ac:dyDescent="0.2">
      <c r="A334">
        <v>640</v>
      </c>
      <c r="D334" s="4">
        <v>1.9782060000000001E-2</v>
      </c>
      <c r="E334" s="4">
        <v>0.97335645362871759</v>
      </c>
      <c r="F334" s="4">
        <f t="shared" si="15"/>
        <v>6.8614863712823659E-3</v>
      </c>
      <c r="H334" s="4">
        <v>1.7493410000000001E-2</v>
      </c>
      <c r="I334" s="4">
        <v>0.97809827943198802</v>
      </c>
      <c r="J334" s="4">
        <f t="shared" si="16"/>
        <v>4.4083105680119417E-3</v>
      </c>
      <c r="K334" s="4"/>
      <c r="L334" s="4">
        <v>0.99999713999999995</v>
      </c>
      <c r="M334" s="4">
        <v>2.5411405448237499E-6</v>
      </c>
      <c r="N334" s="4">
        <f t="shared" si="17"/>
        <v>3.1885945522518458E-7</v>
      </c>
      <c r="O334" s="4"/>
      <c r="P334" s="5">
        <v>0.57686695999999993</v>
      </c>
    </row>
    <row r="335" spans="1:16" x14ac:dyDescent="0.2">
      <c r="A335">
        <v>641</v>
      </c>
      <c r="D335" s="4">
        <v>1.990778E-2</v>
      </c>
      <c r="E335" s="4">
        <v>0.9732202739967033</v>
      </c>
      <c r="F335" s="4">
        <f t="shared" si="15"/>
        <v>6.8719460032966584E-3</v>
      </c>
      <c r="H335" s="4">
        <v>1.864969E-2</v>
      </c>
      <c r="I335" s="4">
        <v>0.97692583324634641</v>
      </c>
      <c r="J335" s="4">
        <f t="shared" si="16"/>
        <v>4.424476753653539E-3</v>
      </c>
      <c r="K335" s="4"/>
      <c r="L335" s="4">
        <v>0.99999718999999998</v>
      </c>
      <c r="M335" s="4">
        <v>2.5016009545096675E-6</v>
      </c>
      <c r="N335" s="4">
        <f t="shared" si="17"/>
        <v>3.0839904551007362E-7</v>
      </c>
      <c r="O335" s="4"/>
      <c r="P335" s="5">
        <v>0.60736654000000001</v>
      </c>
    </row>
    <row r="336" spans="1:16" x14ac:dyDescent="0.2">
      <c r="A336">
        <v>642</v>
      </c>
      <c r="D336" s="4">
        <v>2.0047809999999999E-2</v>
      </c>
      <c r="E336" s="4">
        <v>0.97307151449504625</v>
      </c>
      <c r="F336" s="4">
        <f t="shared" si="15"/>
        <v>6.8806755049537482E-3</v>
      </c>
      <c r="H336" s="4">
        <v>1.9424030000000002E-2</v>
      </c>
      <c r="I336" s="4">
        <v>0.97613447075540449</v>
      </c>
      <c r="J336" s="4">
        <f t="shared" si="16"/>
        <v>4.4414992445954704E-3</v>
      </c>
      <c r="K336" s="4"/>
      <c r="L336" s="4">
        <v>0.99999722000000002</v>
      </c>
      <c r="M336" s="4">
        <v>2.4796991457504893E-6</v>
      </c>
      <c r="N336" s="4">
        <f t="shared" si="17"/>
        <v>3.0030085422953135E-7</v>
      </c>
      <c r="O336" s="4"/>
      <c r="P336" s="5">
        <v>0.63733591000000001</v>
      </c>
    </row>
    <row r="337" spans="1:16" x14ac:dyDescent="0.2">
      <c r="A337">
        <v>643</v>
      </c>
      <c r="D337" s="4">
        <v>2.020102E-2</v>
      </c>
      <c r="E337" s="4">
        <v>0.97291261963690689</v>
      </c>
      <c r="F337" s="4">
        <f t="shared" si="15"/>
        <v>6.8863603630930914E-3</v>
      </c>
      <c r="H337" s="4">
        <v>1.9786999999999999E-2</v>
      </c>
      <c r="I337" s="4">
        <v>0.97575664783596994</v>
      </c>
      <c r="J337" s="4">
        <f t="shared" si="16"/>
        <v>4.4563521640300641E-3</v>
      </c>
      <c r="K337" s="4"/>
      <c r="L337" s="4">
        <v>0.99999722000000002</v>
      </c>
      <c r="M337" s="4">
        <v>2.4844757973503937E-6</v>
      </c>
      <c r="N337" s="4">
        <f t="shared" si="17"/>
        <v>2.95524202629627E-7</v>
      </c>
      <c r="O337" s="4"/>
      <c r="P337" s="5">
        <v>0.66577568999999992</v>
      </c>
    </row>
    <row r="338" spans="1:16" x14ac:dyDescent="0.2">
      <c r="A338">
        <v>644</v>
      </c>
      <c r="D338" s="4">
        <v>2.0366019999999999E-2</v>
      </c>
      <c r="E338" s="4">
        <v>0.97274388114310684</v>
      </c>
      <c r="F338" s="4">
        <f t="shared" si="15"/>
        <v>6.8900988568931787E-3</v>
      </c>
      <c r="H338" s="4">
        <v>1.9750460000000001E-2</v>
      </c>
      <c r="I338" s="4">
        <v>0.97577803369833604</v>
      </c>
      <c r="J338" s="4">
        <f t="shared" si="16"/>
        <v>4.47150630166393E-3</v>
      </c>
      <c r="K338" s="4"/>
      <c r="L338" s="4">
        <v>0.99999719999999992</v>
      </c>
      <c r="M338" s="4">
        <v>2.5071303320323304E-6</v>
      </c>
      <c r="N338" s="4">
        <f t="shared" si="17"/>
        <v>2.9286966804818544E-7</v>
      </c>
      <c r="O338" s="4"/>
      <c r="P338" s="5">
        <v>0.69199757000000006</v>
      </c>
    </row>
    <row r="339" spans="1:16" x14ac:dyDescent="0.2">
      <c r="A339">
        <v>645</v>
      </c>
      <c r="D339" s="4">
        <v>2.0541130000000001E-2</v>
      </c>
      <c r="E339" s="4">
        <v>0.97256664320735009</v>
      </c>
      <c r="F339" s="4">
        <f t="shared" si="15"/>
        <v>6.8922267926498915E-3</v>
      </c>
      <c r="H339" s="4">
        <v>1.9363999999999999E-2</v>
      </c>
      <c r="I339" s="4">
        <v>0.97614847237495983</v>
      </c>
      <c r="J339" s="4">
        <f t="shared" si="16"/>
        <v>4.4875276250401219E-3</v>
      </c>
      <c r="K339" s="4"/>
      <c r="L339" s="4">
        <v>0.99999715</v>
      </c>
      <c r="M339" s="4">
        <v>2.5567334325466291E-6</v>
      </c>
      <c r="N339" s="4">
        <f t="shared" si="17"/>
        <v>2.9326656745205785E-7</v>
      </c>
      <c r="O339" s="4"/>
      <c r="P339" s="5">
        <v>0.71561248000000011</v>
      </c>
    </row>
    <row r="340" spans="1:16" x14ac:dyDescent="0.2">
      <c r="A340">
        <v>646</v>
      </c>
      <c r="D340" s="4">
        <v>2.0724220000000002E-2</v>
      </c>
      <c r="E340" s="4">
        <v>0.97238297115282946</v>
      </c>
      <c r="F340" s="4">
        <f t="shared" si="15"/>
        <v>6.892808847170584E-3</v>
      </c>
      <c r="H340" s="4">
        <v>1.8708640000000002E-2</v>
      </c>
      <c r="I340" s="4">
        <v>0.97678727190925441</v>
      </c>
      <c r="J340" s="4">
        <f t="shared" si="16"/>
        <v>4.5040880907455394E-3</v>
      </c>
      <c r="K340" s="4"/>
      <c r="L340" s="4">
        <v>0.99999705999999999</v>
      </c>
      <c r="M340" s="4">
        <v>2.6424244895702121E-6</v>
      </c>
      <c r="N340" s="4">
        <f t="shared" si="17"/>
        <v>2.9757551043661395E-7</v>
      </c>
      <c r="O340" s="4"/>
      <c r="P340" s="5">
        <v>0.73653321000000005</v>
      </c>
    </row>
    <row r="341" spans="1:16" x14ac:dyDescent="0.2">
      <c r="A341">
        <v>647</v>
      </c>
      <c r="D341" s="4">
        <v>2.0912959999999998E-2</v>
      </c>
      <c r="E341" s="4">
        <v>0.97219514841673615</v>
      </c>
      <c r="F341" s="4">
        <f t="shared" si="15"/>
        <v>6.891891583263865E-3</v>
      </c>
      <c r="H341" s="4">
        <v>1.7888479999999998E-2</v>
      </c>
      <c r="I341" s="4">
        <v>0.97759082138897924</v>
      </c>
      <c r="J341" s="4">
        <f t="shared" si="16"/>
        <v>4.5206986110207792E-3</v>
      </c>
      <c r="K341" s="4"/>
      <c r="L341" s="4">
        <v>0.99999694000000006</v>
      </c>
      <c r="M341" s="4">
        <v>2.7553970735532698E-6</v>
      </c>
      <c r="N341" s="4">
        <f t="shared" si="17"/>
        <v>3.046029263903935E-7</v>
      </c>
      <c r="O341" s="4"/>
      <c r="P341" s="5">
        <v>0.75482996999999996</v>
      </c>
    </row>
    <row r="342" spans="1:16" x14ac:dyDescent="0.2">
      <c r="A342">
        <v>648</v>
      </c>
      <c r="D342" s="4">
        <v>2.1104699999999997E-2</v>
      </c>
      <c r="E342" s="4">
        <v>0.97200576635592895</v>
      </c>
      <c r="F342" s="4">
        <f t="shared" si="15"/>
        <v>6.8895336440710775E-3</v>
      </c>
      <c r="H342" s="4">
        <v>1.7020589999999999E-2</v>
      </c>
      <c r="I342" s="4">
        <v>0.97844257666087997</v>
      </c>
      <c r="J342" s="4">
        <f t="shared" si="16"/>
        <v>4.5368333391200277E-3</v>
      </c>
      <c r="K342" s="4"/>
      <c r="L342" s="4">
        <v>0.99999678999999997</v>
      </c>
      <c r="M342" s="4">
        <v>2.8957965971961357E-6</v>
      </c>
      <c r="N342" s="4">
        <f t="shared" si="17"/>
        <v>3.1420340283510773E-7</v>
      </c>
      <c r="O342" s="4"/>
      <c r="P342" s="5">
        <v>0.77069147999999998</v>
      </c>
    </row>
    <row r="343" spans="1:16" x14ac:dyDescent="0.2">
      <c r="A343">
        <v>649</v>
      </c>
      <c r="D343" s="4">
        <v>2.1296490000000001E-2</v>
      </c>
      <c r="E343" s="4">
        <v>0.9718177533720791</v>
      </c>
      <c r="F343" s="4">
        <f t="shared" si="15"/>
        <v>6.8857566279209026E-3</v>
      </c>
      <c r="H343" s="4">
        <v>1.622316E-2</v>
      </c>
      <c r="I343" s="4">
        <v>0.97922490456131994</v>
      </c>
      <c r="J343" s="4">
        <f t="shared" si="16"/>
        <v>4.5519354386800437E-3</v>
      </c>
      <c r="K343" s="4"/>
      <c r="L343" s="4">
        <v>0.99999657999999991</v>
      </c>
      <c r="M343" s="4">
        <v>3.0908792070306846E-6</v>
      </c>
      <c r="N343" s="4">
        <f t="shared" si="17"/>
        <v>3.2912079305655754E-7</v>
      </c>
      <c r="O343" s="4"/>
      <c r="P343" s="5">
        <v>0.78437281999999997</v>
      </c>
    </row>
    <row r="344" spans="1:16" x14ac:dyDescent="0.2">
      <c r="A344">
        <v>650</v>
      </c>
      <c r="D344" s="4">
        <v>2.14851E-2</v>
      </c>
      <c r="E344" s="4">
        <v>0.97163425720737195</v>
      </c>
      <c r="F344" s="4">
        <f t="shared" si="15"/>
        <v>6.8806427926280112E-3</v>
      </c>
      <c r="H344" s="4">
        <v>1.560315E-2</v>
      </c>
      <c r="I344" s="4">
        <v>0.97983134538129046</v>
      </c>
      <c r="J344" s="4">
        <f t="shared" si="16"/>
        <v>4.5655046187095261E-3</v>
      </c>
      <c r="K344" s="4"/>
      <c r="L344" s="4">
        <v>0.99999632999999999</v>
      </c>
      <c r="M344" s="4">
        <v>3.3228248995739207E-6</v>
      </c>
      <c r="N344" s="4">
        <f t="shared" si="17"/>
        <v>3.4717510043724362E-7</v>
      </c>
      <c r="O344" s="4"/>
      <c r="P344" s="5">
        <v>0.79615852000000009</v>
      </c>
    </row>
    <row r="345" spans="1:16" x14ac:dyDescent="0.2">
      <c r="A345">
        <v>651</v>
      </c>
      <c r="D345" s="4">
        <v>2.166703E-2</v>
      </c>
      <c r="E345" s="4">
        <v>0.9714583024864476</v>
      </c>
      <c r="F345" s="4">
        <f t="shared" si="15"/>
        <v>6.8746675135523683E-3</v>
      </c>
      <c r="H345" s="4">
        <v>1.524493E-2</v>
      </c>
      <c r="I345" s="4">
        <v>0.98017754438016269</v>
      </c>
      <c r="J345" s="4">
        <f t="shared" si="16"/>
        <v>4.5775256198372638E-3</v>
      </c>
      <c r="K345" s="4"/>
      <c r="L345" s="4">
        <v>0.999996</v>
      </c>
      <c r="M345" s="4">
        <v>3.628100599991545E-6</v>
      </c>
      <c r="N345" s="4">
        <f t="shared" si="17"/>
        <v>3.7189940001245534E-7</v>
      </c>
      <c r="O345" s="4"/>
      <c r="P345" s="5">
        <v>0.80633849000000002</v>
      </c>
    </row>
    <row r="346" spans="1:16" x14ac:dyDescent="0.2">
      <c r="A346">
        <v>652</v>
      </c>
      <c r="D346" s="4">
        <v>2.1838630000000001E-2</v>
      </c>
      <c r="E346" s="4">
        <v>0.97129390443511765</v>
      </c>
      <c r="F346" s="4">
        <f t="shared" si="15"/>
        <v>6.8674655648823801E-3</v>
      </c>
      <c r="H346" s="4">
        <v>1.5201340000000001E-2</v>
      </c>
      <c r="I346" s="4">
        <v>0.98021131027393438</v>
      </c>
      <c r="J346" s="4">
        <f t="shared" si="16"/>
        <v>4.5873497260656704E-3</v>
      </c>
      <c r="K346" s="4"/>
      <c r="L346" s="4">
        <v>0.99999559000000005</v>
      </c>
      <c r="M346" s="4">
        <v>4.0070821139548288E-6</v>
      </c>
      <c r="N346" s="4">
        <f t="shared" si="17"/>
        <v>4.0291788599989906E-7</v>
      </c>
      <c r="O346" s="4"/>
      <c r="P346" s="5">
        <v>0.81519324999999998</v>
      </c>
    </row>
    <row r="347" spans="1:16" x14ac:dyDescent="0.2">
      <c r="A347">
        <v>653</v>
      </c>
      <c r="D347" s="4">
        <v>2.1996099999999998E-2</v>
      </c>
      <c r="E347" s="4">
        <v>0.97114481634793504</v>
      </c>
      <c r="F347" s="4">
        <f t="shared" si="15"/>
        <v>6.8590836520650011E-3</v>
      </c>
      <c r="H347" s="4">
        <v>1.548865E-2</v>
      </c>
      <c r="I347" s="4">
        <v>0.97991644847239345</v>
      </c>
      <c r="J347" s="4">
        <f t="shared" si="16"/>
        <v>4.5949015276065541E-3</v>
      </c>
      <c r="K347" s="4"/>
      <c r="L347" s="4">
        <v>0.99999508000000004</v>
      </c>
      <c r="M347" s="4">
        <v>4.4783434079468774E-6</v>
      </c>
      <c r="N347" s="4">
        <f t="shared" si="17"/>
        <v>4.4165659201696482E-7</v>
      </c>
      <c r="O347" s="4"/>
      <c r="P347" s="5">
        <v>0.82298546000000006</v>
      </c>
    </row>
    <row r="348" spans="1:16" x14ac:dyDescent="0.2">
      <c r="A348">
        <v>654</v>
      </c>
      <c r="D348" s="4">
        <v>2.213559E-2</v>
      </c>
      <c r="E348" s="4">
        <v>0.97101481206049356</v>
      </c>
      <c r="F348" s="4">
        <f t="shared" si="15"/>
        <v>6.8495979395064577E-3</v>
      </c>
      <c r="H348" s="4">
        <v>1.6085950000000002E-2</v>
      </c>
      <c r="I348" s="4">
        <v>0.97931379921578698</v>
      </c>
      <c r="J348" s="4">
        <f t="shared" si="16"/>
        <v>4.6002507842130003E-3</v>
      </c>
      <c r="K348" s="4"/>
      <c r="L348" s="4">
        <v>0.99999442999999999</v>
      </c>
      <c r="M348" s="4">
        <v>5.0788146744053316E-6</v>
      </c>
      <c r="N348" s="4">
        <f t="shared" si="17"/>
        <v>4.9118532560495736E-7</v>
      </c>
      <c r="O348" s="4"/>
      <c r="P348" s="5">
        <v>0.82995552000000006</v>
      </c>
    </row>
    <row r="349" spans="1:16" x14ac:dyDescent="0.2">
      <c r="A349">
        <v>655</v>
      </c>
      <c r="D349" s="4">
        <v>2.2253289999999998E-2</v>
      </c>
      <c r="E349" s="4">
        <v>0.97090765531009582</v>
      </c>
      <c r="F349" s="4">
        <f t="shared" si="15"/>
        <v>6.8390546899042004E-3</v>
      </c>
      <c r="H349" s="4">
        <v>1.6939180000000002E-2</v>
      </c>
      <c r="I349" s="4">
        <v>0.97845717567176449</v>
      </c>
      <c r="J349" s="4">
        <f t="shared" si="16"/>
        <v>4.6036443282354567E-3</v>
      </c>
      <c r="K349" s="4"/>
      <c r="L349" s="4">
        <v>0.99999359999999993</v>
      </c>
      <c r="M349" s="4">
        <v>5.8456686720382957E-6</v>
      </c>
      <c r="N349" s="4">
        <f t="shared" si="17"/>
        <v>5.5433132803471825E-7</v>
      </c>
      <c r="O349" s="4"/>
      <c r="P349" s="5">
        <v>0.83631935000000002</v>
      </c>
    </row>
    <row r="350" spans="1:16" x14ac:dyDescent="0.2">
      <c r="A350">
        <v>656</v>
      </c>
      <c r="D350" s="4">
        <v>2.234556E-2</v>
      </c>
      <c r="E350" s="4">
        <v>0.97082690222936052</v>
      </c>
      <c r="F350" s="4">
        <f t="shared" si="15"/>
        <v>6.8275377706394913E-3</v>
      </c>
      <c r="H350" s="4">
        <v>1.7968560000000001E-2</v>
      </c>
      <c r="I350" s="4">
        <v>0.97742598751520338</v>
      </c>
      <c r="J350" s="4">
        <f t="shared" si="16"/>
        <v>4.6054524847966016E-3</v>
      </c>
      <c r="K350" s="4"/>
      <c r="L350" s="4">
        <v>0.99999252999999999</v>
      </c>
      <c r="M350" s="4">
        <v>6.8346139014370547E-6</v>
      </c>
      <c r="N350" s="4">
        <f t="shared" si="17"/>
        <v>6.3538609857235886E-7</v>
      </c>
      <c r="O350" s="4"/>
      <c r="P350" s="5">
        <v>0.84226703999999997</v>
      </c>
    </row>
    <row r="351" spans="1:16" x14ac:dyDescent="0.2">
      <c r="A351">
        <v>657</v>
      </c>
      <c r="D351" s="4">
        <v>2.2409119999999998E-2</v>
      </c>
      <c r="E351" s="4">
        <v>0.9707758593537088</v>
      </c>
      <c r="F351" s="4">
        <f t="shared" si="15"/>
        <v>6.8150206462912477E-3</v>
      </c>
      <c r="H351" s="4">
        <v>1.9078269999999998E-2</v>
      </c>
      <c r="I351" s="4">
        <v>0.97631566487852539</v>
      </c>
      <c r="J351" s="4">
        <f t="shared" si="16"/>
        <v>4.6060651214746562E-3</v>
      </c>
      <c r="K351" s="4"/>
      <c r="L351" s="4">
        <v>0.99999114000000011</v>
      </c>
      <c r="M351" s="4">
        <v>8.1200407089465628E-6</v>
      </c>
      <c r="N351" s="4">
        <f t="shared" si="17"/>
        <v>7.3995929094183884E-7</v>
      </c>
      <c r="O351" s="4"/>
      <c r="P351" s="5">
        <v>0.84795721000000002</v>
      </c>
    </row>
    <row r="352" spans="1:16" x14ac:dyDescent="0.2">
      <c r="A352">
        <v>658</v>
      </c>
      <c r="D352" s="4">
        <v>2.2440809999999999E-2</v>
      </c>
      <c r="E352" s="4">
        <v>0.97075758732136952</v>
      </c>
      <c r="F352" s="4">
        <f t="shared" si="15"/>
        <v>6.8016026786305028E-3</v>
      </c>
      <c r="H352" s="4">
        <v>2.0167310000000001E-2</v>
      </c>
      <c r="I352" s="4">
        <v>0.97522670228917507</v>
      </c>
      <c r="J352" s="4">
        <f t="shared" si="16"/>
        <v>4.605987710824877E-3</v>
      </c>
      <c r="K352" s="4"/>
      <c r="L352" s="4">
        <v>0.99998928000000009</v>
      </c>
      <c r="M352" s="4">
        <v>9.8410700943405367E-6</v>
      </c>
      <c r="N352" s="4">
        <f t="shared" si="17"/>
        <v>8.7892990556804372E-7</v>
      </c>
      <c r="O352" s="4"/>
      <c r="P352" s="5">
        <v>0.85352346999999995</v>
      </c>
    </row>
    <row r="353" spans="1:16" x14ac:dyDescent="0.2">
      <c r="A353">
        <v>659</v>
      </c>
      <c r="D353" s="4">
        <v>2.24379E-2</v>
      </c>
      <c r="E353" s="4">
        <v>0.97077472015414301</v>
      </c>
      <c r="F353" s="4">
        <f t="shared" si="15"/>
        <v>6.7873798458569778E-3</v>
      </c>
      <c r="H353" s="4">
        <v>2.113901E-2</v>
      </c>
      <c r="I353" s="4">
        <v>0.97425530221290135</v>
      </c>
      <c r="J353" s="4">
        <f t="shared" si="16"/>
        <v>4.605687787098689E-3</v>
      </c>
      <c r="K353" s="4"/>
      <c r="L353" s="4">
        <v>0.99998677000000002</v>
      </c>
      <c r="M353" s="4">
        <v>1.2165287834693535E-5</v>
      </c>
      <c r="N353" s="4">
        <f t="shared" si="17"/>
        <v>1.0647121652816708E-6</v>
      </c>
      <c r="O353" s="4"/>
      <c r="P353" s="5">
        <v>0.85906310000000008</v>
      </c>
    </row>
    <row r="354" spans="1:16" x14ac:dyDescent="0.2">
      <c r="A354">
        <v>660</v>
      </c>
      <c r="D354" s="4">
        <v>2.2398169999999998E-2</v>
      </c>
      <c r="E354" s="4">
        <v>0.97082943466656502</v>
      </c>
      <c r="F354" s="4">
        <f t="shared" si="15"/>
        <v>6.7723953334349885E-3</v>
      </c>
      <c r="H354" s="4">
        <v>2.1908880000000002E-2</v>
      </c>
      <c r="I354" s="4">
        <v>0.97348555300052253</v>
      </c>
      <c r="J354" s="4">
        <f t="shared" si="16"/>
        <v>4.6055669994774506E-3</v>
      </c>
      <c r="K354" s="4"/>
      <c r="L354" s="4">
        <v>0.99998328000000003</v>
      </c>
      <c r="M354" s="4">
        <v>1.5399468444792904E-5</v>
      </c>
      <c r="N354" s="4">
        <f t="shared" si="17"/>
        <v>1.320531555177188E-6</v>
      </c>
      <c r="O354" s="4"/>
      <c r="P354" s="5">
        <v>0.86463274999999995</v>
      </c>
    </row>
    <row r="355" spans="1:16" x14ac:dyDescent="0.2">
      <c r="A355">
        <v>661</v>
      </c>
      <c r="D355" s="4">
        <v>2.2319800000000001E-2</v>
      </c>
      <c r="E355" s="4">
        <v>0.97092348146820595</v>
      </c>
      <c r="F355" s="4">
        <f t="shared" si="15"/>
        <v>6.7567185317940481E-3</v>
      </c>
      <c r="H355" s="4">
        <v>2.241081E-2</v>
      </c>
      <c r="I355" s="4">
        <v>0.97298324920363943</v>
      </c>
      <c r="J355" s="4">
        <f t="shared" si="16"/>
        <v>4.6059407963605636E-3</v>
      </c>
      <c r="K355" s="4"/>
      <c r="L355" s="4">
        <v>0.99997831000000004</v>
      </c>
      <c r="M355" s="4">
        <v>2.0009110241653694E-5</v>
      </c>
      <c r="N355" s="4">
        <f t="shared" si="17"/>
        <v>1.6808897583094336E-6</v>
      </c>
      <c r="O355" s="4"/>
      <c r="P355" s="5">
        <v>0.87024795999999993</v>
      </c>
    </row>
    <row r="356" spans="1:16" x14ac:dyDescent="0.2">
      <c r="A356">
        <v>662</v>
      </c>
      <c r="D356" s="4">
        <v>2.2202009999999998E-2</v>
      </c>
      <c r="E356" s="4">
        <v>0.97105761777977417</v>
      </c>
      <c r="F356" s="4">
        <f t="shared" si="15"/>
        <v>6.740372220225832E-3</v>
      </c>
      <c r="H356" s="4">
        <v>2.260005E-2</v>
      </c>
      <c r="I356" s="4">
        <v>0.97279292646567739</v>
      </c>
      <c r="J356" s="4">
        <f t="shared" si="16"/>
        <v>4.6070235343226296E-3</v>
      </c>
      <c r="K356" s="4"/>
      <c r="L356" s="4">
        <v>0.99997100999999999</v>
      </c>
      <c r="M356" s="4">
        <v>2.6785948569893703E-5</v>
      </c>
      <c r="N356" s="4">
        <f t="shared" si="17"/>
        <v>2.2040514301128078E-6</v>
      </c>
      <c r="O356" s="4"/>
      <c r="P356" s="5">
        <v>0.87588426999999991</v>
      </c>
    </row>
    <row r="357" spans="1:16" x14ac:dyDescent="0.2">
      <c r="A357">
        <v>663</v>
      </c>
      <c r="D357" s="4">
        <v>2.2044579999999998E-2</v>
      </c>
      <c r="E357" s="4">
        <v>0.97123202538527098</v>
      </c>
      <c r="F357" s="4">
        <f t="shared" si="15"/>
        <v>6.7233946147290391E-3</v>
      </c>
      <c r="H357" s="4">
        <v>2.2455449999999998E-2</v>
      </c>
      <c r="I357" s="4">
        <v>0.97293565228199652</v>
      </c>
      <c r="J357" s="4">
        <f t="shared" si="16"/>
        <v>4.6088977180034352E-3</v>
      </c>
      <c r="K357" s="4"/>
      <c r="L357" s="4">
        <v>0.99995990000000001</v>
      </c>
      <c r="M357" s="4">
        <v>3.7109539692943107E-5</v>
      </c>
      <c r="N357" s="4">
        <f t="shared" si="17"/>
        <v>2.9904603070442614E-6</v>
      </c>
      <c r="O357" s="4"/>
      <c r="P357" s="5">
        <v>0.88148363000000007</v>
      </c>
    </row>
    <row r="358" spans="1:16" x14ac:dyDescent="0.2">
      <c r="A358">
        <v>664</v>
      </c>
      <c r="D358" s="4">
        <v>2.1848090000000001E-2</v>
      </c>
      <c r="E358" s="4">
        <v>0.97144607220276569</v>
      </c>
      <c r="F358" s="4">
        <f t="shared" si="15"/>
        <v>6.7058377972343264E-3</v>
      </c>
      <c r="H358" s="4">
        <v>2.1979410000000001E-2</v>
      </c>
      <c r="I358" s="4">
        <v>0.97340901753382625</v>
      </c>
      <c r="J358" s="4">
        <f t="shared" si="16"/>
        <v>4.611572466173719E-3</v>
      </c>
      <c r="K358" s="4"/>
      <c r="L358" s="4">
        <v>0.99994234000000004</v>
      </c>
      <c r="M358" s="4">
        <v>5.3442894632945912E-5</v>
      </c>
      <c r="N358" s="4">
        <f t="shared" si="17"/>
        <v>4.2171053670134987E-6</v>
      </c>
      <c r="O358" s="4"/>
      <c r="P358" s="5">
        <v>0.88696391000000008</v>
      </c>
    </row>
    <row r="359" spans="1:16" x14ac:dyDescent="0.2">
      <c r="A359">
        <v>665</v>
      </c>
      <c r="D359" s="4">
        <v>2.1613889999999997E-2</v>
      </c>
      <c r="E359" s="4">
        <v>0.9716984006644005</v>
      </c>
      <c r="F359" s="4">
        <f t="shared" si="15"/>
        <v>6.6877093355994788E-3</v>
      </c>
      <c r="H359" s="4">
        <v>2.119679E-2</v>
      </c>
      <c r="I359" s="4">
        <v>0.97418829968533127</v>
      </c>
      <c r="J359" s="4">
        <f t="shared" si="16"/>
        <v>4.6149103146687631E-3</v>
      </c>
      <c r="K359" s="4"/>
      <c r="L359" s="4">
        <v>0.99991361999999995</v>
      </c>
      <c r="M359" s="4">
        <v>8.0185234977444639E-5</v>
      </c>
      <c r="N359" s="4">
        <f t="shared" si="17"/>
        <v>6.1947650226078867E-6</v>
      </c>
      <c r="O359" s="4"/>
      <c r="P359" s="5">
        <v>0.89223026999999999</v>
      </c>
    </row>
    <row r="360" spans="1:16" x14ac:dyDescent="0.2">
      <c r="A360">
        <v>666</v>
      </c>
      <c r="D360" s="4">
        <v>2.1344109999999999E-2</v>
      </c>
      <c r="E360" s="4">
        <v>0.9719868394375949</v>
      </c>
      <c r="F360" s="4">
        <f t="shared" si="15"/>
        <v>6.6690505624050767E-3</v>
      </c>
      <c r="H360" s="4">
        <v>2.015283E-2</v>
      </c>
      <c r="I360" s="4">
        <v>0.97522846439477107</v>
      </c>
      <c r="J360" s="4">
        <f t="shared" si="16"/>
        <v>4.6187056052289233E-3</v>
      </c>
      <c r="K360" s="4"/>
      <c r="L360" s="4">
        <v>0.99986604999999995</v>
      </c>
      <c r="M360" s="4">
        <v>1.2453215633252519E-4</v>
      </c>
      <c r="N360" s="4">
        <f t="shared" si="17"/>
        <v>9.4178436675241152E-6</v>
      </c>
      <c r="O360" s="4"/>
      <c r="P360" s="5">
        <v>0.89718591999999997</v>
      </c>
    </row>
    <row r="361" spans="1:16" x14ac:dyDescent="0.2">
      <c r="A361">
        <v>667</v>
      </c>
      <c r="D361" s="4">
        <v>2.1041650000000002E-2</v>
      </c>
      <c r="E361" s="4">
        <v>0.97230848172011985</v>
      </c>
      <c r="F361" s="4">
        <f t="shared" si="15"/>
        <v>6.6498682798801223E-3</v>
      </c>
      <c r="H361" s="4">
        <v>1.891031E-2</v>
      </c>
      <c r="I361" s="4">
        <v>0.97646704065314238</v>
      </c>
      <c r="J361" s="4">
        <f t="shared" si="16"/>
        <v>4.6226493468576324E-3</v>
      </c>
      <c r="K361" s="4"/>
      <c r="L361" s="4">
        <v>0.99979209999999996</v>
      </c>
      <c r="M361" s="4">
        <v>1.9357200601204834E-4</v>
      </c>
      <c r="N361" s="4">
        <f t="shared" si="17"/>
        <v>1.4327993987990265E-5</v>
      </c>
      <c r="O361" s="4"/>
      <c r="P361" s="5">
        <v>0.9017404</v>
      </c>
    </row>
    <row r="362" spans="1:16" x14ac:dyDescent="0.2">
      <c r="A362">
        <v>668</v>
      </c>
      <c r="D362" s="4">
        <v>2.071023E-2</v>
      </c>
      <c r="E362" s="4">
        <v>0.97265959633408983</v>
      </c>
      <c r="F362" s="4">
        <f t="shared" si="15"/>
        <v>6.6301736659101218E-3</v>
      </c>
      <c r="H362" s="4">
        <v>1.75459E-2</v>
      </c>
      <c r="I362" s="4">
        <v>0.97782770399401808</v>
      </c>
      <c r="J362" s="4">
        <f t="shared" si="16"/>
        <v>4.6263960059819143E-3</v>
      </c>
      <c r="K362" s="4"/>
      <c r="L362" s="4">
        <v>0.99970530000000002</v>
      </c>
      <c r="M362" s="4">
        <v>2.7479519578003204E-4</v>
      </c>
      <c r="N362" s="4">
        <f t="shared" si="17"/>
        <v>1.9904804219949049E-5</v>
      </c>
      <c r="O362" s="4"/>
      <c r="P362" s="5">
        <v>0.90581389999999995</v>
      </c>
    </row>
    <row r="363" spans="1:16" x14ac:dyDescent="0.2">
      <c r="A363">
        <v>669</v>
      </c>
      <c r="D363" s="4">
        <v>2.035435E-2</v>
      </c>
      <c r="E363" s="4">
        <v>0.97303566731284197</v>
      </c>
      <c r="F363" s="4">
        <f t="shared" si="15"/>
        <v>6.6099826871580669E-3</v>
      </c>
      <c r="H363" s="4">
        <v>1.6145719999999999E-2</v>
      </c>
      <c r="I363" s="4">
        <v>0.97922476352400278</v>
      </c>
      <c r="J363" s="4">
        <f t="shared" si="16"/>
        <v>4.6295164759971863E-3</v>
      </c>
      <c r="K363" s="4"/>
      <c r="L363" s="4">
        <v>0.99966573999999997</v>
      </c>
      <c r="M363" s="4">
        <v>3.1213750997525352E-4</v>
      </c>
      <c r="N363" s="4">
        <f t="shared" si="17"/>
        <v>2.2122490024777119E-5</v>
      </c>
      <c r="O363" s="4"/>
      <c r="P363" s="5">
        <v>0.90933792999999996</v>
      </c>
    </row>
    <row r="364" spans="1:16" x14ac:dyDescent="0.2">
      <c r="A364">
        <v>670</v>
      </c>
      <c r="D364" s="4">
        <v>1.997871E-2</v>
      </c>
      <c r="E364" s="4">
        <v>0.97343198945391718</v>
      </c>
      <c r="F364" s="4">
        <f t="shared" si="15"/>
        <v>6.5893005460828658E-3</v>
      </c>
      <c r="H364" s="4">
        <v>1.4799619999999999E-2</v>
      </c>
      <c r="I364" s="4">
        <v>0.98056877567755163</v>
      </c>
      <c r="J364" s="4">
        <f t="shared" si="16"/>
        <v>4.6316043224483572E-3</v>
      </c>
      <c r="K364" s="4"/>
      <c r="L364" s="4">
        <v>0.99970434999999991</v>
      </c>
      <c r="M364" s="4">
        <v>2.7647995347904837E-4</v>
      </c>
      <c r="N364" s="4">
        <f t="shared" si="17"/>
        <v>1.9170046521043305E-5</v>
      </c>
      <c r="O364" s="4"/>
      <c r="P364" s="5">
        <v>0.91225592000000011</v>
      </c>
    </row>
    <row r="365" spans="1:16" x14ac:dyDescent="0.2">
      <c r="A365">
        <v>671</v>
      </c>
      <c r="D365" s="4">
        <v>1.9588769999999998E-2</v>
      </c>
      <c r="E365" s="4">
        <v>0.97384311202629958</v>
      </c>
      <c r="F365" s="4">
        <f t="shared" si="15"/>
        <v>6.5681179737003825E-3</v>
      </c>
      <c r="H365" s="4">
        <v>1.3595690000000001E-2</v>
      </c>
      <c r="I365" s="4">
        <v>0.98177209617598149</v>
      </c>
      <c r="J365" s="4">
        <f t="shared" si="16"/>
        <v>4.6322138240184607E-3</v>
      </c>
      <c r="K365" s="4"/>
      <c r="L365" s="4">
        <v>0.99977019999999994</v>
      </c>
      <c r="M365" s="4">
        <v>2.1520465055403743E-4</v>
      </c>
      <c r="N365" s="4">
        <f t="shared" si="17"/>
        <v>1.4595349446020302E-5</v>
      </c>
      <c r="O365" s="4"/>
      <c r="P365" s="5">
        <v>0.91451431999999999</v>
      </c>
    </row>
    <row r="366" spans="1:16" x14ac:dyDescent="0.2">
      <c r="A366">
        <v>672</v>
      </c>
      <c r="D366" s="4">
        <v>1.9190389999999998E-2</v>
      </c>
      <c r="E366" s="4">
        <v>0.97426315702567068</v>
      </c>
      <c r="F366" s="4">
        <f t="shared" si="15"/>
        <v>6.5464529743293198E-3</v>
      </c>
      <c r="H366" s="4">
        <v>1.261375E-2</v>
      </c>
      <c r="I366" s="4">
        <v>0.98275525050570001</v>
      </c>
      <c r="J366" s="4">
        <f t="shared" si="16"/>
        <v>4.6309994943000143E-3</v>
      </c>
      <c r="K366" s="4"/>
      <c r="L366" s="4">
        <v>0.99982461999999994</v>
      </c>
      <c r="M366" s="4">
        <v>1.6447095361081716E-4</v>
      </c>
      <c r="N366" s="4">
        <f t="shared" si="17"/>
        <v>1.0909046389241108E-5</v>
      </c>
      <c r="O366" s="4"/>
      <c r="P366" s="5">
        <v>0.91605714999999999</v>
      </c>
    </row>
    <row r="367" spans="1:16" x14ac:dyDescent="0.2">
      <c r="A367">
        <v>673</v>
      </c>
      <c r="D367" s="4">
        <v>1.8789719999999999E-2</v>
      </c>
      <c r="E367" s="4">
        <v>0.9746859871699155</v>
      </c>
      <c r="F367" s="4">
        <f t="shared" si="15"/>
        <v>6.5242928300844882E-3</v>
      </c>
      <c r="H367" s="4">
        <v>1.191915E-2</v>
      </c>
      <c r="I367" s="4">
        <v>0.98345321286225906</v>
      </c>
      <c r="J367" s="4">
        <f t="shared" si="16"/>
        <v>4.6276371377409475E-3</v>
      </c>
      <c r="K367" s="4"/>
      <c r="L367" s="4">
        <v>0.99986215999999994</v>
      </c>
      <c r="M367" s="4">
        <v>1.2944449503761058E-4</v>
      </c>
      <c r="N367" s="4">
        <f t="shared" si="17"/>
        <v>8.3955049624451119E-6</v>
      </c>
      <c r="O367" s="4"/>
      <c r="P367" s="5">
        <v>0.91681709</v>
      </c>
    </row>
    <row r="368" spans="1:16" x14ac:dyDescent="0.2">
      <c r="A368">
        <v>674</v>
      </c>
      <c r="D368" s="4">
        <v>1.8393119999999999E-2</v>
      </c>
      <c r="E368" s="4">
        <v>0.97510524609459526</v>
      </c>
      <c r="F368" s="4">
        <f t="shared" si="15"/>
        <v>6.5016339054047023E-3</v>
      </c>
      <c r="H368" s="4">
        <v>1.1557360000000001E-2</v>
      </c>
      <c r="I368" s="4">
        <v>0.98382070198421279</v>
      </c>
      <c r="J368" s="4">
        <f t="shared" si="16"/>
        <v>4.6219380157872525E-3</v>
      </c>
      <c r="K368" s="4"/>
      <c r="L368" s="4">
        <v>0.99988710000000003</v>
      </c>
      <c r="M368" s="4">
        <v>1.0616786783602317E-4</v>
      </c>
      <c r="N368" s="4">
        <f t="shared" si="17"/>
        <v>6.7321321639481909E-6</v>
      </c>
      <c r="O368" s="4"/>
      <c r="P368" s="5">
        <v>0.91670404999999999</v>
      </c>
    </row>
    <row r="369" spans="1:16" x14ac:dyDescent="0.2">
      <c r="A369">
        <v>675</v>
      </c>
      <c r="D369" s="4">
        <v>1.8006919999999999E-2</v>
      </c>
      <c r="E369" s="4">
        <v>0.97551460651310851</v>
      </c>
      <c r="F369" s="4">
        <f t="shared" si="15"/>
        <v>6.4784734868914562E-3</v>
      </c>
      <c r="H369" s="4">
        <v>1.1549990000000001E-2</v>
      </c>
      <c r="I369" s="4">
        <v>0.98383622188832309</v>
      </c>
      <c r="J369" s="4">
        <f t="shared" si="16"/>
        <v>4.6137881116768975E-3</v>
      </c>
      <c r="K369" s="4"/>
      <c r="L369" s="4">
        <v>0.99990368000000007</v>
      </c>
      <c r="M369" s="4">
        <v>9.0698088633565254E-5</v>
      </c>
      <c r="N369" s="4">
        <f t="shared" si="17"/>
        <v>5.6219113663623203E-6</v>
      </c>
      <c r="O369" s="4"/>
      <c r="P369" s="5">
        <v>0.91561340000000002</v>
      </c>
    </row>
    <row r="370" spans="1:16" x14ac:dyDescent="0.2">
      <c r="A370">
        <v>676</v>
      </c>
      <c r="D370" s="4">
        <v>1.7637389999999999E-2</v>
      </c>
      <c r="E370" s="4">
        <v>0.97590820276714307</v>
      </c>
      <c r="F370" s="4">
        <f t="shared" si="15"/>
        <v>6.4544072328569513E-3</v>
      </c>
      <c r="H370" s="4">
        <v>1.189279E-2</v>
      </c>
      <c r="I370" s="4">
        <v>0.98350436947008968</v>
      </c>
      <c r="J370" s="4">
        <f t="shared" si="16"/>
        <v>4.6028405299103348E-3</v>
      </c>
      <c r="K370" s="4"/>
      <c r="L370" s="4">
        <v>0.99991474999999996</v>
      </c>
      <c r="M370" s="4">
        <v>8.038041258505553E-5</v>
      </c>
      <c r="N370" s="4">
        <f t="shared" si="17"/>
        <v>4.8695874149811558E-6</v>
      </c>
      <c r="O370" s="4"/>
      <c r="P370" s="5">
        <v>0.91339017</v>
      </c>
    </row>
    <row r="371" spans="1:16" x14ac:dyDescent="0.2">
      <c r="A371">
        <v>677</v>
      </c>
      <c r="D371" s="4">
        <v>1.72905E-2</v>
      </c>
      <c r="E371" s="4">
        <v>0.97627965139568995</v>
      </c>
      <c r="F371" s="4">
        <f t="shared" si="15"/>
        <v>6.4298486043100622E-3</v>
      </c>
      <c r="H371" s="4">
        <v>1.2556009999999999E-2</v>
      </c>
      <c r="I371" s="4">
        <v>0.98285436020891992</v>
      </c>
      <c r="J371" s="4">
        <f t="shared" si="16"/>
        <v>4.5896297910801298E-3</v>
      </c>
      <c r="K371" s="4"/>
      <c r="L371" s="4">
        <v>0.99992203000000002</v>
      </c>
      <c r="M371" s="4">
        <v>7.3612108556966977E-5</v>
      </c>
      <c r="N371" s="4">
        <f t="shared" si="17"/>
        <v>4.3578914430157987E-6</v>
      </c>
      <c r="O371" s="4"/>
      <c r="P371" s="5">
        <v>0.90973545</v>
      </c>
    </row>
    <row r="372" spans="1:16" x14ac:dyDescent="0.2">
      <c r="A372">
        <v>678</v>
      </c>
      <c r="D372" s="4">
        <v>1.697185E-2</v>
      </c>
      <c r="E372" s="4">
        <v>0.97662334805205309</v>
      </c>
      <c r="F372" s="4">
        <f t="shared" si="15"/>
        <v>6.4048019479469032E-3</v>
      </c>
      <c r="H372" s="4">
        <v>1.3487009999999999E-2</v>
      </c>
      <c r="I372" s="4">
        <v>0.98193855886075965</v>
      </c>
      <c r="J372" s="4">
        <f t="shared" si="16"/>
        <v>4.5744311392403869E-3</v>
      </c>
      <c r="K372" s="4"/>
      <c r="L372" s="4">
        <v>0.9999266</v>
      </c>
      <c r="M372" s="4">
        <v>6.9386562867992778E-5</v>
      </c>
      <c r="N372" s="4">
        <f t="shared" si="17"/>
        <v>4.0134371320084644E-6</v>
      </c>
      <c r="O372" s="4"/>
      <c r="P372" s="5">
        <v>0.90423912000000006</v>
      </c>
    </row>
    <row r="373" spans="1:16" x14ac:dyDescent="0.2">
      <c r="A373">
        <v>679</v>
      </c>
      <c r="D373" s="4">
        <v>1.6686529999999998E-2</v>
      </c>
      <c r="E373" s="4">
        <v>0.97693419436397089</v>
      </c>
      <c r="F373" s="4">
        <f t="shared" si="15"/>
        <v>6.3792756360291358E-3</v>
      </c>
      <c r="H373" s="4">
        <v>1.461487E-2</v>
      </c>
      <c r="I373" s="4">
        <v>0.98082755625827778</v>
      </c>
      <c r="J373" s="4">
        <f t="shared" si="16"/>
        <v>4.5575737417222761E-3</v>
      </c>
      <c r="K373" s="4"/>
      <c r="L373" s="4">
        <v>0.99992906999999998</v>
      </c>
      <c r="M373" s="4">
        <v>6.7136485565677024E-5</v>
      </c>
      <c r="N373" s="4">
        <f t="shared" si="17"/>
        <v>3.7935144343475603E-6</v>
      </c>
      <c r="O373" s="4"/>
      <c r="P373" s="5">
        <v>0.8962721600000001</v>
      </c>
    </row>
    <row r="374" spans="1:16" x14ac:dyDescent="0.2">
      <c r="A374">
        <v>680</v>
      </c>
      <c r="D374" s="4">
        <v>1.6438959999999999E-2</v>
      </c>
      <c r="E374" s="4">
        <v>0.97720776680456167</v>
      </c>
      <c r="F374" s="4">
        <f t="shared" si="15"/>
        <v>6.3532731954383248E-3</v>
      </c>
      <c r="H374" s="4">
        <v>1.5856410000000001E-2</v>
      </c>
      <c r="I374" s="4">
        <v>0.97960411943533021</v>
      </c>
      <c r="J374" s="4">
        <f t="shared" si="16"/>
        <v>4.5394705646697453E-3</v>
      </c>
      <c r="K374" s="4"/>
      <c r="L374" s="4">
        <v>0.99992981000000003</v>
      </c>
      <c r="M374" s="4">
        <v>6.6518886121196821E-5</v>
      </c>
      <c r="N374" s="4">
        <f t="shared" si="17"/>
        <v>3.6711138787731776E-6</v>
      </c>
      <c r="O374" s="4"/>
      <c r="P374" s="5">
        <v>0.88486001999999997</v>
      </c>
    </row>
    <row r="375" spans="1:16" x14ac:dyDescent="0.2">
      <c r="A375">
        <v>681</v>
      </c>
      <c r="D375" s="4">
        <v>1.6232819999999999E-2</v>
      </c>
      <c r="E375" s="4">
        <v>0.97744034699896853</v>
      </c>
      <c r="F375" s="4">
        <f t="shared" si="15"/>
        <v>6.3268330010314289E-3</v>
      </c>
      <c r="H375" s="4">
        <v>1.7122809999999999E-2</v>
      </c>
      <c r="I375" s="4">
        <v>0.9783566625975767</v>
      </c>
      <c r="J375" s="4">
        <f t="shared" si="16"/>
        <v>4.5205274024232578E-3</v>
      </c>
      <c r="K375" s="4"/>
      <c r="L375" s="4">
        <v>0.99992898999999991</v>
      </c>
      <c r="M375" s="4">
        <v>6.737861818985501E-5</v>
      </c>
      <c r="N375" s="4">
        <f t="shared" si="17"/>
        <v>3.6313818102384884E-6</v>
      </c>
      <c r="O375" s="4"/>
      <c r="P375" s="5">
        <v>0.86849512000000006</v>
      </c>
    </row>
    <row r="376" spans="1:16" x14ac:dyDescent="0.2">
      <c r="A376">
        <v>682</v>
      </c>
      <c r="D376" s="4">
        <v>1.6070979999999999E-2</v>
      </c>
      <c r="E376" s="4">
        <v>0.97762907007429289</v>
      </c>
      <c r="F376" s="4">
        <f t="shared" si="15"/>
        <v>6.299949925707149E-3</v>
      </c>
      <c r="H376" s="4">
        <v>1.8326269999999999E-2</v>
      </c>
      <c r="I376" s="4">
        <v>0.97717255961320404</v>
      </c>
      <c r="J376" s="4">
        <f t="shared" si="16"/>
        <v>4.5011703867959829E-3</v>
      </c>
      <c r="K376" s="4"/>
      <c r="L376" s="4">
        <v>0.99992665999999997</v>
      </c>
      <c r="M376" s="4">
        <v>6.9673585986601645E-5</v>
      </c>
      <c r="N376" s="4">
        <f t="shared" si="17"/>
        <v>3.6664140134311788E-6</v>
      </c>
      <c r="O376" s="4"/>
      <c r="P376" s="5">
        <v>0.84492829999999997</v>
      </c>
    </row>
    <row r="377" spans="1:16" x14ac:dyDescent="0.2">
      <c r="A377">
        <v>683</v>
      </c>
      <c r="D377" s="4">
        <v>1.595539E-2</v>
      </c>
      <c r="E377" s="4">
        <v>0.97777192587846207</v>
      </c>
      <c r="F377" s="4">
        <f t="shared" si="15"/>
        <v>6.2726841215379192E-3</v>
      </c>
      <c r="H377" s="4">
        <v>1.9385969999999999E-2</v>
      </c>
      <c r="I377" s="4">
        <v>0.97613226105570883</v>
      </c>
      <c r="J377" s="4">
        <f t="shared" si="16"/>
        <v>4.4817689442911979E-3</v>
      </c>
      <c r="K377" s="4"/>
      <c r="L377" s="4">
        <v>0.99992272000000004</v>
      </c>
      <c r="M377" s="4">
        <v>7.3503985598401711E-5</v>
      </c>
      <c r="N377" s="4">
        <f t="shared" si="17"/>
        <v>3.7760144015556714E-6</v>
      </c>
      <c r="O377" s="4"/>
      <c r="P377" s="5">
        <v>0.81124578999999997</v>
      </c>
    </row>
    <row r="378" spans="1:16" x14ac:dyDescent="0.2">
      <c r="A378">
        <v>684</v>
      </c>
      <c r="D378" s="4">
        <v>1.588707E-2</v>
      </c>
      <c r="E378" s="4">
        <v>0.97786788712203021</v>
      </c>
      <c r="F378" s="4">
        <f t="shared" si="15"/>
        <v>6.2450428779697864E-3</v>
      </c>
      <c r="H378" s="4">
        <v>2.0232899999999998E-2</v>
      </c>
      <c r="I378" s="4">
        <v>0.97530445681292011</v>
      </c>
      <c r="J378" s="4">
        <f t="shared" si="16"/>
        <v>4.4626431870798955E-3</v>
      </c>
      <c r="K378" s="4"/>
      <c r="L378" s="4">
        <v>0.99991697999999996</v>
      </c>
      <c r="M378" s="4">
        <v>7.9056009191604532E-5</v>
      </c>
      <c r="N378" s="4">
        <f t="shared" si="17"/>
        <v>3.9639908084401922E-6</v>
      </c>
      <c r="O378" s="4"/>
      <c r="P378" s="5">
        <v>0.76546672000000004</v>
      </c>
    </row>
    <row r="379" spans="1:16" x14ac:dyDescent="0.2">
      <c r="A379">
        <v>685</v>
      </c>
      <c r="D379" s="4">
        <v>1.5866089999999999E-2</v>
      </c>
      <c r="E379" s="4">
        <v>0.97791683100901794</v>
      </c>
      <c r="F379" s="4">
        <f t="shared" si="15"/>
        <v>6.2170789909820057E-3</v>
      </c>
      <c r="H379" s="4">
        <v>2.0813470000000001E-2</v>
      </c>
      <c r="I379" s="4">
        <v>0.9747425017254604</v>
      </c>
      <c r="J379" s="4">
        <f t="shared" si="16"/>
        <v>4.444028274539602E-3</v>
      </c>
      <c r="K379" s="4"/>
      <c r="L379" s="4">
        <v>0.99990907000000007</v>
      </c>
      <c r="M379" s="4">
        <v>8.6688132776632443E-5</v>
      </c>
      <c r="N379" s="4">
        <f t="shared" si="17"/>
        <v>4.2418672233011213E-6</v>
      </c>
      <c r="O379" s="4"/>
      <c r="P379" s="5">
        <v>0.71249182</v>
      </c>
    </row>
    <row r="380" spans="1:16" x14ac:dyDescent="0.2">
      <c r="A380">
        <v>686</v>
      </c>
      <c r="D380" s="4">
        <v>1.5891580000000002E-2</v>
      </c>
      <c r="E380" s="4">
        <v>0.97791957865047241</v>
      </c>
      <c r="F380" s="4">
        <f t="shared" si="15"/>
        <v>6.188841349527574E-3</v>
      </c>
      <c r="H380" s="4">
        <v>2.1091780000000001E-2</v>
      </c>
      <c r="I380" s="4">
        <v>0.9744821256395988</v>
      </c>
      <c r="J380" s="4">
        <f t="shared" si="16"/>
        <v>4.4260943604012004E-3</v>
      </c>
      <c r="K380" s="4"/>
      <c r="L380" s="4">
        <v>0.99989844999999999</v>
      </c>
      <c r="M380" s="4">
        <v>9.6922504607975865E-5</v>
      </c>
      <c r="N380" s="4">
        <f t="shared" si="17"/>
        <v>4.6274953920299371E-6</v>
      </c>
      <c r="O380" s="4"/>
      <c r="P380" s="5">
        <v>0.67283895999999999</v>
      </c>
    </row>
    <row r="381" spans="1:16" x14ac:dyDescent="0.2">
      <c r="A381">
        <v>687</v>
      </c>
      <c r="D381" s="4">
        <v>1.596175E-2</v>
      </c>
      <c r="E381" s="4">
        <v>0.9778778851839075</v>
      </c>
      <c r="F381" s="4">
        <f t="shared" si="15"/>
        <v>6.1603648160925006E-3</v>
      </c>
      <c r="H381" s="4">
        <v>2.1050579999999999E-2</v>
      </c>
      <c r="I381" s="4">
        <v>0.97454051570765177</v>
      </c>
      <c r="J381" s="4">
        <f t="shared" si="16"/>
        <v>4.4089042923481925E-3</v>
      </c>
      <c r="K381" s="4"/>
      <c r="L381" s="4">
        <v>0.99988429999999995</v>
      </c>
      <c r="M381" s="4">
        <v>1.1055090224105803E-4</v>
      </c>
      <c r="N381" s="4">
        <f t="shared" si="17"/>
        <v>5.1490977589938399E-6</v>
      </c>
      <c r="O381" s="4"/>
      <c r="P381" s="5">
        <v>0.67134995000000008</v>
      </c>
    </row>
    <row r="382" spans="1:16" x14ac:dyDescent="0.2">
      <c r="A382">
        <v>688</v>
      </c>
      <c r="D382" s="4">
        <v>1.607397E-2</v>
      </c>
      <c r="E382" s="4">
        <v>0.97779431121290328</v>
      </c>
      <c r="F382" s="4">
        <f t="shared" si="15"/>
        <v>6.1317187870967294E-3</v>
      </c>
      <c r="H382" s="4">
        <v>2.0691299999999999E-2</v>
      </c>
      <c r="I382" s="4">
        <v>0.97491625565332485</v>
      </c>
      <c r="J382" s="4">
        <f t="shared" si="16"/>
        <v>4.3924443466751839E-3</v>
      </c>
      <c r="K382" s="4"/>
      <c r="L382" s="4">
        <v>0.99986537999999991</v>
      </c>
      <c r="M382" s="4">
        <v>1.2877002597483904E-4</v>
      </c>
      <c r="N382" s="4">
        <f t="shared" si="17"/>
        <v>5.8499740252461918E-6</v>
      </c>
      <c r="O382" s="4"/>
      <c r="P382" s="5">
        <v>0.70317079000000005</v>
      </c>
    </row>
    <row r="383" spans="1:16" x14ac:dyDescent="0.2">
      <c r="A383">
        <v>689</v>
      </c>
      <c r="D383" s="4">
        <v>1.6224809999999999E-2</v>
      </c>
      <c r="E383" s="4">
        <v>0.97767223239356416</v>
      </c>
      <c r="F383" s="4">
        <f t="shared" si="15"/>
        <v>6.1029576064358659E-3</v>
      </c>
      <c r="H383" s="4">
        <v>2.003307E-2</v>
      </c>
      <c r="I383" s="4">
        <v>0.97559029969392685</v>
      </c>
      <c r="J383" s="4">
        <f t="shared" si="16"/>
        <v>4.3766303060731593E-3</v>
      </c>
      <c r="K383" s="4"/>
      <c r="L383" s="4">
        <v>0.99983977999999996</v>
      </c>
      <c r="M383" s="4">
        <v>1.5342292605646359E-4</v>
      </c>
      <c r="N383" s="4">
        <f t="shared" si="17"/>
        <v>6.7970739435806247E-6</v>
      </c>
      <c r="O383" s="4"/>
      <c r="P383" s="5">
        <v>0.74197685000000002</v>
      </c>
    </row>
    <row r="384" spans="1:16" x14ac:dyDescent="0.2">
      <c r="A384">
        <v>690</v>
      </c>
      <c r="D384" s="4">
        <v>1.6410190000000002E-2</v>
      </c>
      <c r="E384" s="4">
        <v>0.97751567080014123</v>
      </c>
      <c r="F384" s="4">
        <f t="shared" si="15"/>
        <v>6.0741391998587746E-3</v>
      </c>
      <c r="H384" s="4">
        <v>1.9111160000000002E-2</v>
      </c>
      <c r="I384" s="4">
        <v>0.9765275531862615</v>
      </c>
      <c r="J384" s="4">
        <f t="shared" si="16"/>
        <v>4.3612868137384853E-3</v>
      </c>
      <c r="K384" s="4"/>
      <c r="L384" s="4">
        <v>0.99980438999999999</v>
      </c>
      <c r="M384" s="4">
        <v>1.8751026327616107E-4</v>
      </c>
      <c r="N384" s="4">
        <f t="shared" si="17"/>
        <v>8.0997367238516476E-6</v>
      </c>
      <c r="O384" s="4"/>
      <c r="P384" s="5">
        <v>0.77193884999999995</v>
      </c>
    </row>
    <row r="385" spans="1:16" x14ac:dyDescent="0.2">
      <c r="A385">
        <v>691</v>
      </c>
      <c r="D385" s="4">
        <v>1.6625460000000002E-2</v>
      </c>
      <c r="E385" s="4">
        <v>0.97732921551411378</v>
      </c>
      <c r="F385" s="4">
        <f t="shared" si="15"/>
        <v>6.0453244858862387E-3</v>
      </c>
      <c r="H385" s="4">
        <v>1.7974770000000001E-2</v>
      </c>
      <c r="I385" s="4">
        <v>0.97767904165857988</v>
      </c>
      <c r="J385" s="4">
        <f t="shared" si="16"/>
        <v>4.3461883414200875E-3</v>
      </c>
      <c r="K385" s="4"/>
      <c r="L385" s="4">
        <v>0.99975314999999998</v>
      </c>
      <c r="M385" s="4">
        <v>2.3687528520004966E-4</v>
      </c>
      <c r="N385" s="4">
        <f t="shared" si="17"/>
        <v>9.974714799971E-6</v>
      </c>
      <c r="O385" s="4"/>
      <c r="P385" s="5">
        <v>0.79038355999999999</v>
      </c>
    </row>
    <row r="386" spans="1:16" x14ac:dyDescent="0.2">
      <c r="A386">
        <v>692</v>
      </c>
      <c r="D386" s="4">
        <v>1.6865499999999999E-2</v>
      </c>
      <c r="E386" s="4">
        <v>0.97711791348690002</v>
      </c>
      <c r="F386" s="4">
        <f t="shared" si="15"/>
        <v>6.0165865130999974E-3</v>
      </c>
      <c r="H386" s="4">
        <v>1.668447E-2</v>
      </c>
      <c r="I386" s="4">
        <v>0.9789844577491833</v>
      </c>
      <c r="J386" s="4">
        <f t="shared" si="16"/>
        <v>4.3310722508167476E-3</v>
      </c>
      <c r="K386" s="4"/>
      <c r="L386" s="4">
        <v>0.99967602</v>
      </c>
      <c r="M386" s="4">
        <v>3.1120722457160565E-4</v>
      </c>
      <c r="N386" s="4">
        <f t="shared" si="17"/>
        <v>1.2772775428395843E-5</v>
      </c>
      <c r="O386" s="4"/>
      <c r="P386" s="5">
        <v>0.79932806999999995</v>
      </c>
    </row>
    <row r="387" spans="1:16" x14ac:dyDescent="0.2">
      <c r="A387">
        <v>693</v>
      </c>
      <c r="D387" s="4">
        <v>1.712491E-2</v>
      </c>
      <c r="E387" s="4">
        <v>0.97688710043169125</v>
      </c>
      <c r="F387" s="4">
        <f t="shared" si="15"/>
        <v>5.9879895683087048E-3</v>
      </c>
      <c r="H387" s="4">
        <v>1.5309079999999999E-2</v>
      </c>
      <c r="I387" s="4">
        <v>0.98037528556418863</v>
      </c>
      <c r="J387" s="4">
        <f t="shared" si="16"/>
        <v>4.3156344358113996E-3</v>
      </c>
      <c r="K387" s="4"/>
      <c r="L387" s="4">
        <v>0.99957724999999997</v>
      </c>
      <c r="M387" s="4">
        <v>4.064921891075348E-4</v>
      </c>
      <c r="N387" s="4">
        <f t="shared" si="17"/>
        <v>1.6257810892492466E-5</v>
      </c>
      <c r="O387" s="4"/>
      <c r="P387" s="5">
        <v>0.80124903000000003</v>
      </c>
    </row>
    <row r="388" spans="1:16" x14ac:dyDescent="0.2">
      <c r="A388">
        <v>694</v>
      </c>
      <c r="D388" s="4">
        <v>1.73981E-2</v>
      </c>
      <c r="E388" s="4">
        <v>0.9766423113902909</v>
      </c>
      <c r="F388" s="4">
        <f t="shared" si="15"/>
        <v>5.9595886097091322E-3</v>
      </c>
      <c r="H388" s="4">
        <v>1.392233E-2</v>
      </c>
      <c r="I388" s="4">
        <v>0.9817781149786059</v>
      </c>
      <c r="J388" s="4">
        <f t="shared" si="16"/>
        <v>4.2995550213941192E-3</v>
      </c>
      <c r="K388" s="4"/>
      <c r="L388" s="4">
        <v>0.99941511999999999</v>
      </c>
      <c r="M388" s="4">
        <v>5.6294349656877101E-4</v>
      </c>
      <c r="N388" s="4">
        <f t="shared" si="17"/>
        <v>2.1936503431238823E-5</v>
      </c>
      <c r="O388" s="4"/>
      <c r="P388" s="5">
        <v>0.79807622</v>
      </c>
    </row>
    <row r="389" spans="1:16" x14ac:dyDescent="0.2">
      <c r="A389">
        <v>695</v>
      </c>
      <c r="D389" s="4">
        <v>1.7679440000000001E-2</v>
      </c>
      <c r="E389" s="4">
        <v>0.97638909234819693</v>
      </c>
      <c r="F389" s="4">
        <f t="shared" ref="F389:F452" si="18">1-D389-E389</f>
        <v>5.9314676518030796E-3</v>
      </c>
      <c r="H389" s="4">
        <v>1.25991E-2</v>
      </c>
      <c r="I389" s="4">
        <v>0.98311838431255583</v>
      </c>
      <c r="J389" s="4">
        <f t="shared" ref="J389:J452" si="19">1-H389-I389</f>
        <v>4.2825156874441994E-3</v>
      </c>
      <c r="K389" s="4"/>
      <c r="L389" s="4">
        <v>0.99914322</v>
      </c>
      <c r="M389" s="4">
        <v>8.2544698992521415E-4</v>
      </c>
      <c r="N389" s="4">
        <f t="shared" ref="N389:N452" si="20">1-L389-M389</f>
        <v>3.1333010074787284E-5</v>
      </c>
      <c r="O389" s="4"/>
      <c r="P389" s="5">
        <v>0.79111137999999992</v>
      </c>
    </row>
    <row r="390" spans="1:16" x14ac:dyDescent="0.2">
      <c r="A390">
        <v>696</v>
      </c>
      <c r="D390" s="4">
        <v>1.7963409999999999E-2</v>
      </c>
      <c r="E390" s="4">
        <v>0.97613292973372667</v>
      </c>
      <c r="F390" s="4">
        <f t="shared" si="18"/>
        <v>5.903660266273314E-3</v>
      </c>
      <c r="H390" s="4">
        <v>1.1411500000000002E-2</v>
      </c>
      <c r="I390" s="4">
        <v>0.98432428282056006</v>
      </c>
      <c r="J390" s="4">
        <f t="shared" si="19"/>
        <v>4.264217179439922E-3</v>
      </c>
      <c r="K390" s="4"/>
      <c r="L390" s="4">
        <v>0.99865649000000001</v>
      </c>
      <c r="M390" s="4">
        <v>1.2956122294177541E-3</v>
      </c>
      <c r="N390" s="4">
        <f t="shared" si="20"/>
        <v>4.789777058223808E-5</v>
      </c>
      <c r="O390" s="4"/>
      <c r="P390" s="5">
        <v>0.78132153999999998</v>
      </c>
    </row>
    <row r="391" spans="1:16" x14ac:dyDescent="0.2">
      <c r="A391">
        <v>697</v>
      </c>
      <c r="D391" s="4">
        <v>1.8244699999999999E-2</v>
      </c>
      <c r="E391" s="4">
        <v>0.97587904292206207</v>
      </c>
      <c r="F391" s="4">
        <f t="shared" si="18"/>
        <v>5.8762570779379297E-3</v>
      </c>
      <c r="H391" s="4">
        <v>1.0424869999999999E-2</v>
      </c>
      <c r="I391" s="4">
        <v>0.98533071362266322</v>
      </c>
      <c r="J391" s="4">
        <f t="shared" si="19"/>
        <v>4.244416377336746E-3</v>
      </c>
      <c r="K391" s="4"/>
      <c r="L391" s="4">
        <v>0.99769772000000001</v>
      </c>
      <c r="M391" s="4">
        <v>2.2222813645403692E-3</v>
      </c>
      <c r="N391" s="4">
        <f t="shared" si="20"/>
        <v>7.9998635459620649E-5</v>
      </c>
      <c r="O391" s="4"/>
      <c r="P391" s="5">
        <v>0.76931474</v>
      </c>
    </row>
    <row r="392" spans="1:16" x14ac:dyDescent="0.2">
      <c r="A392">
        <v>698</v>
      </c>
      <c r="D392" s="4">
        <v>1.8518319999999998E-2</v>
      </c>
      <c r="E392" s="4">
        <v>0.97563239270578794</v>
      </c>
      <c r="F392" s="4">
        <f t="shared" si="18"/>
        <v>5.8492872942120799E-3</v>
      </c>
      <c r="H392" s="4">
        <v>9.6939699999999997E-3</v>
      </c>
      <c r="I392" s="4">
        <v>0.98608313731769304</v>
      </c>
      <c r="J392" s="4">
        <f t="shared" si="19"/>
        <v>4.2228926823069113E-3</v>
      </c>
      <c r="K392" s="4"/>
      <c r="L392" s="4">
        <v>0.99557299999999993</v>
      </c>
      <c r="M392" s="4">
        <v>4.2771034179900193E-3</v>
      </c>
      <c r="N392" s="4">
        <f t="shared" si="20"/>
        <v>1.4989658201005045E-4</v>
      </c>
      <c r="O392" s="4"/>
      <c r="P392" s="5">
        <v>0.75543791999999998</v>
      </c>
    </row>
    <row r="393" spans="1:16" x14ac:dyDescent="0.2">
      <c r="A393">
        <v>699</v>
      </c>
      <c r="D393" s="4">
        <v>1.8779729999999998E-2</v>
      </c>
      <c r="E393" s="4">
        <v>0.97539745380054999</v>
      </c>
      <c r="F393" s="4">
        <f t="shared" si="18"/>
        <v>5.8228161994500205E-3</v>
      </c>
      <c r="H393" s="4">
        <v>9.2595500000000001E-3</v>
      </c>
      <c r="I393" s="4">
        <v>0.98654092910275337</v>
      </c>
      <c r="J393" s="4">
        <f t="shared" si="19"/>
        <v>4.1995208972466225E-3</v>
      </c>
      <c r="K393" s="4"/>
      <c r="L393" s="4">
        <v>0.99049180000000003</v>
      </c>
      <c r="M393" s="4">
        <v>9.1945500590579331E-3</v>
      </c>
      <c r="N393" s="4">
        <f t="shared" si="20"/>
        <v>3.1364994094203354E-4</v>
      </c>
      <c r="O393" s="4"/>
      <c r="P393" s="5">
        <v>0.73982985000000001</v>
      </c>
    </row>
    <row r="394" spans="1:16" x14ac:dyDescent="0.2">
      <c r="A394">
        <v>700</v>
      </c>
      <c r="D394" s="4">
        <v>1.9024929999999999E-2</v>
      </c>
      <c r="E394" s="4">
        <v>0.97517818420909819</v>
      </c>
      <c r="F394" s="4">
        <f t="shared" si="18"/>
        <v>5.7968857909017624E-3</v>
      </c>
      <c r="H394" s="4">
        <v>9.1456799999999998E-3</v>
      </c>
      <c r="I394" s="4">
        <v>0.98668010837196318</v>
      </c>
      <c r="J394" s="4">
        <f t="shared" si="19"/>
        <v>4.1742116280367725E-3</v>
      </c>
      <c r="K394" s="4"/>
      <c r="L394" s="4">
        <v>0.98252326000000001</v>
      </c>
      <c r="M394" s="4">
        <v>1.6915203605430033E-2</v>
      </c>
      <c r="N394" s="4">
        <f t="shared" si="20"/>
        <v>5.6153639456995794E-4</v>
      </c>
      <c r="O394" s="4"/>
      <c r="P394" s="5">
        <v>0.72248400000000002</v>
      </c>
    </row>
    <row r="395" spans="1:16" x14ac:dyDescent="0.2">
      <c r="A395">
        <v>701</v>
      </c>
      <c r="D395" s="4">
        <v>1.924971E-2</v>
      </c>
      <c r="E395" s="4">
        <v>0.97497837839329204</v>
      </c>
      <c r="F395" s="4">
        <f t="shared" si="18"/>
        <v>5.7719116067079801E-3</v>
      </c>
      <c r="H395" s="4">
        <v>9.3576300000000005E-3</v>
      </c>
      <c r="I395" s="4">
        <v>0.98649496646660551</v>
      </c>
      <c r="J395" s="4">
        <f t="shared" si="19"/>
        <v>4.1474035333944892E-3</v>
      </c>
      <c r="K395" s="4"/>
      <c r="L395" s="4">
        <v>0.98500341000000002</v>
      </c>
      <c r="M395" s="4">
        <v>1.4527360045865044E-2</v>
      </c>
      <c r="N395" s="4">
        <f t="shared" si="20"/>
        <v>4.6922995413493235E-4</v>
      </c>
      <c r="O395" s="4"/>
      <c r="P395" s="5">
        <v>0.70334602000000002</v>
      </c>
    </row>
    <row r="396" spans="1:16" x14ac:dyDescent="0.2">
      <c r="A396">
        <v>702</v>
      </c>
      <c r="D396" s="4">
        <v>1.9451980000000001E-2</v>
      </c>
      <c r="E396" s="4">
        <v>0.97480044953144829</v>
      </c>
      <c r="F396" s="4">
        <f t="shared" si="18"/>
        <v>5.7475704685516771E-3</v>
      </c>
      <c r="H396" s="4">
        <v>9.8825100000000006E-3</v>
      </c>
      <c r="I396" s="4">
        <v>0.98599871015452389</v>
      </c>
      <c r="J396" s="4">
        <f t="shared" si="19"/>
        <v>4.1187798454761504E-3</v>
      </c>
      <c r="K396" s="4"/>
      <c r="L396" s="4">
        <v>0.9915678</v>
      </c>
      <c r="M396" s="4">
        <v>8.1753295541120222E-3</v>
      </c>
      <c r="N396" s="4">
        <f t="shared" si="20"/>
        <v>2.5687044588797864E-4</v>
      </c>
      <c r="O396" s="4"/>
      <c r="P396" s="5">
        <v>0.68246730999999994</v>
      </c>
    </row>
    <row r="397" spans="1:16" x14ac:dyDescent="0.2">
      <c r="A397">
        <v>703</v>
      </c>
      <c r="D397" s="4">
        <v>1.9629730000000001E-2</v>
      </c>
      <c r="E397" s="4">
        <v>0.97464639778601025</v>
      </c>
      <c r="F397" s="4">
        <f t="shared" si="18"/>
        <v>5.7238722139897336E-3</v>
      </c>
      <c r="H397" s="4">
        <v>1.068907E-2</v>
      </c>
      <c r="I397" s="4">
        <v>0.98522241461269844</v>
      </c>
      <c r="J397" s="4">
        <f t="shared" si="19"/>
        <v>4.0885153873015945E-3</v>
      </c>
      <c r="K397" s="4"/>
      <c r="L397" s="4">
        <v>0.99497365000000004</v>
      </c>
      <c r="M397" s="4">
        <v>4.8773078655839804E-3</v>
      </c>
      <c r="N397" s="4">
        <f t="shared" si="20"/>
        <v>1.4904213441597688E-4</v>
      </c>
      <c r="O397" s="4"/>
      <c r="P397" s="5">
        <v>0.66025440000000002</v>
      </c>
    </row>
    <row r="398" spans="1:16" x14ac:dyDescent="0.2">
      <c r="A398">
        <v>704</v>
      </c>
      <c r="D398" s="4">
        <v>1.978166E-2</v>
      </c>
      <c r="E398" s="4">
        <v>0.97451748815639394</v>
      </c>
      <c r="F398" s="4">
        <f t="shared" si="18"/>
        <v>5.7008518436060251E-3</v>
      </c>
      <c r="H398" s="4">
        <v>1.172989E-2</v>
      </c>
      <c r="I398" s="4">
        <v>0.98421326119844987</v>
      </c>
      <c r="J398" s="4">
        <f t="shared" si="19"/>
        <v>4.0568488015501059E-3</v>
      </c>
      <c r="K398" s="4"/>
      <c r="L398" s="4">
        <v>0.99661216999999991</v>
      </c>
      <c r="M398" s="4">
        <v>3.2900694901446623E-3</v>
      </c>
      <c r="N398" s="4">
        <f t="shared" si="20"/>
        <v>9.7760509855429265E-5</v>
      </c>
      <c r="O398" s="4"/>
      <c r="P398" s="5">
        <v>0.63782600999999994</v>
      </c>
    </row>
    <row r="399" spans="1:16" x14ac:dyDescent="0.2">
      <c r="A399">
        <v>705</v>
      </c>
      <c r="D399" s="4">
        <v>1.990718E-2</v>
      </c>
      <c r="E399" s="4">
        <v>0.97441428961298659</v>
      </c>
      <c r="F399" s="4">
        <f t="shared" si="18"/>
        <v>5.6785303870133808E-3</v>
      </c>
      <c r="H399" s="4">
        <v>1.2944359999999999E-2</v>
      </c>
      <c r="I399" s="4">
        <v>0.98303157208462233</v>
      </c>
      <c r="J399" s="4">
        <f t="shared" si="19"/>
        <v>4.0240679153776826E-3</v>
      </c>
      <c r="K399" s="4"/>
      <c r="L399" s="4">
        <v>0.99747737000000003</v>
      </c>
      <c r="M399" s="4">
        <v>2.4518057500771927E-3</v>
      </c>
      <c r="N399" s="4">
        <f t="shared" si="20"/>
        <v>7.0824249922777499E-5</v>
      </c>
      <c r="O399" s="4"/>
      <c r="P399" s="5">
        <v>0.61744062</v>
      </c>
    </row>
    <row r="400" spans="1:16" x14ac:dyDescent="0.2">
      <c r="A400">
        <v>706</v>
      </c>
      <c r="D400" s="4">
        <v>2.0006400000000001E-2</v>
      </c>
      <c r="E400" s="4">
        <v>0.97433667514342404</v>
      </c>
      <c r="F400" s="4">
        <f t="shared" si="18"/>
        <v>5.6569248565759844E-3</v>
      </c>
      <c r="H400" s="4">
        <v>1.4262500000000001E-2</v>
      </c>
      <c r="I400" s="4">
        <v>0.98174701773775008</v>
      </c>
      <c r="J400" s="4">
        <f t="shared" si="19"/>
        <v>3.9904822622499614E-3</v>
      </c>
      <c r="K400" s="4"/>
      <c r="L400" s="4">
        <v>0.99797460999999998</v>
      </c>
      <c r="M400" s="4">
        <v>1.9700773890021154E-3</v>
      </c>
      <c r="N400" s="4">
        <f t="shared" si="20"/>
        <v>5.5312610997900347E-5</v>
      </c>
      <c r="O400" s="4"/>
      <c r="P400" s="5">
        <v>0.60277281000000005</v>
      </c>
    </row>
    <row r="401" spans="1:16" x14ac:dyDescent="0.2">
      <c r="A401">
        <v>707</v>
      </c>
      <c r="D401" s="4">
        <v>2.0080550000000003E-2</v>
      </c>
      <c r="E401" s="4">
        <v>0.97428335509057451</v>
      </c>
      <c r="F401" s="4">
        <f t="shared" si="18"/>
        <v>5.6360949094255153E-3</v>
      </c>
      <c r="H401" s="4">
        <v>1.5608539999999999E-2</v>
      </c>
      <c r="I401" s="4">
        <v>0.9804352005661745</v>
      </c>
      <c r="J401" s="4">
        <f t="shared" si="19"/>
        <v>3.9562594338254931E-3</v>
      </c>
      <c r="K401" s="4"/>
      <c r="L401" s="4">
        <v>0.99827620999999989</v>
      </c>
      <c r="M401" s="4">
        <v>1.6780086543334632E-3</v>
      </c>
      <c r="N401" s="4">
        <f t="shared" si="20"/>
        <v>4.5781345666650632E-5</v>
      </c>
      <c r="O401" s="4"/>
      <c r="P401" s="5">
        <v>0.59853990999999995</v>
      </c>
    </row>
    <row r="402" spans="1:16" x14ac:dyDescent="0.2">
      <c r="A402">
        <v>708</v>
      </c>
      <c r="D402" s="4">
        <v>2.0131049999999998E-2</v>
      </c>
      <c r="E402" s="4">
        <v>0.97425290950259091</v>
      </c>
      <c r="F402" s="4">
        <f t="shared" si="18"/>
        <v>5.6160404974090472E-3</v>
      </c>
      <c r="H402" s="4">
        <v>1.6906440000000002E-2</v>
      </c>
      <c r="I402" s="4">
        <v>0.97917181300138334</v>
      </c>
      <c r="J402" s="4">
        <f t="shared" si="19"/>
        <v>3.9217469986166931E-3</v>
      </c>
      <c r="K402" s="4"/>
      <c r="L402" s="4">
        <v>0.99846294999999996</v>
      </c>
      <c r="M402" s="4">
        <v>1.4973599260080213E-3</v>
      </c>
      <c r="N402" s="4">
        <f t="shared" si="20"/>
        <v>3.9690073992018453E-5</v>
      </c>
      <c r="O402" s="4"/>
      <c r="P402" s="5">
        <v>0.60891909</v>
      </c>
    </row>
    <row r="403" spans="1:16" x14ac:dyDescent="0.2">
      <c r="A403">
        <v>709</v>
      </c>
      <c r="D403" s="4">
        <v>2.0159349999999999E-2</v>
      </c>
      <c r="E403" s="4">
        <v>0.97424390798967142</v>
      </c>
      <c r="F403" s="4">
        <f t="shared" si="18"/>
        <v>5.5967420103285592E-3</v>
      </c>
      <c r="H403" s="4">
        <v>1.808411E-2</v>
      </c>
      <c r="I403" s="4">
        <v>0.97802848499149009</v>
      </c>
      <c r="J403" s="4">
        <f t="shared" si="19"/>
        <v>3.8874050085099254E-3</v>
      </c>
      <c r="K403" s="4"/>
      <c r="L403" s="4">
        <v>0.99857578000000002</v>
      </c>
      <c r="M403" s="4">
        <v>1.3884715225541636E-3</v>
      </c>
      <c r="N403" s="4">
        <f t="shared" si="20"/>
        <v>3.5748477445812429E-5</v>
      </c>
      <c r="O403" s="4"/>
      <c r="P403" s="5">
        <v>0.63523178999999996</v>
      </c>
    </row>
    <row r="404" spans="1:16" x14ac:dyDescent="0.2">
      <c r="A404">
        <v>710</v>
      </c>
      <c r="D404" s="4">
        <v>2.0167830000000001E-2</v>
      </c>
      <c r="E404" s="4">
        <v>0.9742539756578682</v>
      </c>
      <c r="F404" s="4">
        <f t="shared" si="18"/>
        <v>5.5781943421318037E-3</v>
      </c>
      <c r="H404" s="4">
        <v>1.907557E-2</v>
      </c>
      <c r="I404" s="4">
        <v>0.97707094685069928</v>
      </c>
      <c r="J404" s="4">
        <f t="shared" si="19"/>
        <v>3.8534831493006738E-3</v>
      </c>
      <c r="K404" s="4"/>
      <c r="L404" s="4">
        <v>0.99863624000000006</v>
      </c>
      <c r="M404" s="4">
        <v>1.3304939796087852E-3</v>
      </c>
      <c r="N404" s="4">
        <f t="shared" si="20"/>
        <v>3.3266020391150902E-5</v>
      </c>
      <c r="O404" s="4"/>
      <c r="P404" s="5">
        <v>0.67448362000000006</v>
      </c>
    </row>
    <row r="405" spans="1:16" x14ac:dyDescent="0.2">
      <c r="A405">
        <v>711</v>
      </c>
      <c r="D405" s="4">
        <v>2.0159300000000002E-2</v>
      </c>
      <c r="E405" s="4">
        <v>0.97428029999564003</v>
      </c>
      <c r="F405" s="4">
        <f t="shared" si="18"/>
        <v>5.5604000043599777E-3</v>
      </c>
      <c r="H405" s="4">
        <v>1.982459E-2</v>
      </c>
      <c r="I405" s="4">
        <v>0.97635518614127903</v>
      </c>
      <c r="J405" s="4">
        <f t="shared" si="19"/>
        <v>3.8202238587209392E-3</v>
      </c>
      <c r="K405" s="4"/>
      <c r="L405" s="4">
        <v>0.99865579999999998</v>
      </c>
      <c r="M405" s="4">
        <v>1.3123430648900561E-3</v>
      </c>
      <c r="N405" s="4">
        <f t="shared" si="20"/>
        <v>3.1856935109961498E-5</v>
      </c>
      <c r="O405" s="4"/>
      <c r="P405" s="5">
        <v>0.72047039999999996</v>
      </c>
    </row>
    <row r="406" spans="1:16" x14ac:dyDescent="0.2">
      <c r="A406">
        <v>712</v>
      </c>
      <c r="D406" s="4">
        <v>2.0136870000000001E-2</v>
      </c>
      <c r="E406" s="4">
        <v>0.97431977971054495</v>
      </c>
      <c r="F406" s="4">
        <f t="shared" si="18"/>
        <v>5.5433502894550735E-3</v>
      </c>
      <c r="H406" s="4">
        <v>2.0286930000000002E-2</v>
      </c>
      <c r="I406" s="4">
        <v>0.97592529353163515</v>
      </c>
      <c r="J406" s="4">
        <f t="shared" si="19"/>
        <v>3.7877764683648119E-3</v>
      </c>
      <c r="K406" s="4"/>
      <c r="L406" s="4">
        <v>0.99863995000000005</v>
      </c>
      <c r="M406" s="4">
        <v>1.3287412681859735E-3</v>
      </c>
      <c r="N406" s="4">
        <f t="shared" si="20"/>
        <v>3.1308731813972559E-5</v>
      </c>
      <c r="O406" s="4"/>
      <c r="P406" s="5">
        <v>0.76668180000000008</v>
      </c>
    </row>
    <row r="407" spans="1:16" x14ac:dyDescent="0.2">
      <c r="A407">
        <v>713</v>
      </c>
      <c r="D407" s="4">
        <v>2.0103870000000003E-2</v>
      </c>
      <c r="E407" s="4">
        <v>0.97436910427042545</v>
      </c>
      <c r="F407" s="4">
        <f t="shared" si="18"/>
        <v>5.5270257295745306E-3</v>
      </c>
      <c r="H407" s="4">
        <v>2.0431919999999999E-2</v>
      </c>
      <c r="I407" s="4">
        <v>0.97581181844475129</v>
      </c>
      <c r="J407" s="4">
        <f t="shared" si="19"/>
        <v>3.7562615552486633E-3</v>
      </c>
      <c r="K407" s="4"/>
      <c r="L407" s="4">
        <v>0.99859012000000003</v>
      </c>
      <c r="M407" s="4">
        <v>1.3783622453903319E-3</v>
      </c>
      <c r="N407" s="4">
        <f t="shared" si="20"/>
        <v>3.1517754609642571E-5</v>
      </c>
      <c r="O407" s="4"/>
      <c r="P407" s="5">
        <v>0.80858626999999994</v>
      </c>
    </row>
    <row r="408" spans="1:16" x14ac:dyDescent="0.2">
      <c r="A408">
        <v>714</v>
      </c>
      <c r="D408" s="4">
        <v>2.0063780000000003E-2</v>
      </c>
      <c r="E408" s="4">
        <v>0.97442477451721632</v>
      </c>
      <c r="F408" s="4">
        <f t="shared" si="18"/>
        <v>5.5114454827837056E-3</v>
      </c>
      <c r="H408" s="4">
        <v>2.0243340000000002E-2</v>
      </c>
      <c r="I408" s="4">
        <v>0.97603092955145143</v>
      </c>
      <c r="J408" s="4">
        <f t="shared" si="19"/>
        <v>3.7257304485485143E-3</v>
      </c>
      <c r="K408" s="4"/>
      <c r="L408" s="4">
        <v>0.99850443</v>
      </c>
      <c r="M408" s="4">
        <v>1.4631111208405145E-3</v>
      </c>
      <c r="N408" s="4">
        <f t="shared" si="20"/>
        <v>3.2458879159487147E-5</v>
      </c>
      <c r="O408" s="4"/>
      <c r="P408" s="5">
        <v>0.84413285999999998</v>
      </c>
    </row>
    <row r="409" spans="1:16" x14ac:dyDescent="0.2">
      <c r="A409">
        <v>715</v>
      </c>
      <c r="D409" s="4">
        <v>2.0020060000000003E-2</v>
      </c>
      <c r="E409" s="4">
        <v>0.97448335991393231</v>
      </c>
      <c r="F409" s="4">
        <f t="shared" si="18"/>
        <v>5.4965800860676817E-3</v>
      </c>
      <c r="H409" s="4">
        <v>1.97197E-2</v>
      </c>
      <c r="I409" s="4">
        <v>0.97658412372044101</v>
      </c>
      <c r="J409" s="4">
        <f t="shared" si="19"/>
        <v>3.6961762795589825E-3</v>
      </c>
      <c r="K409" s="4"/>
      <c r="L409" s="4">
        <v>0.99837766999999999</v>
      </c>
      <c r="M409" s="4">
        <v>1.5881549696180053E-3</v>
      </c>
      <c r="N409" s="4">
        <f t="shared" si="20"/>
        <v>3.4175030381999871E-5</v>
      </c>
      <c r="O409" s="4"/>
      <c r="P409" s="5">
        <v>0.87308233999999996</v>
      </c>
    </row>
    <row r="410" spans="1:16" x14ac:dyDescent="0.2">
      <c r="A410">
        <v>716</v>
      </c>
      <c r="D410" s="4">
        <v>1.997614E-2</v>
      </c>
      <c r="E410" s="4">
        <v>0.97454143992310382</v>
      </c>
      <c r="F410" s="4">
        <f t="shared" si="18"/>
        <v>5.482420076896144E-3</v>
      </c>
      <c r="H410" s="4">
        <v>1.887399E-2</v>
      </c>
      <c r="I410" s="4">
        <v>0.97745847267327912</v>
      </c>
      <c r="J410" s="4">
        <f t="shared" si="19"/>
        <v>3.6675373267208711E-3</v>
      </c>
      <c r="K410" s="4"/>
      <c r="L410" s="4">
        <v>0.99820059999999999</v>
      </c>
      <c r="M410" s="4">
        <v>1.7626185725640195E-3</v>
      </c>
      <c r="N410" s="4">
        <f t="shared" si="20"/>
        <v>3.6781427435987049E-5</v>
      </c>
      <c r="O410" s="4"/>
      <c r="P410" s="5">
        <v>0.89577385000000009</v>
      </c>
    </row>
    <row r="411" spans="1:16" x14ac:dyDescent="0.2">
      <c r="A411">
        <v>717</v>
      </c>
      <c r="D411" s="4">
        <v>1.9935270000000001E-2</v>
      </c>
      <c r="E411" s="4">
        <v>0.97459576299300676</v>
      </c>
      <c r="F411" s="4">
        <f t="shared" si="18"/>
        <v>5.4689670069932861E-3</v>
      </c>
      <c r="H411" s="4">
        <v>1.7732970000000001E-2</v>
      </c>
      <c r="I411" s="4">
        <v>0.97862732792436757</v>
      </c>
      <c r="J411" s="4">
        <f t="shared" si="19"/>
        <v>3.6397020756324672E-3</v>
      </c>
      <c r="K411" s="4"/>
      <c r="L411" s="4">
        <v>0.99795824999999994</v>
      </c>
      <c r="M411" s="4">
        <v>2.0012624650150631E-3</v>
      </c>
      <c r="N411" s="4">
        <f t="shared" si="20"/>
        <v>4.0487534985001253E-5</v>
      </c>
      <c r="O411" s="4"/>
      <c r="P411" s="5">
        <v>0.91373707999999998</v>
      </c>
    </row>
    <row r="412" spans="1:16" x14ac:dyDescent="0.2">
      <c r="A412">
        <v>718</v>
      </c>
      <c r="D412" s="4">
        <v>1.990043E-2</v>
      </c>
      <c r="E412" s="4">
        <v>0.97464336549480579</v>
      </c>
      <c r="F412" s="4">
        <f t="shared" si="18"/>
        <v>5.4562045051942398E-3</v>
      </c>
      <c r="H412" s="4">
        <v>1.633598E-2</v>
      </c>
      <c r="I412" s="4">
        <v>0.98005151388654999</v>
      </c>
      <c r="J412" s="4">
        <f t="shared" si="19"/>
        <v>3.612506113449987E-3</v>
      </c>
      <c r="K412" s="4"/>
      <c r="L412" s="4">
        <v>0.99762583999999999</v>
      </c>
      <c r="M412" s="4">
        <v>2.3285004397791617E-3</v>
      </c>
      <c r="N412" s="4">
        <f t="shared" si="20"/>
        <v>4.5659560220852324E-5</v>
      </c>
      <c r="O412" s="4"/>
      <c r="P412" s="5">
        <v>0.92791493000000003</v>
      </c>
    </row>
    <row r="413" spans="1:16" x14ac:dyDescent="0.2">
      <c r="A413">
        <v>719</v>
      </c>
      <c r="D413" s="4">
        <v>1.9874280000000001E-2</v>
      </c>
      <c r="E413" s="4">
        <v>0.97468158228448842</v>
      </c>
      <c r="F413" s="4">
        <f t="shared" si="18"/>
        <v>5.4441377155115545E-3</v>
      </c>
      <c r="H413" s="4">
        <v>1.473352E-2</v>
      </c>
      <c r="I413" s="4">
        <v>0.98168070117268802</v>
      </c>
      <c r="J413" s="4">
        <f t="shared" si="19"/>
        <v>3.5857788273119251E-3</v>
      </c>
      <c r="K413" s="4"/>
      <c r="L413" s="4">
        <v>0.99715396000000001</v>
      </c>
      <c r="M413" s="4">
        <v>2.7929699490408157E-3</v>
      </c>
      <c r="N413" s="4">
        <f t="shared" si="20"/>
        <v>5.3070050959178397E-5</v>
      </c>
      <c r="O413" s="4"/>
      <c r="P413" s="5">
        <v>0.93912315000000002</v>
      </c>
    </row>
    <row r="414" spans="1:16" x14ac:dyDescent="0.2">
      <c r="A414">
        <v>720</v>
      </c>
      <c r="D414" s="4">
        <v>1.9859089999999999E-2</v>
      </c>
      <c r="E414" s="4">
        <v>0.97470816536123361</v>
      </c>
      <c r="F414" s="4">
        <f t="shared" si="18"/>
        <v>5.432744638766418E-3</v>
      </c>
      <c r="H414" s="4">
        <v>1.2985310000000002E-2</v>
      </c>
      <c r="I414" s="4">
        <v>0.98345540645624407</v>
      </c>
      <c r="J414" s="4">
        <f t="shared" si="19"/>
        <v>3.5592835437558978E-3</v>
      </c>
      <c r="K414" s="4"/>
      <c r="L414" s="4">
        <v>0.99630397000000004</v>
      </c>
      <c r="M414" s="4">
        <v>3.6292244055911795E-3</v>
      </c>
      <c r="N414" s="4">
        <f t="shared" si="20"/>
        <v>6.680559440878182E-5</v>
      </c>
      <c r="O414" s="4"/>
      <c r="P414" s="5">
        <v>0.94802235999999995</v>
      </c>
    </row>
    <row r="415" spans="1:16" x14ac:dyDescent="0.2">
      <c r="A415">
        <v>721</v>
      </c>
      <c r="D415" s="4">
        <v>1.985665E-2</v>
      </c>
      <c r="E415" s="4">
        <v>0.97472132440643566</v>
      </c>
      <c r="F415" s="4">
        <f t="shared" si="18"/>
        <v>5.4220255935643058E-3</v>
      </c>
      <c r="H415" s="4">
        <v>1.115817E-2</v>
      </c>
      <c r="I415" s="4">
        <v>0.98530903434763217</v>
      </c>
      <c r="J415" s="4">
        <f t="shared" si="19"/>
        <v>3.5327956523678594E-3</v>
      </c>
      <c r="K415" s="4"/>
      <c r="L415" s="4">
        <v>0.99491815000000006</v>
      </c>
      <c r="M415" s="4">
        <v>4.9928379924104758E-3</v>
      </c>
      <c r="N415" s="4">
        <f t="shared" si="20"/>
        <v>8.9012007589467541E-5</v>
      </c>
      <c r="O415" s="4"/>
      <c r="P415" s="5">
        <v>0.95512975</v>
      </c>
    </row>
    <row r="416" spans="1:16" x14ac:dyDescent="0.2">
      <c r="A416">
        <v>722</v>
      </c>
      <c r="D416" s="4">
        <v>1.9868239999999999E-2</v>
      </c>
      <c r="E416" s="4">
        <v>0.97471977626212547</v>
      </c>
      <c r="F416" s="4">
        <f t="shared" si="18"/>
        <v>5.4119837378745483E-3</v>
      </c>
      <c r="H416" s="4">
        <v>9.3235100000000001E-3</v>
      </c>
      <c r="I416" s="4">
        <v>0.98717040664777089</v>
      </c>
      <c r="J416" s="4">
        <f t="shared" si="19"/>
        <v>3.5060833522291279E-3</v>
      </c>
      <c r="K416" s="4"/>
      <c r="L416" s="4">
        <v>0.99440788000000002</v>
      </c>
      <c r="M416" s="4">
        <v>5.4972275394048224E-3</v>
      </c>
      <c r="N416" s="4">
        <f t="shared" si="20"/>
        <v>9.4892460595155832E-5</v>
      </c>
      <c r="O416" s="4"/>
      <c r="P416" s="5">
        <v>0.96084349999999996</v>
      </c>
    </row>
    <row r="417" spans="1:16" x14ac:dyDescent="0.2">
      <c r="A417">
        <v>723</v>
      </c>
      <c r="D417" s="4">
        <v>1.9894599999999998E-2</v>
      </c>
      <c r="E417" s="4">
        <v>0.97470278460568804</v>
      </c>
      <c r="F417" s="4">
        <f t="shared" si="18"/>
        <v>5.4026153943119715E-3</v>
      </c>
      <c r="H417" s="4">
        <v>7.5546299999999997E-3</v>
      </c>
      <c r="I417" s="4">
        <v>0.98896648177336299</v>
      </c>
      <c r="J417" s="4">
        <f t="shared" si="19"/>
        <v>3.4788882266370003E-3</v>
      </c>
      <c r="K417" s="4"/>
      <c r="L417" s="4">
        <v>0.99263935999999997</v>
      </c>
      <c r="M417" s="4">
        <v>7.2396703842175893E-3</v>
      </c>
      <c r="N417" s="4">
        <f t="shared" si="20"/>
        <v>1.2096961578244008E-4</v>
      </c>
      <c r="O417" s="4"/>
      <c r="P417" s="5">
        <v>0.96546801999999998</v>
      </c>
    </row>
    <row r="418" spans="1:16" x14ac:dyDescent="0.2">
      <c r="A418">
        <v>724</v>
      </c>
      <c r="D418" s="4">
        <v>1.9935909999999998E-2</v>
      </c>
      <c r="E418" s="4">
        <v>0.97467016027107145</v>
      </c>
      <c r="F418" s="4">
        <f t="shared" si="18"/>
        <v>5.3939297289286037E-3</v>
      </c>
      <c r="H418" s="4">
        <v>5.9237500000000002E-3</v>
      </c>
      <c r="I418" s="4">
        <v>0.99062525465354989</v>
      </c>
      <c r="J418" s="4">
        <f t="shared" si="19"/>
        <v>3.4509953464501031E-3</v>
      </c>
      <c r="K418" s="4"/>
      <c r="L418" s="4">
        <v>0.98984499000000004</v>
      </c>
      <c r="M418" s="4">
        <v>9.9934172863239048E-3</v>
      </c>
      <c r="N418" s="4">
        <f t="shared" si="20"/>
        <v>1.6159271367605955E-4</v>
      </c>
      <c r="O418" s="4"/>
      <c r="P418" s="5">
        <v>0.96923581000000003</v>
      </c>
    </row>
    <row r="419" spans="1:16" x14ac:dyDescent="0.2">
      <c r="A419">
        <v>725</v>
      </c>
      <c r="D419" s="4">
        <v>1.9991780000000001E-2</v>
      </c>
      <c r="E419" s="4">
        <v>0.9746223006246062</v>
      </c>
      <c r="F419" s="4">
        <f t="shared" si="18"/>
        <v>5.3859193753937884E-3</v>
      </c>
      <c r="H419" s="4">
        <v>4.4989800000000005E-3</v>
      </c>
      <c r="I419" s="4">
        <v>0.99207880605356635</v>
      </c>
      <c r="J419" s="4">
        <f t="shared" si="19"/>
        <v>3.4222139464336054E-3</v>
      </c>
      <c r="K419" s="4"/>
      <c r="L419" s="4">
        <v>0.98539918999999998</v>
      </c>
      <c r="M419" s="4">
        <v>1.4375918687845424E-2</v>
      </c>
      <c r="N419" s="4">
        <f t="shared" si="20"/>
        <v>2.2489131215459521E-4</v>
      </c>
      <c r="O419" s="4"/>
      <c r="P419" s="5">
        <v>0.97232493000000009</v>
      </c>
    </row>
    <row r="420" spans="1:16" x14ac:dyDescent="0.2">
      <c r="A420">
        <v>726</v>
      </c>
      <c r="D420" s="4">
        <v>2.0061280000000001E-2</v>
      </c>
      <c r="E420" s="4">
        <v>0.97455978736898397</v>
      </c>
      <c r="F420" s="4">
        <f t="shared" si="18"/>
        <v>5.3789326310160757E-3</v>
      </c>
      <c r="H420" s="4">
        <v>3.34133E-3</v>
      </c>
      <c r="I420" s="4">
        <v>0.99326594422145309</v>
      </c>
      <c r="J420" s="4">
        <f t="shared" si="19"/>
        <v>3.392725778546879E-3</v>
      </c>
      <c r="K420" s="4"/>
      <c r="L420" s="4">
        <v>0.97822534000000005</v>
      </c>
      <c r="M420" s="4">
        <v>2.1450116313830953E-2</v>
      </c>
      <c r="N420" s="4">
        <f t="shared" si="20"/>
        <v>3.2454368616899321E-4</v>
      </c>
      <c r="O420" s="4"/>
      <c r="P420" s="5">
        <v>0.97487247999999993</v>
      </c>
    </row>
    <row r="421" spans="1:16" x14ac:dyDescent="0.2">
      <c r="A421">
        <v>727</v>
      </c>
      <c r="D421" s="4">
        <v>2.014291E-2</v>
      </c>
      <c r="E421" s="4">
        <v>0.97448445518696269</v>
      </c>
      <c r="F421" s="4">
        <f t="shared" si="18"/>
        <v>5.3726348130372914E-3</v>
      </c>
      <c r="H421" s="4">
        <v>2.50191E-3</v>
      </c>
      <c r="I421" s="4">
        <v>0.99413604263761679</v>
      </c>
      <c r="J421" s="4">
        <f t="shared" si="19"/>
        <v>3.3620473623832137E-3</v>
      </c>
      <c r="K421" s="4"/>
      <c r="L421" s="4">
        <v>0.96701667999999996</v>
      </c>
      <c r="M421" s="4">
        <v>3.2507752639245623E-2</v>
      </c>
      <c r="N421" s="4">
        <f t="shared" si="20"/>
        <v>4.7556736075441558E-4</v>
      </c>
      <c r="O421" s="4"/>
      <c r="P421" s="5">
        <v>0.97698475000000007</v>
      </c>
    </row>
    <row r="422" spans="1:16" x14ac:dyDescent="0.2">
      <c r="A422">
        <v>728</v>
      </c>
      <c r="D422" s="4">
        <v>2.0234719999999998E-2</v>
      </c>
      <c r="E422" s="4">
        <v>0.97439823357034083</v>
      </c>
      <c r="F422" s="4">
        <f t="shared" si="18"/>
        <v>5.367046429659128E-3</v>
      </c>
      <c r="H422" s="4">
        <v>2.0194699999999998E-3</v>
      </c>
      <c r="I422" s="4">
        <v>0.99465042864827469</v>
      </c>
      <c r="J422" s="4">
        <f t="shared" si="19"/>
        <v>3.3301013517252898E-3</v>
      </c>
      <c r="K422" s="4"/>
      <c r="L422" s="4">
        <v>0.95226821000000006</v>
      </c>
      <c r="M422" s="4">
        <v>4.7066227466597992E-2</v>
      </c>
      <c r="N422" s="4">
        <f t="shared" si="20"/>
        <v>6.655625334019491E-4</v>
      </c>
      <c r="O422" s="4"/>
      <c r="P422" s="5">
        <v>0.97874483000000001</v>
      </c>
    </row>
    <row r="423" spans="1:16" x14ac:dyDescent="0.2">
      <c r="A423">
        <v>729</v>
      </c>
      <c r="D423" s="4">
        <v>2.0334289999999998E-2</v>
      </c>
      <c r="E423" s="4">
        <v>0.97430353912628631</v>
      </c>
      <c r="F423" s="4">
        <f t="shared" si="18"/>
        <v>5.3621708737137119E-3</v>
      </c>
      <c r="H423" s="4">
        <v>1.91851E-3</v>
      </c>
      <c r="I423" s="4">
        <v>0.99478462722223204</v>
      </c>
      <c r="J423" s="4">
        <f t="shared" si="19"/>
        <v>3.2968627777679727E-3</v>
      </c>
      <c r="K423" s="4"/>
      <c r="L423" s="4">
        <v>0.94097982000000002</v>
      </c>
      <c r="M423" s="4">
        <v>5.8224550790886592E-2</v>
      </c>
      <c r="N423" s="4">
        <f t="shared" si="20"/>
        <v>7.9562920911338542E-4</v>
      </c>
      <c r="O423" s="4"/>
      <c r="P423" s="5">
        <v>0.98021823999999991</v>
      </c>
    </row>
    <row r="424" spans="1:16" x14ac:dyDescent="0.2">
      <c r="A424">
        <v>730</v>
      </c>
      <c r="D424" s="4">
        <v>2.0438809999999998E-2</v>
      </c>
      <c r="E424" s="4">
        <v>0.97420315681610237</v>
      </c>
      <c r="F424" s="4">
        <f t="shared" si="18"/>
        <v>5.3580331838976036E-3</v>
      </c>
      <c r="H424" s="4">
        <v>2.20805E-3</v>
      </c>
      <c r="I424" s="4">
        <v>0.99452958939611891</v>
      </c>
      <c r="J424" s="4">
        <f t="shared" si="19"/>
        <v>3.262360603881076E-3</v>
      </c>
      <c r="K424" s="4"/>
      <c r="L424" s="4">
        <v>0.94230406</v>
      </c>
      <c r="M424" s="4">
        <v>5.6944234021724986E-2</v>
      </c>
      <c r="N424" s="4">
        <f t="shared" si="20"/>
        <v>7.517059782750149E-4</v>
      </c>
      <c r="O424" s="4"/>
      <c r="P424" s="5">
        <v>0.98145713999999995</v>
      </c>
    </row>
    <row r="425" spans="1:16" x14ac:dyDescent="0.2">
      <c r="A425">
        <v>731</v>
      </c>
      <c r="D425" s="4">
        <v>2.054516E-2</v>
      </c>
      <c r="E425" s="4">
        <v>0.97410019956791349</v>
      </c>
      <c r="F425" s="4">
        <f t="shared" si="18"/>
        <v>5.3546404320865548E-3</v>
      </c>
      <c r="H425" s="4">
        <v>2.8812500000000001E-3</v>
      </c>
      <c r="I425" s="4">
        <v>0.99389208369618753</v>
      </c>
      <c r="J425" s="4">
        <f t="shared" si="19"/>
        <v>3.2266663038125198E-3</v>
      </c>
      <c r="K425" s="4"/>
      <c r="L425" s="4">
        <v>0.95266060999999991</v>
      </c>
      <c r="M425" s="4">
        <v>4.6743481758680074E-2</v>
      </c>
      <c r="N425" s="4">
        <f t="shared" si="20"/>
        <v>5.9590824132001868E-4</v>
      </c>
      <c r="O425" s="4"/>
      <c r="P425" s="5">
        <v>0.98250345999999988</v>
      </c>
    </row>
    <row r="426" spans="1:16" x14ac:dyDescent="0.2">
      <c r="A426">
        <v>732</v>
      </c>
      <c r="D426" s="4">
        <v>2.064997E-2</v>
      </c>
      <c r="E426" s="4">
        <v>0.97399802898855425</v>
      </c>
      <c r="F426" s="4">
        <f t="shared" si="18"/>
        <v>5.3520010114457284E-3</v>
      </c>
      <c r="H426" s="4">
        <v>3.9158100000000005E-3</v>
      </c>
      <c r="I426" s="4">
        <v>0.9928942602640507</v>
      </c>
      <c r="J426" s="4">
        <f t="shared" si="19"/>
        <v>3.1899297359493373E-3</v>
      </c>
      <c r="K426" s="4"/>
      <c r="L426" s="4">
        <v>0.96343350999999999</v>
      </c>
      <c r="M426" s="4">
        <v>3.6121906935617114E-2</v>
      </c>
      <c r="N426" s="4">
        <f t="shared" si="20"/>
        <v>4.4458306438289324E-4</v>
      </c>
      <c r="O426" s="4"/>
      <c r="P426" s="5">
        <v>0.98339118000000003</v>
      </c>
    </row>
    <row r="427" spans="1:16" x14ac:dyDescent="0.2">
      <c r="A427">
        <v>733</v>
      </c>
      <c r="D427" s="4">
        <v>2.0749710000000001E-2</v>
      </c>
      <c r="E427" s="4">
        <v>0.97390014624808208</v>
      </c>
      <c r="F427" s="4">
        <f t="shared" si="18"/>
        <v>5.3501437519178907E-3</v>
      </c>
      <c r="H427" s="4">
        <v>5.2751600000000001E-3</v>
      </c>
      <c r="I427" s="4">
        <v>0.99157253708754323</v>
      </c>
      <c r="J427" s="4">
        <f t="shared" si="19"/>
        <v>3.152302912456828E-3</v>
      </c>
      <c r="K427" s="4"/>
      <c r="L427" s="4">
        <v>0.97150418999999999</v>
      </c>
      <c r="M427" s="4">
        <v>2.8161291417331799E-2</v>
      </c>
      <c r="N427" s="4">
        <f t="shared" si="20"/>
        <v>3.3451858266821122E-4</v>
      </c>
      <c r="O427" s="4"/>
      <c r="P427" s="5">
        <v>0.98414814000000006</v>
      </c>
    </row>
    <row r="428" spans="1:16" x14ac:dyDescent="0.2">
      <c r="A428">
        <v>734</v>
      </c>
      <c r="D428" s="4">
        <v>2.0840770000000002E-2</v>
      </c>
      <c r="E428" s="4">
        <v>0.97381015166765605</v>
      </c>
      <c r="F428" s="4">
        <f t="shared" si="18"/>
        <v>5.3490783323439928E-3</v>
      </c>
      <c r="H428" s="4">
        <v>6.9104200000000005E-3</v>
      </c>
      <c r="I428" s="4">
        <v>0.98997557879668141</v>
      </c>
      <c r="J428" s="4">
        <f t="shared" si="19"/>
        <v>3.1140012033186171E-3</v>
      </c>
      <c r="K428" s="4"/>
      <c r="L428" s="4">
        <v>0.97703436999999993</v>
      </c>
      <c r="M428" s="4">
        <v>2.2705409661658259E-2</v>
      </c>
      <c r="N428" s="4">
        <f t="shared" si="20"/>
        <v>2.6022033834181141E-4</v>
      </c>
      <c r="O428" s="4"/>
      <c r="P428" s="5">
        <v>0.98479748999999994</v>
      </c>
    </row>
    <row r="429" spans="1:16" x14ac:dyDescent="0.2">
      <c r="A429">
        <v>735</v>
      </c>
      <c r="D429" s="4">
        <v>2.091952E-2</v>
      </c>
      <c r="E429" s="4">
        <v>0.97373165563890707</v>
      </c>
      <c r="F429" s="4">
        <f t="shared" si="18"/>
        <v>5.3488243610929631E-3</v>
      </c>
      <c r="H429" s="4">
        <v>8.762830000000001E-3</v>
      </c>
      <c r="I429" s="4">
        <v>0.98816192606667685</v>
      </c>
      <c r="J429" s="4">
        <f t="shared" si="19"/>
        <v>3.0752439333231463E-3</v>
      </c>
      <c r="K429" s="4"/>
      <c r="L429" s="4">
        <v>0.98076761000000001</v>
      </c>
      <c r="M429" s="4">
        <v>1.9022122857101652E-2</v>
      </c>
      <c r="N429" s="4">
        <f t="shared" si="20"/>
        <v>2.1026714289833562E-4</v>
      </c>
      <c r="O429" s="4"/>
      <c r="P429" s="5">
        <v>0.98535886000000006</v>
      </c>
    </row>
    <row r="430" spans="1:16" x14ac:dyDescent="0.2">
      <c r="A430">
        <v>736</v>
      </c>
      <c r="D430" s="4">
        <v>2.0982419999999998E-2</v>
      </c>
      <c r="E430" s="4">
        <v>0.97366819857235254</v>
      </c>
      <c r="F430" s="4">
        <f t="shared" si="18"/>
        <v>5.3493814276475149E-3</v>
      </c>
      <c r="H430" s="4">
        <v>1.076658E-2</v>
      </c>
      <c r="I430" s="4">
        <v>0.98619713618699156</v>
      </c>
      <c r="J430" s="4">
        <f t="shared" si="19"/>
        <v>3.0362838130084668E-3</v>
      </c>
      <c r="K430" s="4"/>
      <c r="L430" s="4">
        <v>0.98329798999999996</v>
      </c>
      <c r="M430" s="4">
        <v>1.6525880790766157E-2</v>
      </c>
      <c r="N430" s="4">
        <f t="shared" si="20"/>
        <v>1.7612920923388772E-4</v>
      </c>
      <c r="O430" s="4"/>
      <c r="P430" s="5">
        <v>0.98584943999999997</v>
      </c>
    </row>
    <row r="431" spans="1:16" x14ac:dyDescent="0.2">
      <c r="A431">
        <v>737</v>
      </c>
      <c r="D431" s="4">
        <v>2.1026099999999999E-2</v>
      </c>
      <c r="E431" s="4">
        <v>0.97362312235477011</v>
      </c>
      <c r="F431" s="4">
        <f t="shared" si="18"/>
        <v>5.3507776452298428E-3</v>
      </c>
      <c r="H431" s="4">
        <v>1.285177E-2</v>
      </c>
      <c r="I431" s="4">
        <v>0.98415086298591004</v>
      </c>
      <c r="J431" s="4">
        <f t="shared" si="19"/>
        <v>2.9973670140899245E-3</v>
      </c>
      <c r="K431" s="4"/>
      <c r="L431" s="4">
        <v>0.98501422999999999</v>
      </c>
      <c r="M431" s="4">
        <v>1.4833395290070774E-2</v>
      </c>
      <c r="N431" s="4">
        <f t="shared" si="20"/>
        <v>1.5237470992923545E-4</v>
      </c>
      <c r="O431" s="4"/>
      <c r="P431" s="5">
        <v>0.98628482000000006</v>
      </c>
    </row>
    <row r="432" spans="1:16" x14ac:dyDescent="0.2">
      <c r="A432">
        <v>738</v>
      </c>
      <c r="D432" s="4">
        <v>2.1047429999999999E-2</v>
      </c>
      <c r="E432" s="4">
        <v>0.97359955945198307</v>
      </c>
      <c r="F432" s="4">
        <f t="shared" si="18"/>
        <v>5.3530105480169565E-3</v>
      </c>
      <c r="H432" s="4">
        <v>1.494739E-2</v>
      </c>
      <c r="I432" s="4">
        <v>0.98209389613007803</v>
      </c>
      <c r="J432" s="4">
        <f t="shared" si="19"/>
        <v>2.9587138699219695E-3</v>
      </c>
      <c r="K432" s="4"/>
      <c r="L432" s="4">
        <v>0.98615917999999991</v>
      </c>
      <c r="M432" s="4">
        <v>1.3705173043590061E-2</v>
      </c>
      <c r="N432" s="4">
        <f t="shared" si="20"/>
        <v>1.3564695641002551E-4</v>
      </c>
      <c r="O432" s="4"/>
      <c r="P432" s="5">
        <v>0.98667963999999997</v>
      </c>
    </row>
    <row r="433" spans="1:16" x14ac:dyDescent="0.2">
      <c r="A433">
        <v>739</v>
      </c>
      <c r="D433" s="4">
        <v>2.1043560000000003E-2</v>
      </c>
      <c r="E433" s="4">
        <v>0.97360034415677887</v>
      </c>
      <c r="F433" s="4">
        <f t="shared" si="18"/>
        <v>5.3560958432211647E-3</v>
      </c>
      <c r="H433" s="4">
        <v>1.6984030000000001E-2</v>
      </c>
      <c r="I433" s="4">
        <v>0.98009540006265083</v>
      </c>
      <c r="J433" s="4">
        <f t="shared" si="19"/>
        <v>2.9205699373491267E-3</v>
      </c>
      <c r="K433" s="4"/>
      <c r="L433" s="4">
        <v>0.98688323999999994</v>
      </c>
      <c r="M433" s="4">
        <v>1.2992900402834056E-2</v>
      </c>
      <c r="N433" s="4">
        <f t="shared" si="20"/>
        <v>1.2385959716600461E-4</v>
      </c>
      <c r="O433" s="4"/>
      <c r="P433" s="5">
        <v>0.98704792999999991</v>
      </c>
    </row>
    <row r="434" spans="1:16" x14ac:dyDescent="0.2">
      <c r="A434">
        <v>740</v>
      </c>
      <c r="D434" s="4">
        <v>2.1012019999999999E-2</v>
      </c>
      <c r="E434" s="4">
        <v>0.97362795228034149</v>
      </c>
      <c r="F434" s="4">
        <f t="shared" si="18"/>
        <v>5.3600277196584889E-3</v>
      </c>
      <c r="H434" s="4">
        <v>1.8896349999999999E-2</v>
      </c>
      <c r="I434" s="4">
        <v>0.97822051994789105</v>
      </c>
      <c r="J434" s="4">
        <f t="shared" si="19"/>
        <v>2.8831300521089398E-3</v>
      </c>
      <c r="K434" s="4"/>
      <c r="L434" s="4">
        <v>0.98727886999999992</v>
      </c>
      <c r="M434" s="4">
        <v>1.2605433103608243E-2</v>
      </c>
      <c r="N434" s="4">
        <f t="shared" si="20"/>
        <v>1.1569689639183769E-4</v>
      </c>
      <c r="O434" s="4"/>
      <c r="P434" s="5">
        <v>0.98740324000000002</v>
      </c>
    </row>
    <row r="435" spans="1:16" x14ac:dyDescent="0.2">
      <c r="A435">
        <v>741</v>
      </c>
      <c r="D435" s="4">
        <v>2.0950779999999999E-2</v>
      </c>
      <c r="E435" s="4">
        <v>0.97368439252261141</v>
      </c>
      <c r="F435" s="4">
        <f t="shared" si="18"/>
        <v>5.3648274773886451E-3</v>
      </c>
      <c r="H435" s="4">
        <v>2.0625079999999997E-2</v>
      </c>
      <c r="I435" s="4">
        <v>0.97652835700127083</v>
      </c>
      <c r="J435" s="4">
        <f t="shared" si="19"/>
        <v>2.8465629987292074E-3</v>
      </c>
      <c r="K435" s="4"/>
      <c r="L435" s="4">
        <v>0.98740116</v>
      </c>
      <c r="M435" s="4">
        <v>1.2488520021377595E-2</v>
      </c>
      <c r="N435" s="4">
        <f t="shared" si="20"/>
        <v>1.1031997862240468E-4</v>
      </c>
      <c r="O435" s="4"/>
      <c r="P435" s="5">
        <v>0.98775840999999998</v>
      </c>
    </row>
    <row r="436" spans="1:16" x14ac:dyDescent="0.2">
      <c r="A436">
        <v>742</v>
      </c>
      <c r="D436" s="4">
        <v>2.085824E-2</v>
      </c>
      <c r="E436" s="4">
        <v>0.97377127515199347</v>
      </c>
      <c r="F436" s="4">
        <f t="shared" si="18"/>
        <v>5.3704848480065071E-3</v>
      </c>
      <c r="H436" s="4">
        <v>2.2118720000000001E-2</v>
      </c>
      <c r="I436" s="4">
        <v>0.97507025269369929</v>
      </c>
      <c r="J436" s="4">
        <f t="shared" si="19"/>
        <v>2.811027306300673E-3</v>
      </c>
      <c r="K436" s="4"/>
      <c r="L436" s="4">
        <v>0.98727969000000004</v>
      </c>
      <c r="M436" s="4">
        <v>1.2613113657974184E-2</v>
      </c>
      <c r="N436" s="4">
        <f t="shared" si="20"/>
        <v>1.0719634202577266E-4</v>
      </c>
      <c r="O436" s="4"/>
      <c r="P436" s="5">
        <v>0.98812504000000001</v>
      </c>
    </row>
    <row r="437" spans="1:16" x14ac:dyDescent="0.2">
      <c r="A437">
        <v>743</v>
      </c>
      <c r="D437" s="4">
        <v>2.0733329999999998E-2</v>
      </c>
      <c r="E437" s="4">
        <v>0.97388967339769716</v>
      </c>
      <c r="F437" s="4">
        <f t="shared" si="18"/>
        <v>5.3769966023028415E-3</v>
      </c>
      <c r="H437" s="4">
        <v>2.3334690000000002E-2</v>
      </c>
      <c r="I437" s="4">
        <v>0.97388867982362937</v>
      </c>
      <c r="J437" s="4">
        <f t="shared" si="19"/>
        <v>2.7766301763706425E-3</v>
      </c>
      <c r="K437" s="4"/>
      <c r="L437" s="4">
        <v>0.98692521</v>
      </c>
      <c r="M437" s="4">
        <v>1.2968790454755708E-2</v>
      </c>
      <c r="N437" s="4">
        <f t="shared" si="20"/>
        <v>1.0599954524429488E-4</v>
      </c>
      <c r="O437" s="4"/>
      <c r="P437" s="5">
        <v>0.98851284000000006</v>
      </c>
    </row>
    <row r="438" spans="1:16" x14ac:dyDescent="0.2">
      <c r="A438">
        <v>744</v>
      </c>
      <c r="D438" s="4">
        <v>2.0575510000000002E-2</v>
      </c>
      <c r="E438" s="4">
        <v>0.97404012345471469</v>
      </c>
      <c r="F438" s="4">
        <f t="shared" si="18"/>
        <v>5.3843665452852907E-3</v>
      </c>
      <c r="H438" s="4">
        <v>2.4240149999999999E-2</v>
      </c>
      <c r="I438" s="4">
        <v>0.97301639384814154</v>
      </c>
      <c r="J438" s="4">
        <f t="shared" si="19"/>
        <v>2.7434561518584477E-3</v>
      </c>
      <c r="K438" s="4"/>
      <c r="L438" s="4">
        <v>0.98633296000000004</v>
      </c>
      <c r="M438" s="4">
        <v>1.3560489432763185E-2</v>
      </c>
      <c r="N438" s="4">
        <f t="shared" si="20"/>
        <v>1.0655056723677878E-4</v>
      </c>
      <c r="O438" s="4"/>
      <c r="P438" s="5">
        <v>0.98892888000000001</v>
      </c>
    </row>
    <row r="439" spans="1:16" x14ac:dyDescent="0.2">
      <c r="A439">
        <v>745</v>
      </c>
      <c r="D439" s="4">
        <v>2.038477E-2</v>
      </c>
      <c r="E439" s="4">
        <v>0.97422266367420063</v>
      </c>
      <c r="F439" s="4">
        <f t="shared" si="18"/>
        <v>5.3925663257993195E-3</v>
      </c>
      <c r="H439" s="4">
        <v>2.4812470000000003E-2</v>
      </c>
      <c r="I439" s="4">
        <v>0.97247598206533381</v>
      </c>
      <c r="J439" s="4">
        <f t="shared" si="19"/>
        <v>2.7115479346662141E-3</v>
      </c>
      <c r="K439" s="4"/>
      <c r="L439" s="4">
        <v>0.98548390999999991</v>
      </c>
      <c r="M439" s="4">
        <v>1.4407306421540048E-2</v>
      </c>
      <c r="N439" s="4">
        <f t="shared" si="20"/>
        <v>1.0878357846004494E-4</v>
      </c>
      <c r="O439" s="4"/>
      <c r="P439" s="5">
        <v>0.98937692999999993</v>
      </c>
    </row>
    <row r="440" spans="1:16" x14ac:dyDescent="0.2">
      <c r="A440">
        <v>746</v>
      </c>
      <c r="D440" s="4">
        <v>2.016167E-2</v>
      </c>
      <c r="E440" s="4">
        <v>0.97443673604467596</v>
      </c>
      <c r="F440" s="4">
        <f t="shared" si="18"/>
        <v>5.4015939553240244E-3</v>
      </c>
      <c r="H440" s="4">
        <v>2.503936E-2</v>
      </c>
      <c r="I440" s="4">
        <v>0.97227970298173449</v>
      </c>
      <c r="J440" s="4">
        <f t="shared" si="19"/>
        <v>2.6809370182655501E-3</v>
      </c>
      <c r="K440" s="4"/>
      <c r="L440" s="4">
        <v>0.98434409</v>
      </c>
      <c r="M440" s="4">
        <v>1.5543179150367679E-2</v>
      </c>
      <c r="N440" s="4">
        <f t="shared" si="20"/>
        <v>1.1273084963231601E-4</v>
      </c>
      <c r="O440" s="4"/>
      <c r="P440" s="5">
        <v>0.98985704999999991</v>
      </c>
    </row>
    <row r="441" spans="1:16" x14ac:dyDescent="0.2">
      <c r="A441">
        <v>747</v>
      </c>
      <c r="D441" s="4">
        <v>1.9907310000000001E-2</v>
      </c>
      <c r="E441" s="4">
        <v>0.97468126502699548</v>
      </c>
      <c r="F441" s="4">
        <f t="shared" si="18"/>
        <v>5.4114249730045083E-3</v>
      </c>
      <c r="H441" s="4">
        <v>2.4918779999999998E-2</v>
      </c>
      <c r="I441" s="4">
        <v>0.97242962313358072</v>
      </c>
      <c r="J441" s="4">
        <f t="shared" si="19"/>
        <v>2.651596866419248E-3</v>
      </c>
      <c r="K441" s="4"/>
      <c r="L441" s="4">
        <v>0.98286252000000007</v>
      </c>
      <c r="M441" s="4">
        <v>1.7018964557436355E-2</v>
      </c>
      <c r="N441" s="4">
        <f t="shared" si="20"/>
        <v>1.1851544256357219E-4</v>
      </c>
      <c r="O441" s="4"/>
      <c r="P441" s="5">
        <v>0.99036564999999999</v>
      </c>
    </row>
    <row r="442" spans="1:16" x14ac:dyDescent="0.2">
      <c r="A442">
        <v>748</v>
      </c>
      <c r="D442" s="4">
        <v>1.9623330000000001E-2</v>
      </c>
      <c r="E442" s="4">
        <v>0.97495461839643138</v>
      </c>
      <c r="F442" s="4">
        <f t="shared" si="18"/>
        <v>5.4220516035685673E-3</v>
      </c>
      <c r="H442" s="4">
        <v>2.4458570000000002E-2</v>
      </c>
      <c r="I442" s="4">
        <v>0.97291792594312954</v>
      </c>
      <c r="J442" s="4">
        <f t="shared" si="19"/>
        <v>2.623504056870507E-3</v>
      </c>
      <c r="K442" s="4"/>
      <c r="L442" s="4">
        <v>0.98096731000000004</v>
      </c>
      <c r="M442" s="4">
        <v>1.8906332161416843E-2</v>
      </c>
      <c r="N442" s="4">
        <f t="shared" si="20"/>
        <v>1.2635783858312016E-4</v>
      </c>
      <c r="O442" s="4"/>
      <c r="P442" s="5">
        <v>0.99089596999999996</v>
      </c>
    </row>
    <row r="443" spans="1:16" x14ac:dyDescent="0.2">
      <c r="A443">
        <v>749</v>
      </c>
      <c r="D443" s="4">
        <v>1.931188E-2</v>
      </c>
      <c r="E443" s="4">
        <v>0.97525467631242724</v>
      </c>
      <c r="F443" s="4">
        <f t="shared" si="18"/>
        <v>5.4334436875728143E-3</v>
      </c>
      <c r="H443" s="4">
        <v>2.3675959999999999E-2</v>
      </c>
      <c r="I443" s="4">
        <v>0.9737274573994178</v>
      </c>
      <c r="J443" s="4">
        <f t="shared" si="19"/>
        <v>2.5965826005821535E-3</v>
      </c>
      <c r="K443" s="4"/>
      <c r="L443" s="4">
        <v>0.97855976</v>
      </c>
      <c r="M443" s="4">
        <v>2.130365259265362E-2</v>
      </c>
      <c r="N443" s="4">
        <f t="shared" si="20"/>
        <v>1.3658740734637936E-4</v>
      </c>
      <c r="O443" s="4"/>
      <c r="P443" s="5">
        <v>0.99143901999999995</v>
      </c>
    </row>
    <row r="444" spans="1:16" x14ac:dyDescent="0.2">
      <c r="A444">
        <v>750</v>
      </c>
      <c r="D444" s="4">
        <v>1.8975599999999999E-2</v>
      </c>
      <c r="E444" s="4">
        <v>0.97557882184779587</v>
      </c>
      <c r="F444" s="4">
        <f t="shared" si="18"/>
        <v>5.4455781522041447E-3</v>
      </c>
      <c r="H444" s="4">
        <v>2.259684E-2</v>
      </c>
      <c r="I444" s="4">
        <v>0.97483239420856804</v>
      </c>
      <c r="J444" s="4">
        <f t="shared" si="19"/>
        <v>2.5707657914320059E-3</v>
      </c>
      <c r="K444" s="4"/>
      <c r="L444" s="4">
        <v>0.97550577000000005</v>
      </c>
      <c r="M444" s="4">
        <v>2.4344563151373261E-2</v>
      </c>
      <c r="N444" s="4">
        <f t="shared" si="20"/>
        <v>1.4966684862668944E-4</v>
      </c>
      <c r="O444" s="4"/>
      <c r="P444" s="5">
        <v>0.99198469</v>
      </c>
    </row>
    <row r="445" spans="1:16" x14ac:dyDescent="0.2">
      <c r="A445">
        <v>751</v>
      </c>
      <c r="D445" s="4">
        <v>1.8617580000000002E-2</v>
      </c>
      <c r="E445" s="4">
        <v>0.97592428502233441</v>
      </c>
      <c r="F445" s="4">
        <f t="shared" si="18"/>
        <v>5.458134977665563E-3</v>
      </c>
      <c r="H445" s="4">
        <v>2.1254940000000003E-2</v>
      </c>
      <c r="I445" s="4">
        <v>0.97619942239854485</v>
      </c>
      <c r="J445" s="4">
        <f t="shared" si="19"/>
        <v>2.5456376014550974E-3</v>
      </c>
      <c r="K445" s="4"/>
      <c r="L445" s="4">
        <v>0.97162367000000005</v>
      </c>
      <c r="M445" s="4">
        <v>2.8210105147782865E-2</v>
      </c>
      <c r="N445" s="4">
        <f t="shared" si="20"/>
        <v>1.6622485221708463E-4</v>
      </c>
      <c r="O445" s="4"/>
      <c r="P445" s="5">
        <v>0.99252289000000005</v>
      </c>
    </row>
    <row r="446" spans="1:16" x14ac:dyDescent="0.2">
      <c r="A446">
        <v>752</v>
      </c>
      <c r="D446" s="4">
        <v>1.8241279999999999E-2</v>
      </c>
      <c r="E446" s="4">
        <v>0.97628734920067839</v>
      </c>
      <c r="F446" s="4">
        <f t="shared" si="18"/>
        <v>5.4713707993215843E-3</v>
      </c>
      <c r="H446" s="4">
        <v>1.969077E-2</v>
      </c>
      <c r="I446" s="4">
        <v>0.9777878354480708</v>
      </c>
      <c r="J446" s="4">
        <f t="shared" si="19"/>
        <v>2.5213945519292347E-3</v>
      </c>
      <c r="K446" s="4"/>
      <c r="L446" s="4">
        <v>0.96666729000000007</v>
      </c>
      <c r="M446" s="4">
        <v>3.3145607165555063E-2</v>
      </c>
      <c r="N446" s="4">
        <f t="shared" si="20"/>
        <v>1.8710283444486886E-4</v>
      </c>
      <c r="O446" s="4"/>
      <c r="P446" s="5">
        <v>0.99304451999999999</v>
      </c>
    </row>
    <row r="447" spans="1:16" x14ac:dyDescent="0.2">
      <c r="A447">
        <v>753</v>
      </c>
      <c r="D447" s="4">
        <v>1.7850520000000002E-2</v>
      </c>
      <c r="E447" s="4">
        <v>0.9766642242616741</v>
      </c>
      <c r="F447" s="4">
        <f t="shared" si="18"/>
        <v>5.4852557383259226E-3</v>
      </c>
      <c r="H447" s="4">
        <v>1.7950540000000001E-2</v>
      </c>
      <c r="I447" s="4">
        <v>0.97955152881403862</v>
      </c>
      <c r="J447" s="4">
        <f t="shared" si="19"/>
        <v>2.4979311859614217E-3</v>
      </c>
      <c r="K447" s="4"/>
      <c r="L447" s="4">
        <v>0.96030270000000006</v>
      </c>
      <c r="M447" s="4">
        <v>3.9483883345469983E-2</v>
      </c>
      <c r="N447" s="4">
        <f t="shared" si="20"/>
        <v>2.1341665452995207E-4</v>
      </c>
      <c r="O447" s="4"/>
      <c r="P447" s="5">
        <v>0.99354209999999998</v>
      </c>
    </row>
    <row r="448" spans="1:16" x14ac:dyDescent="0.2">
      <c r="A448">
        <v>754</v>
      </c>
      <c r="D448" s="4">
        <v>1.7449410000000002E-2</v>
      </c>
      <c r="E448" s="4">
        <v>0.97705084167652212</v>
      </c>
      <c r="F448" s="4">
        <f t="shared" si="18"/>
        <v>5.4997483234778821E-3</v>
      </c>
      <c r="H448" s="4">
        <v>1.6084769999999998E-2</v>
      </c>
      <c r="I448" s="4">
        <v>0.98144012236486888</v>
      </c>
      <c r="J448" s="4">
        <f t="shared" si="19"/>
        <v>2.4751076351311463E-3</v>
      </c>
      <c r="K448" s="4"/>
      <c r="L448" s="4">
        <v>0.95207727000000009</v>
      </c>
      <c r="M448" s="4">
        <v>4.7676098066191448E-2</v>
      </c>
      <c r="N448" s="4">
        <f t="shared" si="20"/>
        <v>2.4663193380846521E-4</v>
      </c>
      <c r="O448" s="4"/>
      <c r="P448" s="5">
        <v>0.99401010999999995</v>
      </c>
    </row>
    <row r="449" spans="1:16" x14ac:dyDescent="0.2">
      <c r="A449">
        <v>755</v>
      </c>
      <c r="D449" s="4">
        <v>1.7042250000000002E-2</v>
      </c>
      <c r="E449" s="4">
        <v>0.97744294418024513</v>
      </c>
      <c r="F449" s="4">
        <f t="shared" si="18"/>
        <v>5.5148058197548311E-3</v>
      </c>
      <c r="H449" s="4">
        <v>1.414692E-2</v>
      </c>
      <c r="I449" s="4">
        <v>0.98340028739549068</v>
      </c>
      <c r="J449" s="4">
        <f t="shared" si="19"/>
        <v>2.4527926045093684E-3</v>
      </c>
      <c r="K449" s="4"/>
      <c r="L449" s="4">
        <v>0.94138041000000006</v>
      </c>
      <c r="M449" s="4">
        <v>5.8330941863076892E-2</v>
      </c>
      <c r="N449" s="4">
        <f t="shared" si="20"/>
        <v>2.8864813692305175E-4</v>
      </c>
      <c r="O449" s="4"/>
      <c r="P449" s="5">
        <v>0.99444494999999999</v>
      </c>
    </row>
    <row r="450" spans="1:16" x14ac:dyDescent="0.2">
      <c r="A450">
        <v>756</v>
      </c>
      <c r="D450" s="4">
        <v>1.6633500000000002E-2</v>
      </c>
      <c r="E450" s="4">
        <v>0.97783609597232513</v>
      </c>
      <c r="F450" s="4">
        <f t="shared" si="18"/>
        <v>5.5304040276749067E-3</v>
      </c>
      <c r="H450" s="4">
        <v>1.2191769999999999E-2</v>
      </c>
      <c r="I450" s="4">
        <v>0.98537735248295766</v>
      </c>
      <c r="J450" s="4">
        <f t="shared" si="19"/>
        <v>2.4308775170422958E-3</v>
      </c>
      <c r="K450" s="4"/>
      <c r="L450" s="4">
        <v>0.92739849000000008</v>
      </c>
      <c r="M450" s="4">
        <v>7.2259638927606229E-2</v>
      </c>
      <c r="N450" s="4">
        <f t="shared" si="20"/>
        <v>3.4187107239369574E-4</v>
      </c>
      <c r="O450" s="4"/>
      <c r="P450" s="5">
        <v>0.99484480000000008</v>
      </c>
    </row>
    <row r="451" spans="1:16" x14ac:dyDescent="0.2">
      <c r="A451">
        <v>757</v>
      </c>
      <c r="D451" s="4">
        <v>1.6227680000000001E-2</v>
      </c>
      <c r="E451" s="4">
        <v>0.97822582149756332</v>
      </c>
      <c r="F451" s="4">
        <f t="shared" si="18"/>
        <v>5.5464985024367142E-3</v>
      </c>
      <c r="H451" s="4">
        <v>1.0273819999999999E-2</v>
      </c>
      <c r="I451" s="4">
        <v>0.98731694894359678</v>
      </c>
      <c r="J451" s="4">
        <f t="shared" si="19"/>
        <v>2.4092310564032271E-3</v>
      </c>
      <c r="K451" s="4"/>
      <c r="L451" s="4">
        <v>0.90907404000000003</v>
      </c>
      <c r="M451" s="4">
        <v>9.0516734987385605E-2</v>
      </c>
      <c r="N451" s="4">
        <f t="shared" si="20"/>
        <v>4.0922501261436706E-4</v>
      </c>
      <c r="O451" s="4"/>
      <c r="P451" s="5">
        <v>0.99520927000000003</v>
      </c>
    </row>
    <row r="452" spans="1:16" x14ac:dyDescent="0.2">
      <c r="A452">
        <v>758</v>
      </c>
      <c r="D452" s="4">
        <v>1.5829329999999999E-2</v>
      </c>
      <c r="E452" s="4">
        <v>0.9786076354461184</v>
      </c>
      <c r="F452" s="4">
        <f t="shared" si="18"/>
        <v>5.5630345538816295E-3</v>
      </c>
      <c r="H452" s="4">
        <v>8.4455999999999993E-3</v>
      </c>
      <c r="I452" s="4">
        <v>0.98916664776490393</v>
      </c>
      <c r="J452" s="4">
        <f t="shared" si="19"/>
        <v>2.387752235096019E-3</v>
      </c>
      <c r="K452" s="4"/>
      <c r="L452" s="4">
        <v>0.8850944300000001</v>
      </c>
      <c r="M452" s="4">
        <v>0.11441156222817746</v>
      </c>
      <c r="N452" s="4">
        <f t="shared" si="20"/>
        <v>4.9400777182244393E-4</v>
      </c>
      <c r="O452" s="4"/>
      <c r="P452" s="5">
        <v>0.99553909000000007</v>
      </c>
    </row>
    <row r="453" spans="1:16" x14ac:dyDescent="0.2">
      <c r="A453">
        <v>759</v>
      </c>
      <c r="D453" s="4">
        <v>1.5442890000000001E-2</v>
      </c>
      <c r="E453" s="4">
        <v>0.9789771227335039</v>
      </c>
      <c r="F453" s="4">
        <f t="shared" ref="F453:F516" si="21">1-D453-E453</f>
        <v>5.5799872664961114E-3</v>
      </c>
      <c r="H453" s="4">
        <v>6.7559600000000001E-3</v>
      </c>
      <c r="I453" s="4">
        <v>0.9908777056017829</v>
      </c>
      <c r="J453" s="4">
        <f t="shared" ref="J453:J516" si="22">1-H453-I453</f>
        <v>2.3663343982170959E-3</v>
      </c>
      <c r="K453" s="4"/>
      <c r="L453" s="4">
        <v>0.85395528999999992</v>
      </c>
      <c r="M453" s="4">
        <v>0.14544526072512245</v>
      </c>
      <c r="N453" s="4">
        <f t="shared" ref="N453:N516" si="23">1-L453-M453</f>
        <v>5.9944927487762256E-4</v>
      </c>
      <c r="O453" s="4"/>
      <c r="P453" s="5">
        <v>0.99583573000000003</v>
      </c>
    </row>
    <row r="454" spans="1:16" x14ac:dyDescent="0.2">
      <c r="A454">
        <v>760</v>
      </c>
      <c r="D454" s="4">
        <v>1.507267E-2</v>
      </c>
      <c r="E454" s="4">
        <v>0.97933002738070318</v>
      </c>
      <c r="F454" s="4">
        <f t="shared" si="21"/>
        <v>5.5973026192968067E-3</v>
      </c>
      <c r="H454" s="4">
        <v>5.2485099999999996E-3</v>
      </c>
      <c r="I454" s="4">
        <v>0.99240658220765288</v>
      </c>
      <c r="J454" s="4">
        <f t="shared" si="22"/>
        <v>2.344907792347084E-3</v>
      </c>
      <c r="K454" s="4"/>
      <c r="L454" s="4">
        <v>0.81413472999999992</v>
      </c>
      <c r="M454" s="4">
        <v>0.18513734168061394</v>
      </c>
      <c r="N454" s="4">
        <f t="shared" si="23"/>
        <v>7.2792831938614522E-4</v>
      </c>
      <c r="O454" s="4"/>
      <c r="P454" s="6">
        <v>0.98827799999999999</v>
      </c>
    </row>
    <row r="455" spans="1:16" x14ac:dyDescent="0.2">
      <c r="A455">
        <v>761</v>
      </c>
      <c r="D455" s="4">
        <v>1.472275E-2</v>
      </c>
      <c r="E455" s="4">
        <v>0.97966230274383759</v>
      </c>
      <c r="F455" s="4">
        <f t="shared" si="21"/>
        <v>5.6149472561624059E-3</v>
      </c>
      <c r="H455" s="4">
        <v>3.9601999999999997E-3</v>
      </c>
      <c r="I455" s="4">
        <v>0.99371639772092801</v>
      </c>
      <c r="J455" s="4">
        <f t="shared" si="22"/>
        <v>2.3234022790720177E-3</v>
      </c>
      <c r="K455" s="4"/>
      <c r="L455" s="4">
        <v>0.76426000999999999</v>
      </c>
      <c r="M455" s="4">
        <v>0.23485956950194711</v>
      </c>
      <c r="N455" s="4">
        <f t="shared" si="23"/>
        <v>8.8042049805289735E-4</v>
      </c>
      <c r="O455" s="4"/>
      <c r="P455" s="6">
        <v>0.98820549999999996</v>
      </c>
    </row>
    <row r="456" spans="1:16" x14ac:dyDescent="0.2">
      <c r="A456">
        <v>762</v>
      </c>
      <c r="D456" s="4">
        <v>1.4396929999999999E-2</v>
      </c>
      <c r="E456" s="4">
        <v>0.9799701907584587</v>
      </c>
      <c r="F456" s="4">
        <f t="shared" si="21"/>
        <v>5.632879241541322E-3</v>
      </c>
      <c r="H456" s="4">
        <v>2.92012E-3</v>
      </c>
      <c r="I456" s="4">
        <v>0.99477808121382494</v>
      </c>
      <c r="J456" s="4">
        <f t="shared" si="22"/>
        <v>2.301798786175091E-3</v>
      </c>
      <c r="K456" s="4"/>
      <c r="L456" s="4">
        <v>0.70365272000000001</v>
      </c>
      <c r="M456" s="4">
        <v>0.29529250594365997</v>
      </c>
      <c r="N456" s="4">
        <f t="shared" si="23"/>
        <v>1.0547740563400243E-3</v>
      </c>
      <c r="O456" s="4"/>
      <c r="P456" s="6">
        <v>0.98820430000000004</v>
      </c>
    </row>
    <row r="457" spans="1:16" x14ac:dyDescent="0.2">
      <c r="A457">
        <v>763</v>
      </c>
      <c r="D457" s="4">
        <v>1.4098649999999999E-2</v>
      </c>
      <c r="E457" s="4">
        <v>0.98025028176996198</v>
      </c>
      <c r="F457" s="4">
        <f t="shared" si="21"/>
        <v>5.6510682300380255E-3</v>
      </c>
      <c r="H457" s="4">
        <v>2.14862E-3</v>
      </c>
      <c r="I457" s="4">
        <v>0.99557131953224143</v>
      </c>
      <c r="J457" s="4">
        <f t="shared" si="22"/>
        <v>2.2800604677585268E-3</v>
      </c>
      <c r="K457" s="4"/>
      <c r="L457" s="4">
        <v>0.64309499000000003</v>
      </c>
      <c r="M457" s="4">
        <v>0.35569512699945066</v>
      </c>
      <c r="N457" s="4">
        <f t="shared" si="23"/>
        <v>1.2098830005493055E-3</v>
      </c>
      <c r="O457" s="4"/>
      <c r="P457" s="6">
        <v>0.98827100000000001</v>
      </c>
    </row>
    <row r="458" spans="1:16" x14ac:dyDescent="0.2">
      <c r="A458">
        <v>764</v>
      </c>
      <c r="D458" s="4">
        <v>1.383095E-2</v>
      </c>
      <c r="E458" s="4">
        <v>0.98049958385493097</v>
      </c>
      <c r="F458" s="4">
        <f t="shared" si="21"/>
        <v>5.6694661450690242E-3</v>
      </c>
      <c r="H458" s="4">
        <v>1.6567499999999998E-3</v>
      </c>
      <c r="I458" s="4">
        <v>0.99608504748566251</v>
      </c>
      <c r="J458" s="4">
        <f t="shared" si="22"/>
        <v>2.258202514337504E-3</v>
      </c>
      <c r="K458" s="4"/>
      <c r="L458" s="4">
        <v>0.59901431000000005</v>
      </c>
      <c r="M458" s="4">
        <v>0.39969186957264596</v>
      </c>
      <c r="N458" s="4">
        <f t="shared" si="23"/>
        <v>1.2938204273539866E-3</v>
      </c>
      <c r="O458" s="4"/>
      <c r="P458" s="6">
        <v>0.98839910000000009</v>
      </c>
    </row>
    <row r="459" spans="1:16" x14ac:dyDescent="0.2">
      <c r="A459">
        <v>765</v>
      </c>
      <c r="D459" s="4">
        <v>1.359642E-2</v>
      </c>
      <c r="E459" s="4">
        <v>0.98071553307610904</v>
      </c>
      <c r="F459" s="4">
        <f t="shared" si="21"/>
        <v>5.6880469238909104E-3</v>
      </c>
      <c r="H459" s="4">
        <v>1.4461399999999998E-3</v>
      </c>
      <c r="I459" s="4">
        <v>0.99631760861606855</v>
      </c>
      <c r="J459" s="4">
        <f t="shared" si="22"/>
        <v>2.2362513839314646E-3</v>
      </c>
      <c r="K459" s="4"/>
      <c r="L459" s="4">
        <v>0.56526757999999999</v>
      </c>
      <c r="M459" s="4">
        <v>0.43339817403512959</v>
      </c>
      <c r="N459" s="4">
        <f t="shared" si="23"/>
        <v>1.3342459648704175E-3</v>
      </c>
      <c r="O459" s="4"/>
      <c r="P459" s="6">
        <v>0.98858059999999992</v>
      </c>
    </row>
    <row r="460" spans="1:16" x14ac:dyDescent="0.2">
      <c r="A460">
        <v>766</v>
      </c>
      <c r="D460" s="4">
        <v>1.3397159999999998E-2</v>
      </c>
      <c r="E460" s="4">
        <v>0.98089606279067321</v>
      </c>
      <c r="F460" s="4">
        <f t="shared" si="21"/>
        <v>5.7067772093267743E-3</v>
      </c>
      <c r="H460" s="4">
        <v>1.50921E-3</v>
      </c>
      <c r="I460" s="4">
        <v>0.9962765468090039</v>
      </c>
      <c r="J460" s="4">
        <f t="shared" si="22"/>
        <v>2.2142431909960569E-3</v>
      </c>
      <c r="K460" s="4"/>
      <c r="L460" s="4">
        <v>0.54345526</v>
      </c>
      <c r="M460" s="4">
        <v>0.4552128346373136</v>
      </c>
      <c r="N460" s="4">
        <f t="shared" si="23"/>
        <v>1.331905362686403E-3</v>
      </c>
      <c r="O460" s="4"/>
      <c r="P460" s="6">
        <v>0.9888072</v>
      </c>
    </row>
    <row r="461" spans="1:16" x14ac:dyDescent="0.2">
      <c r="A461">
        <v>767</v>
      </c>
      <c r="D461" s="4">
        <v>1.323474E-2</v>
      </c>
      <c r="E461" s="4">
        <v>0.98103963352007084</v>
      </c>
      <c r="F461" s="4">
        <f t="shared" si="21"/>
        <v>5.7256264799291356E-3</v>
      </c>
      <c r="H461" s="4">
        <v>1.82982E-3</v>
      </c>
      <c r="I461" s="4">
        <v>0.99597792877877145</v>
      </c>
      <c r="J461" s="4">
        <f t="shared" si="22"/>
        <v>2.1922512212285694E-3</v>
      </c>
      <c r="K461" s="4"/>
      <c r="L461" s="4">
        <v>0.53407473000000005</v>
      </c>
      <c r="M461" s="4">
        <v>0.46463410721028142</v>
      </c>
      <c r="N461" s="4">
        <f t="shared" si="23"/>
        <v>1.2911627897185252E-3</v>
      </c>
      <c r="O461" s="4"/>
      <c r="P461" s="6">
        <v>0.98907129999999999</v>
      </c>
    </row>
    <row r="462" spans="1:16" x14ac:dyDescent="0.2">
      <c r="A462">
        <v>768</v>
      </c>
      <c r="D462" s="4">
        <v>1.3110180000000001E-2</v>
      </c>
      <c r="E462" s="4">
        <v>0.98114524291566019</v>
      </c>
      <c r="F462" s="4">
        <f t="shared" si="21"/>
        <v>5.7445770843398414E-3</v>
      </c>
      <c r="H462" s="4">
        <v>2.3841399999999999E-3</v>
      </c>
      <c r="I462" s="4">
        <v>0.99544551676809423</v>
      </c>
      <c r="J462" s="4">
        <f t="shared" si="22"/>
        <v>2.1703432319057914E-3</v>
      </c>
      <c r="K462" s="4"/>
      <c r="L462" s="4">
        <v>0.53411613000000002</v>
      </c>
      <c r="M462" s="4">
        <v>0.46465838577415847</v>
      </c>
      <c r="N462" s="4">
        <f t="shared" si="23"/>
        <v>1.2254842258415111E-3</v>
      </c>
      <c r="O462" s="4"/>
      <c r="P462" s="6">
        <v>0.9893653</v>
      </c>
    </row>
    <row r="463" spans="1:16" x14ac:dyDescent="0.2">
      <c r="A463">
        <v>769</v>
      </c>
      <c r="D463" s="4">
        <v>1.3023970000000001E-2</v>
      </c>
      <c r="E463" s="4">
        <v>0.98121243542641035</v>
      </c>
      <c r="F463" s="4">
        <f t="shared" si="21"/>
        <v>5.7635945735896588E-3</v>
      </c>
      <c r="H463" s="4">
        <v>3.1419099999999999E-3</v>
      </c>
      <c r="I463" s="4">
        <v>0.99470949197855674</v>
      </c>
      <c r="J463" s="4">
        <f t="shared" si="22"/>
        <v>2.1485980214432931E-3</v>
      </c>
      <c r="K463" s="4"/>
      <c r="L463" s="4">
        <v>0.53951420999999999</v>
      </c>
      <c r="M463" s="4">
        <v>0.45933685492966048</v>
      </c>
      <c r="N463" s="4">
        <f t="shared" si="23"/>
        <v>1.1489350703395296E-3</v>
      </c>
      <c r="O463" s="4"/>
      <c r="P463" s="6">
        <v>0.98968230000000001</v>
      </c>
    </row>
    <row r="464" spans="1:16" x14ac:dyDescent="0.2">
      <c r="A464">
        <v>770</v>
      </c>
      <c r="D464" s="4">
        <v>1.297601E-2</v>
      </c>
      <c r="E464" s="4">
        <v>0.98124132242002693</v>
      </c>
      <c r="F464" s="4">
        <f t="shared" si="21"/>
        <v>5.7826675799730332E-3</v>
      </c>
      <c r="H464" s="4">
        <v>4.0677600000000001E-3</v>
      </c>
      <c r="I464" s="4">
        <v>0.99380510800316313</v>
      </c>
      <c r="J464" s="4">
        <f t="shared" si="22"/>
        <v>2.1271319968368951E-3</v>
      </c>
      <c r="K464" s="4"/>
      <c r="L464" s="4">
        <v>0.54680762999999999</v>
      </c>
      <c r="M464" s="4">
        <v>0.45212064255572926</v>
      </c>
      <c r="N464" s="4">
        <f t="shared" si="23"/>
        <v>1.0717274442707536E-3</v>
      </c>
      <c r="O464" s="4"/>
      <c r="P464" s="6">
        <v>0.99001530000000004</v>
      </c>
    </row>
    <row r="465" spans="1:16" x14ac:dyDescent="0.2">
      <c r="A465">
        <v>771</v>
      </c>
      <c r="D465" s="4">
        <v>1.296567E-2</v>
      </c>
      <c r="E465" s="4">
        <v>0.98123255207860327</v>
      </c>
      <c r="F465" s="4">
        <f t="shared" si="21"/>
        <v>5.8017779213966891E-3</v>
      </c>
      <c r="H465" s="4">
        <v>5.1227500000000006E-3</v>
      </c>
      <c r="I465" s="4">
        <v>0.99277123414456492</v>
      </c>
      <c r="J465" s="4">
        <f t="shared" si="22"/>
        <v>2.1060158554351283E-3</v>
      </c>
      <c r="K465" s="4"/>
      <c r="L465" s="4">
        <v>0.55365635000000002</v>
      </c>
      <c r="M465" s="4">
        <v>0.44534397859053149</v>
      </c>
      <c r="N465" s="4">
        <f t="shared" si="23"/>
        <v>9.9967140946849442E-4</v>
      </c>
      <c r="O465" s="4"/>
      <c r="P465" s="6">
        <v>0.99035740000000005</v>
      </c>
    </row>
    <row r="466" spans="1:16" x14ac:dyDescent="0.2">
      <c r="A466">
        <v>772</v>
      </c>
      <c r="D466" s="4">
        <v>1.29918E-2</v>
      </c>
      <c r="E466" s="4">
        <v>0.9811872895302538</v>
      </c>
      <c r="F466" s="4">
        <f t="shared" si="21"/>
        <v>5.8209104697461989E-3</v>
      </c>
      <c r="H466" s="4">
        <v>6.2658200000000001E-3</v>
      </c>
      <c r="I466" s="4">
        <v>0.99164881888592826</v>
      </c>
      <c r="J466" s="4">
        <f t="shared" si="22"/>
        <v>2.0853611140717598E-3</v>
      </c>
      <c r="K466" s="4"/>
      <c r="L466" s="4">
        <v>0.55873112999999996</v>
      </c>
      <c r="M466" s="4">
        <v>0.44033360945541244</v>
      </c>
      <c r="N466" s="4">
        <f t="shared" si="23"/>
        <v>9.3526054458759056E-4</v>
      </c>
      <c r="O466" s="4"/>
      <c r="P466" s="6">
        <v>0.99070199999999997</v>
      </c>
    </row>
    <row r="467" spans="1:16" x14ac:dyDescent="0.2">
      <c r="A467">
        <v>773</v>
      </c>
      <c r="D467" s="4">
        <v>1.305272E-2</v>
      </c>
      <c r="E467" s="4">
        <v>0.98110723659900156</v>
      </c>
      <c r="F467" s="4">
        <f t="shared" si="21"/>
        <v>5.8400434009984181E-3</v>
      </c>
      <c r="H467" s="4">
        <v>7.4553499999999995E-3</v>
      </c>
      <c r="I467" s="4">
        <v>0.99047938294317306</v>
      </c>
      <c r="J467" s="4">
        <f t="shared" si="22"/>
        <v>2.0652670568269693E-3</v>
      </c>
      <c r="K467" s="4"/>
      <c r="L467" s="4">
        <v>0.56142322</v>
      </c>
      <c r="M467" s="4">
        <v>0.43769783266096984</v>
      </c>
      <c r="N467" s="4">
        <f t="shared" si="23"/>
        <v>8.7894733903015609E-4</v>
      </c>
      <c r="O467" s="4"/>
      <c r="P467" s="6">
        <v>0.9910428</v>
      </c>
    </row>
    <row r="468" spans="1:16" x14ac:dyDescent="0.2">
      <c r="A468">
        <v>774</v>
      </c>
      <c r="D468" s="4">
        <v>1.3146310000000001E-2</v>
      </c>
      <c r="E468" s="4">
        <v>0.98099449292904739</v>
      </c>
      <c r="F468" s="4">
        <f t="shared" si="21"/>
        <v>5.8591970709526153E-3</v>
      </c>
      <c r="H468" s="4">
        <v>8.6504199999999989E-3</v>
      </c>
      <c r="I468" s="4">
        <v>0.98930377152573712</v>
      </c>
      <c r="J468" s="4">
        <f t="shared" si="22"/>
        <v>2.0458084742628335E-3</v>
      </c>
      <c r="K468" s="4"/>
      <c r="L468" s="4">
        <v>0.56158268999999994</v>
      </c>
      <c r="M468" s="4">
        <v>0.43758721504941916</v>
      </c>
      <c r="N468" s="4">
        <f t="shared" si="23"/>
        <v>8.3009495058089522E-4</v>
      </c>
      <c r="O468" s="4"/>
      <c r="P468" s="6">
        <v>0.99137439999999999</v>
      </c>
    </row>
    <row r="469" spans="1:16" x14ac:dyDescent="0.2">
      <c r="A469">
        <v>775</v>
      </c>
      <c r="D469" s="4">
        <v>1.3270029999999999E-2</v>
      </c>
      <c r="E469" s="4">
        <v>0.98085163474402182</v>
      </c>
      <c r="F469" s="4">
        <f t="shared" si="21"/>
        <v>5.8783352559781399E-3</v>
      </c>
      <c r="H469" s="4">
        <v>9.8121499999999987E-3</v>
      </c>
      <c r="I469" s="4">
        <v>0.98816076713911527</v>
      </c>
      <c r="J469" s="4">
        <f t="shared" si="22"/>
        <v>2.0270828608847102E-3</v>
      </c>
      <c r="K469" s="4"/>
      <c r="L469" s="4">
        <v>0.55933701999999996</v>
      </c>
      <c r="M469" s="4">
        <v>0.43987540508899498</v>
      </c>
      <c r="N469" s="4">
        <f t="shared" si="23"/>
        <v>7.8757491100506227E-4</v>
      </c>
      <c r="O469" s="4"/>
      <c r="P469" s="6">
        <v>0.99169210000000008</v>
      </c>
    </row>
    <row r="470" spans="1:16" x14ac:dyDescent="0.2">
      <c r="A470">
        <v>776</v>
      </c>
      <c r="D470" s="4">
        <v>1.3420939999999999E-2</v>
      </c>
      <c r="E470" s="4">
        <v>0.98068132984248235</v>
      </c>
      <c r="F470" s="4">
        <f t="shared" si="21"/>
        <v>5.8977301575176E-3</v>
      </c>
      <c r="H470" s="4">
        <v>1.090466E-2</v>
      </c>
      <c r="I470" s="4">
        <v>0.98708592358011615</v>
      </c>
      <c r="J470" s="4">
        <f t="shared" si="22"/>
        <v>2.009416419883836E-3</v>
      </c>
      <c r="K470" s="4"/>
      <c r="L470" s="4">
        <v>0.55497890999999999</v>
      </c>
      <c r="M470" s="4">
        <v>0.44427097580132868</v>
      </c>
      <c r="N470" s="4">
        <f t="shared" si="23"/>
        <v>7.5011419867132556E-4</v>
      </c>
      <c r="O470" s="4"/>
      <c r="P470" s="6">
        <v>0.99199219999999999</v>
      </c>
    </row>
    <row r="471" spans="1:16" x14ac:dyDescent="0.2">
      <c r="A471">
        <v>777</v>
      </c>
      <c r="D471" s="4">
        <v>1.3595820000000002E-2</v>
      </c>
      <c r="E471" s="4">
        <v>0.98048705697351768</v>
      </c>
      <c r="F471" s="4">
        <f t="shared" si="21"/>
        <v>5.9171230264822849E-3</v>
      </c>
      <c r="H471" s="4">
        <v>1.189603E-2</v>
      </c>
      <c r="I471" s="4">
        <v>0.98611135953409801</v>
      </c>
      <c r="J471" s="4">
        <f t="shared" si="22"/>
        <v>1.9926104659020449E-3</v>
      </c>
      <c r="K471" s="4"/>
      <c r="L471" s="4">
        <v>0.54889800999999994</v>
      </c>
      <c r="M471" s="4">
        <v>0.45038554079744214</v>
      </c>
      <c r="N471" s="4">
        <f t="shared" si="23"/>
        <v>7.1644920255792277E-4</v>
      </c>
      <c r="O471" s="4"/>
      <c r="P471" s="6">
        <v>0.99227220000000005</v>
      </c>
    </row>
    <row r="472" spans="1:16" x14ac:dyDescent="0.2">
      <c r="A472">
        <v>778</v>
      </c>
      <c r="D472" s="4">
        <v>1.379116E-2</v>
      </c>
      <c r="E472" s="4">
        <v>0.98027233616344334</v>
      </c>
      <c r="F472" s="4">
        <f t="shared" si="21"/>
        <v>5.9365038365566392E-3</v>
      </c>
      <c r="H472" s="4">
        <v>1.27589E-2</v>
      </c>
      <c r="I472" s="4">
        <v>0.98526437676270306</v>
      </c>
      <c r="J472" s="4">
        <f t="shared" si="22"/>
        <v>1.9767232372969179E-3</v>
      </c>
      <c r="K472" s="4"/>
      <c r="L472" s="4">
        <v>0.54153474999999995</v>
      </c>
      <c r="M472" s="4">
        <v>0.4577798031893775</v>
      </c>
      <c r="N472" s="4">
        <f t="shared" si="23"/>
        <v>6.8544681062254753E-4</v>
      </c>
      <c r="O472" s="4"/>
      <c r="P472" s="6">
        <v>0.99253029999999998</v>
      </c>
    </row>
    <row r="473" spans="1:16" x14ac:dyDescent="0.2">
      <c r="A473">
        <v>779</v>
      </c>
      <c r="D473" s="4">
        <v>1.400326E-2</v>
      </c>
      <c r="E473" s="4">
        <v>0.98004085627193216</v>
      </c>
      <c r="F473" s="4">
        <f t="shared" si="21"/>
        <v>5.9558837280678789E-3</v>
      </c>
      <c r="H473" s="4">
        <v>1.347104E-2</v>
      </c>
      <c r="I473" s="4">
        <v>0.98456718797130238</v>
      </c>
      <c r="J473" s="4">
        <f t="shared" si="22"/>
        <v>1.9617720286976281E-3</v>
      </c>
      <c r="K473" s="4"/>
      <c r="L473" s="4">
        <v>0.53334107000000008</v>
      </c>
      <c r="M473" s="4">
        <v>0.46600277954488412</v>
      </c>
      <c r="N473" s="4">
        <f t="shared" si="23"/>
        <v>6.5615045511580039E-4</v>
      </c>
      <c r="O473" s="4"/>
      <c r="P473" s="6">
        <v>0.99276579999999992</v>
      </c>
    </row>
    <row r="474" spans="1:16" x14ac:dyDescent="0.2">
      <c r="A474">
        <v>780</v>
      </c>
      <c r="D474" s="4">
        <v>1.4228300000000001E-2</v>
      </c>
      <c r="E474" s="4">
        <v>0.97979644484044992</v>
      </c>
      <c r="F474" s="4">
        <f t="shared" si="21"/>
        <v>5.975255159550108E-3</v>
      </c>
      <c r="H474" s="4">
        <v>1.4015629999999999E-2</v>
      </c>
      <c r="I474" s="4">
        <v>0.98403656773690873</v>
      </c>
      <c r="J474" s="4">
        <f t="shared" si="22"/>
        <v>1.947802263091325E-3</v>
      </c>
      <c r="K474" s="4"/>
      <c r="L474" s="4">
        <v>0.52473935999999999</v>
      </c>
      <c r="M474" s="4">
        <v>0.47463280643674083</v>
      </c>
      <c r="N474" s="4">
        <f t="shared" si="23"/>
        <v>6.278335632591836E-4</v>
      </c>
      <c r="O474" s="4"/>
      <c r="P474" s="6">
        <v>0.99297860000000004</v>
      </c>
    </row>
    <row r="475" spans="1:16" x14ac:dyDescent="0.2">
      <c r="A475">
        <v>781</v>
      </c>
      <c r="D475" s="4">
        <v>1.446237E-2</v>
      </c>
      <c r="E475" s="4">
        <v>0.9795429889563857</v>
      </c>
      <c r="F475" s="4">
        <f t="shared" si="21"/>
        <v>5.9946410436143571E-3</v>
      </c>
      <c r="H475" s="4">
        <v>1.438148E-2</v>
      </c>
      <c r="I475" s="4">
        <v>0.98368368185194355</v>
      </c>
      <c r="J475" s="4">
        <f t="shared" si="22"/>
        <v>1.9348381480565058E-3</v>
      </c>
      <c r="K475" s="4"/>
      <c r="L475" s="4">
        <v>0.51607635000000007</v>
      </c>
      <c r="M475" s="4">
        <v>0.48332364758407453</v>
      </c>
      <c r="N475" s="4">
        <f t="shared" si="23"/>
        <v>6.0000241592539361E-4</v>
      </c>
      <c r="O475" s="4"/>
      <c r="P475" s="6">
        <v>0.99316939999999998</v>
      </c>
    </row>
    <row r="476" spans="1:16" x14ac:dyDescent="0.2">
      <c r="A476">
        <v>782</v>
      </c>
      <c r="D476" s="4">
        <v>1.4701560000000001E-2</v>
      </c>
      <c r="E476" s="4">
        <v>0.97928441479386552</v>
      </c>
      <c r="F476" s="4">
        <f t="shared" si="21"/>
        <v>6.0140252061344768E-3</v>
      </c>
      <c r="H476" s="4">
        <v>1.4563029999999999E-2</v>
      </c>
      <c r="I476" s="4">
        <v>0.98351410654917837</v>
      </c>
      <c r="J476" s="4">
        <f t="shared" si="22"/>
        <v>1.9228634508215992E-3</v>
      </c>
      <c r="K476" s="4"/>
      <c r="L476" s="4">
        <v>0.50757198999999997</v>
      </c>
      <c r="M476" s="4">
        <v>0.49185557228693527</v>
      </c>
      <c r="N476" s="4">
        <f t="shared" si="23"/>
        <v>5.724377130647551E-4</v>
      </c>
      <c r="O476" s="4"/>
      <c r="P476" s="6">
        <v>0.99333910000000003</v>
      </c>
    </row>
    <row r="477" spans="1:16" x14ac:dyDescent="0.2">
      <c r="A477">
        <v>783</v>
      </c>
      <c r="D477" s="4">
        <v>1.4942E-2</v>
      </c>
      <c r="E477" s="4">
        <v>0.97902456900290002</v>
      </c>
      <c r="F477" s="4">
        <f t="shared" si="21"/>
        <v>6.0334309970999644E-3</v>
      </c>
      <c r="H477" s="4">
        <v>1.456029E-2</v>
      </c>
      <c r="I477" s="4">
        <v>0.98352782885543766</v>
      </c>
      <c r="J477" s="4">
        <f t="shared" si="22"/>
        <v>1.9118811445623107E-3</v>
      </c>
      <c r="K477" s="4"/>
      <c r="L477" s="4">
        <v>0.49926457000000002</v>
      </c>
      <c r="M477" s="4">
        <v>0.5001902543005875</v>
      </c>
      <c r="N477" s="4">
        <f t="shared" si="23"/>
        <v>5.4517569941248123E-4</v>
      </c>
      <c r="O477" s="4"/>
      <c r="P477" s="6">
        <v>0.99348939999999997</v>
      </c>
    </row>
    <row r="478" spans="1:16" x14ac:dyDescent="0.2">
      <c r="A478">
        <v>784</v>
      </c>
      <c r="D478" s="4">
        <v>1.5179940000000001E-2</v>
      </c>
      <c r="E478" s="4">
        <v>0.97876719834003045</v>
      </c>
      <c r="F478" s="4">
        <f t="shared" si="21"/>
        <v>6.052861659969544E-3</v>
      </c>
      <c r="H478" s="4">
        <v>1.437861E-2</v>
      </c>
      <c r="I478" s="4">
        <v>0.98371951525342827</v>
      </c>
      <c r="J478" s="4">
        <f t="shared" si="22"/>
        <v>1.9018747465717745E-3</v>
      </c>
      <c r="K478" s="4"/>
      <c r="L478" s="4">
        <v>0.49095093000000001</v>
      </c>
      <c r="M478" s="4">
        <v>0.50853055770778866</v>
      </c>
      <c r="N478" s="4">
        <f t="shared" si="23"/>
        <v>5.1851229221133721E-4</v>
      </c>
      <c r="O478" s="4"/>
      <c r="P478" s="6">
        <v>0.99362210000000006</v>
      </c>
    </row>
    <row r="479" spans="1:16" x14ac:dyDescent="0.2">
      <c r="A479">
        <v>785</v>
      </c>
      <c r="D479" s="4">
        <v>1.5411760000000002E-2</v>
      </c>
      <c r="E479" s="4">
        <v>0.97851592987215352</v>
      </c>
      <c r="F479" s="4">
        <f t="shared" si="21"/>
        <v>6.0723101278464808E-3</v>
      </c>
      <c r="H479" s="4">
        <v>1.402839E-2</v>
      </c>
      <c r="I479" s="4">
        <v>0.98407878114198655</v>
      </c>
      <c r="J479" s="4">
        <f t="shared" si="22"/>
        <v>1.8928288580134511E-3</v>
      </c>
      <c r="K479" s="4"/>
      <c r="L479" s="4">
        <v>0.48211464999999998</v>
      </c>
      <c r="M479" s="4">
        <v>0.51739239047189556</v>
      </c>
      <c r="N479" s="4">
        <f t="shared" si="23"/>
        <v>4.9295952810446408E-4</v>
      </c>
      <c r="O479" s="4"/>
      <c r="P479" s="6">
        <v>0.99373940000000005</v>
      </c>
    </row>
    <row r="480" spans="1:16" x14ac:dyDescent="0.2">
      <c r="A480">
        <v>786</v>
      </c>
      <c r="D480" s="4">
        <v>1.5634079999999998E-2</v>
      </c>
      <c r="E480" s="4">
        <v>0.97827413212944325</v>
      </c>
      <c r="F480" s="4">
        <f t="shared" si="21"/>
        <v>6.091787870556753E-3</v>
      </c>
      <c r="H480" s="4">
        <v>1.3524700000000001E-2</v>
      </c>
      <c r="I480" s="4">
        <v>0.98459059948033811</v>
      </c>
      <c r="J480" s="4">
        <f t="shared" si="22"/>
        <v>1.8847005196618305E-3</v>
      </c>
      <c r="K480" s="4"/>
      <c r="L480" s="4">
        <v>0.47182597000000004</v>
      </c>
      <c r="M480" s="4">
        <v>0.52770474209260465</v>
      </c>
      <c r="N480" s="4">
        <f t="shared" si="23"/>
        <v>4.6928790739531046E-4</v>
      </c>
      <c r="O480" s="4"/>
      <c r="P480" s="6">
        <v>0.99384349999999999</v>
      </c>
    </row>
    <row r="481" spans="1:16" x14ac:dyDescent="0.2">
      <c r="A481">
        <v>787</v>
      </c>
      <c r="D481" s="4">
        <v>1.5843739999999999E-2</v>
      </c>
      <c r="E481" s="4">
        <v>0.97804497439696592</v>
      </c>
      <c r="F481" s="4">
        <f t="shared" si="21"/>
        <v>6.111285603034089E-3</v>
      </c>
      <c r="H481" s="4">
        <v>1.2886750000000001E-2</v>
      </c>
      <c r="I481" s="4">
        <v>0.98523579021189756</v>
      </c>
      <c r="J481" s="4">
        <f t="shared" si="22"/>
        <v>1.8774597881024979E-3</v>
      </c>
      <c r="K481" s="4"/>
      <c r="L481" s="4">
        <v>0.45858882000000001</v>
      </c>
      <c r="M481" s="4">
        <v>0.54096268039259976</v>
      </c>
      <c r="N481" s="4">
        <f t="shared" si="23"/>
        <v>4.4849960740023231E-4</v>
      </c>
      <c r="O481" s="4"/>
      <c r="P481" s="6">
        <v>0.99393699999999996</v>
      </c>
    </row>
    <row r="482" spans="1:16" x14ac:dyDescent="0.2">
      <c r="A482">
        <v>788</v>
      </c>
      <c r="D482" s="4">
        <v>1.6037880000000001E-2</v>
      </c>
      <c r="E482" s="4">
        <v>0.97783129802081004</v>
      </c>
      <c r="F482" s="4">
        <f t="shared" si="21"/>
        <v>6.1308219791900154E-3</v>
      </c>
      <c r="H482" s="4">
        <v>1.213736E-2</v>
      </c>
      <c r="I482" s="4">
        <v>0.9859915985239609</v>
      </c>
      <c r="J482" s="4">
        <f t="shared" si="22"/>
        <v>1.8710414760391147E-3</v>
      </c>
      <c r="K482" s="4"/>
      <c r="L482" s="4">
        <v>0.44011287000000004</v>
      </c>
      <c r="M482" s="4">
        <v>0.55945521627130401</v>
      </c>
      <c r="N482" s="4">
        <f t="shared" si="23"/>
        <v>4.319137286958874E-4</v>
      </c>
      <c r="O482" s="4"/>
      <c r="P482" s="6">
        <v>0.99402240000000008</v>
      </c>
    </row>
    <row r="483" spans="1:16" x14ac:dyDescent="0.2">
      <c r="A483">
        <v>789</v>
      </c>
      <c r="D483" s="4">
        <v>1.6213959999999999E-2</v>
      </c>
      <c r="E483" s="4">
        <v>0.97763564578656958</v>
      </c>
      <c r="F483" s="4">
        <f t="shared" si="21"/>
        <v>6.1503942134304435E-3</v>
      </c>
      <c r="H483" s="4">
        <v>1.1302309999999999E-2</v>
      </c>
      <c r="I483" s="4">
        <v>0.98683227452036926</v>
      </c>
      <c r="J483" s="4">
        <f t="shared" si="22"/>
        <v>1.8654154796307054E-3</v>
      </c>
      <c r="K483" s="4"/>
      <c r="L483" s="4">
        <v>0.41304121999999999</v>
      </c>
      <c r="M483" s="4">
        <v>0.58653762533617437</v>
      </c>
      <c r="N483" s="4">
        <f t="shared" si="23"/>
        <v>4.2115466382564026E-4</v>
      </c>
      <c r="O483" s="4"/>
      <c r="P483" s="6">
        <v>0.9941021000000001</v>
      </c>
    </row>
    <row r="484" spans="1:16" x14ac:dyDescent="0.2">
      <c r="A484">
        <v>790</v>
      </c>
      <c r="D484" s="4">
        <v>1.636978E-2</v>
      </c>
      <c r="E484" s="4">
        <v>0.97746023222791267</v>
      </c>
      <c r="F484" s="4">
        <f t="shared" si="21"/>
        <v>6.1699877720873264E-3</v>
      </c>
      <c r="H484" s="4">
        <v>1.040961E-2</v>
      </c>
      <c r="I484" s="4">
        <v>0.98772988089956881</v>
      </c>
      <c r="J484" s="4">
        <f t="shared" si="22"/>
        <v>1.8605091004312291E-3</v>
      </c>
      <c r="K484" s="4"/>
      <c r="L484" s="4">
        <v>0.37287394999999995</v>
      </c>
      <c r="M484" s="4">
        <v>0.6267080265888515</v>
      </c>
      <c r="N484" s="4">
        <f t="shared" si="23"/>
        <v>4.1802341114849373E-4</v>
      </c>
      <c r="O484" s="4"/>
      <c r="P484" s="6">
        <v>0.99417849999999997</v>
      </c>
    </row>
    <row r="485" spans="1:16" x14ac:dyDescent="0.2">
      <c r="A485">
        <v>791</v>
      </c>
      <c r="D485" s="4">
        <v>1.6503509999999999E-2</v>
      </c>
      <c r="E485" s="4">
        <v>0.97731105437019716</v>
      </c>
      <c r="F485" s="4">
        <f t="shared" si="21"/>
        <v>6.1854356298028934E-3</v>
      </c>
      <c r="H485" s="4">
        <v>9.4887900000000004E-3</v>
      </c>
      <c r="I485" s="4">
        <v>0.9886600733149673</v>
      </c>
      <c r="J485" s="4">
        <f t="shared" si="22"/>
        <v>1.8511366850326727E-3</v>
      </c>
      <c r="K485" s="4"/>
      <c r="L485" s="4">
        <v>0.31489246999999998</v>
      </c>
      <c r="M485" s="4">
        <v>0.68468380469484558</v>
      </c>
      <c r="N485" s="4">
        <f t="shared" si="23"/>
        <v>4.2372530515444318E-4</v>
      </c>
      <c r="O485" s="4"/>
      <c r="P485" s="6">
        <v>0.99425330000000001</v>
      </c>
    </row>
    <row r="486" spans="1:16" x14ac:dyDescent="0.2">
      <c r="A486">
        <v>792</v>
      </c>
      <c r="D486" s="4">
        <v>1.6613670000000001E-2</v>
      </c>
      <c r="E486" s="4">
        <v>0.97718572517027114</v>
      </c>
      <c r="F486" s="4">
        <f t="shared" si="21"/>
        <v>6.2006048297288396E-3</v>
      </c>
      <c r="H486" s="4">
        <v>8.5699999999999995E-3</v>
      </c>
      <c r="I486" s="4">
        <v>0.98958827997480003</v>
      </c>
      <c r="J486" s="4">
        <f t="shared" si="22"/>
        <v>1.8417200251999999E-3</v>
      </c>
      <c r="K486" s="4"/>
      <c r="L486" s="4">
        <v>0.23768173999999997</v>
      </c>
      <c r="M486" s="4">
        <v>0.76188132966609845</v>
      </c>
      <c r="N486" s="4">
        <f t="shared" si="23"/>
        <v>4.369303339015751E-4</v>
      </c>
      <c r="O486" s="4"/>
      <c r="P486" s="6">
        <v>0.99432820000000011</v>
      </c>
    </row>
    <row r="487" spans="1:16" x14ac:dyDescent="0.2">
      <c r="A487">
        <v>793</v>
      </c>
      <c r="D487" s="4">
        <v>1.6699209999999999E-2</v>
      </c>
      <c r="E487" s="4">
        <v>0.97708478522495956</v>
      </c>
      <c r="F487" s="4">
        <f t="shared" si="21"/>
        <v>6.2160047750404734E-3</v>
      </c>
      <c r="H487" s="4">
        <v>7.6832599999999999E-3</v>
      </c>
      <c r="I487" s="4">
        <v>0.99048391113488521</v>
      </c>
      <c r="J487" s="4">
        <f t="shared" si="22"/>
        <v>1.8328288651148217E-3</v>
      </c>
      <c r="K487" s="4"/>
      <c r="L487" s="4">
        <v>0.14960775999999998</v>
      </c>
      <c r="M487" s="4">
        <v>0.84994108140491276</v>
      </c>
      <c r="N487" s="4">
        <f t="shared" si="23"/>
        <v>4.511585950872643E-4</v>
      </c>
      <c r="O487" s="4"/>
      <c r="P487" s="6">
        <v>0.99440399999999995</v>
      </c>
    </row>
    <row r="488" spans="1:16" x14ac:dyDescent="0.2">
      <c r="A488">
        <v>794</v>
      </c>
      <c r="D488" s="4">
        <v>1.6759429999999999E-2</v>
      </c>
      <c r="E488" s="4">
        <v>0.97700895841823698</v>
      </c>
      <c r="F488" s="4">
        <f t="shared" si="21"/>
        <v>6.2316115817629969E-3</v>
      </c>
      <c r="H488" s="4">
        <v>6.8575699999999995E-3</v>
      </c>
      <c r="I488" s="4">
        <v>0.99131801742466574</v>
      </c>
      <c r="J488" s="4">
        <f t="shared" si="22"/>
        <v>1.8244125753342777E-3</v>
      </c>
      <c r="K488" s="4"/>
      <c r="L488" s="4">
        <v>7.1197549999999998E-2</v>
      </c>
      <c r="M488" s="4">
        <v>0.92834688168629964</v>
      </c>
      <c r="N488" s="4">
        <f t="shared" si="23"/>
        <v>4.5556831370041628E-4</v>
      </c>
      <c r="O488" s="4"/>
      <c r="P488" s="6">
        <v>0.99448130000000001</v>
      </c>
    </row>
    <row r="489" spans="1:16" x14ac:dyDescent="0.2">
      <c r="A489">
        <v>795</v>
      </c>
      <c r="D489" s="4">
        <v>1.6794030000000001E-2</v>
      </c>
      <c r="E489" s="4">
        <v>0.97695853178572467</v>
      </c>
      <c r="F489" s="4">
        <f t="shared" si="21"/>
        <v>6.2474382142753138E-3</v>
      </c>
      <c r="H489" s="4">
        <v>6.1201399999999996E-3</v>
      </c>
      <c r="I489" s="4">
        <v>0.99206344516786382</v>
      </c>
      <c r="J489" s="4">
        <f t="shared" si="22"/>
        <v>1.8164148321361262E-3</v>
      </c>
      <c r="K489" s="4"/>
      <c r="L489" s="4">
        <v>2.2572040000000002E-2</v>
      </c>
      <c r="M489" s="4">
        <v>0.97698523400551807</v>
      </c>
      <c r="N489" s="4">
        <f t="shared" si="23"/>
        <v>4.4272599448191841E-4</v>
      </c>
      <c r="O489" s="4"/>
      <c r="P489" s="6">
        <v>0.99456029999999995</v>
      </c>
    </row>
    <row r="490" spans="1:16" x14ac:dyDescent="0.2">
      <c r="A490">
        <v>796</v>
      </c>
      <c r="D490" s="4">
        <v>1.680307E-2</v>
      </c>
      <c r="E490" s="4">
        <v>0.97693346412546578</v>
      </c>
      <c r="F490" s="4">
        <f t="shared" si="21"/>
        <v>6.2634658745341909E-3</v>
      </c>
      <c r="H490" s="4">
        <v>5.49556E-3</v>
      </c>
      <c r="I490" s="4">
        <v>0.99269563532452798</v>
      </c>
      <c r="J490" s="4">
        <f t="shared" si="22"/>
        <v>1.8088046754720644E-3</v>
      </c>
      <c r="K490" s="4"/>
      <c r="L490" s="4">
        <v>6.8888799999999991E-3</v>
      </c>
      <c r="M490" s="4">
        <v>0.99269616838073038</v>
      </c>
      <c r="N490" s="4">
        <f t="shared" si="23"/>
        <v>4.1495161926963231E-4</v>
      </c>
      <c r="O490" s="4"/>
      <c r="P490" s="6">
        <v>0.99464079999999999</v>
      </c>
    </row>
    <row r="491" spans="1:16" x14ac:dyDescent="0.2">
      <c r="A491">
        <v>797</v>
      </c>
      <c r="D491" s="4">
        <v>1.678698E-2</v>
      </c>
      <c r="E491" s="4">
        <v>0.97693334659469211</v>
      </c>
      <c r="F491" s="4">
        <f t="shared" si="21"/>
        <v>6.279673405307884E-3</v>
      </c>
      <c r="H491" s="4">
        <v>5.0051599999999998E-3</v>
      </c>
      <c r="I491" s="4">
        <v>0.99319329239274756</v>
      </c>
      <c r="J491" s="4">
        <f t="shared" si="22"/>
        <v>1.801547607252485E-3</v>
      </c>
      <c r="K491" s="4"/>
      <c r="L491" s="4">
        <v>1.2485139999999999E-2</v>
      </c>
      <c r="M491" s="4">
        <v>0.98713461740315711</v>
      </c>
      <c r="N491" s="4">
        <f t="shared" si="23"/>
        <v>3.8024259684288353E-4</v>
      </c>
      <c r="O491" s="4"/>
      <c r="P491" s="6">
        <v>0.99472289999999997</v>
      </c>
    </row>
    <row r="492" spans="1:16" x14ac:dyDescent="0.2">
      <c r="A492">
        <v>798</v>
      </c>
      <c r="D492" s="4">
        <v>1.6746540000000001E-2</v>
      </c>
      <c r="E492" s="4">
        <v>0.9769574127846512</v>
      </c>
      <c r="F492" s="4">
        <f t="shared" si="21"/>
        <v>6.2960472153488212E-3</v>
      </c>
      <c r="H492" s="4">
        <v>4.6663900000000003E-3</v>
      </c>
      <c r="I492" s="4">
        <v>0.99353900359449776</v>
      </c>
      <c r="J492" s="4">
        <f t="shared" si="22"/>
        <v>1.7946064055022193E-3</v>
      </c>
      <c r="K492" s="4"/>
      <c r="L492" s="4">
        <v>2.6025160000000002E-2</v>
      </c>
      <c r="M492" s="4">
        <v>0.9736295464397231</v>
      </c>
      <c r="N492" s="4">
        <f t="shared" si="23"/>
        <v>3.4529356027690472E-4</v>
      </c>
      <c r="O492" s="4"/>
      <c r="P492" s="6">
        <v>0.994807</v>
      </c>
    </row>
    <row r="493" spans="1:16" x14ac:dyDescent="0.2">
      <c r="A493">
        <v>799</v>
      </c>
      <c r="D493" s="4">
        <v>1.6682829999999999E-2</v>
      </c>
      <c r="E493" s="4">
        <v>0.97700458843009441</v>
      </c>
      <c r="F493" s="4">
        <f t="shared" si="21"/>
        <v>6.312581569905551E-3</v>
      </c>
      <c r="H493" s="4">
        <v>4.4923699999999999E-3</v>
      </c>
      <c r="I493" s="4">
        <v>0.99371966843129111</v>
      </c>
      <c r="J493" s="4">
        <f t="shared" si="22"/>
        <v>1.7879615687088624E-3</v>
      </c>
      <c r="K493" s="4"/>
      <c r="L493" s="4">
        <v>3.9181599999999997E-2</v>
      </c>
      <c r="M493" s="4">
        <v>0.96050500986247189</v>
      </c>
      <c r="N493" s="4">
        <f t="shared" si="23"/>
        <v>3.1339013752806899E-4</v>
      </c>
      <c r="O493" s="4"/>
      <c r="P493" s="6">
        <v>0.99489360000000004</v>
      </c>
    </row>
    <row r="494" spans="1:16" x14ac:dyDescent="0.2">
      <c r="A494">
        <v>800</v>
      </c>
      <c r="D494" s="4">
        <v>1.6597230000000001E-2</v>
      </c>
      <c r="E494" s="4">
        <v>0.97707353076811376</v>
      </c>
      <c r="F494" s="4">
        <f t="shared" si="21"/>
        <v>6.329239231886219E-3</v>
      </c>
      <c r="H494" s="4">
        <v>4.4916000000000001E-3</v>
      </c>
      <c r="I494" s="4">
        <v>0.99372678839193995</v>
      </c>
      <c r="J494" s="4">
        <f t="shared" si="22"/>
        <v>1.7816116080600075E-3</v>
      </c>
      <c r="K494" s="4"/>
      <c r="L494" s="4">
        <v>4.8342549999999998E-2</v>
      </c>
      <c r="M494" s="4">
        <v>0.95137203841417051</v>
      </c>
      <c r="N494" s="4">
        <f t="shared" si="23"/>
        <v>2.8541158582950921E-4</v>
      </c>
      <c r="O494" s="4"/>
      <c r="P494" s="6">
        <v>0.99498369999999992</v>
      </c>
    </row>
    <row r="495" spans="1:16" x14ac:dyDescent="0.2">
      <c r="A495">
        <v>801</v>
      </c>
      <c r="D495" s="4">
        <v>1.649138E-2</v>
      </c>
      <c r="E495" s="4">
        <v>0.97716260931013965</v>
      </c>
      <c r="F495" s="4">
        <f t="shared" si="21"/>
        <v>6.3460106898604041E-3</v>
      </c>
      <c r="H495" s="4">
        <v>4.6677200000000002E-3</v>
      </c>
      <c r="I495" s="4">
        <v>0.99355673660567634</v>
      </c>
      <c r="J495" s="4">
        <f t="shared" si="22"/>
        <v>1.7755433943236199E-3</v>
      </c>
      <c r="K495" s="4"/>
      <c r="L495" s="4">
        <v>5.2618470000000001E-2</v>
      </c>
      <c r="M495" s="4">
        <v>0.94712037480744016</v>
      </c>
      <c r="N495" s="4">
        <f t="shared" si="23"/>
        <v>2.6115519255986985E-4</v>
      </c>
      <c r="O495" s="4"/>
      <c r="P495" s="6">
        <v>0.99493039999999988</v>
      </c>
    </row>
    <row r="496" spans="1:16" x14ac:dyDescent="0.2">
      <c r="A496">
        <v>802</v>
      </c>
      <c r="D496" s="4">
        <v>1.6367139999999999E-2</v>
      </c>
      <c r="E496" s="4">
        <v>0.97726998493687522</v>
      </c>
      <c r="F496" s="4">
        <f t="shared" si="21"/>
        <v>6.3628750631248288E-3</v>
      </c>
      <c r="H496" s="4">
        <v>5.0196099999999999E-3</v>
      </c>
      <c r="I496" s="4">
        <v>0.99321062833011098</v>
      </c>
      <c r="J496" s="4">
        <f t="shared" si="22"/>
        <v>1.7697616698890695E-3</v>
      </c>
      <c r="K496" s="4"/>
      <c r="L496" s="4">
        <v>5.2404859999999998E-2</v>
      </c>
      <c r="M496" s="4">
        <v>0.94735505729532965</v>
      </c>
      <c r="N496" s="4">
        <f t="shared" si="23"/>
        <v>2.4008270467035242E-4</v>
      </c>
      <c r="O496" s="4"/>
      <c r="P496" s="6">
        <v>0.99488670000000001</v>
      </c>
    </row>
    <row r="497" spans="1:16" x14ac:dyDescent="0.2">
      <c r="A497">
        <v>803</v>
      </c>
      <c r="D497" s="4">
        <v>1.6226580000000001E-2</v>
      </c>
      <c r="E497" s="4">
        <v>0.97739361985809736</v>
      </c>
      <c r="F497" s="4">
        <f t="shared" si="21"/>
        <v>6.3798001419026473E-3</v>
      </c>
      <c r="H497" s="4">
        <v>5.5414799999999997E-3</v>
      </c>
      <c r="I497" s="4">
        <v>0.99269424119508276</v>
      </c>
      <c r="J497" s="4">
        <f t="shared" si="22"/>
        <v>1.764278804917252E-3</v>
      </c>
      <c r="K497" s="4"/>
      <c r="L497" s="4">
        <v>4.8646479999999999E-2</v>
      </c>
      <c r="M497" s="4">
        <v>0.95113193073812174</v>
      </c>
      <c r="N497" s="4">
        <f t="shared" si="23"/>
        <v>2.2158926187820782E-4</v>
      </c>
      <c r="O497" s="4"/>
      <c r="P497" s="6">
        <v>0.99485439999999992</v>
      </c>
    </row>
    <row r="498" spans="1:16" x14ac:dyDescent="0.2">
      <c r="A498">
        <v>804</v>
      </c>
      <c r="D498" s="4">
        <v>1.607192E-2</v>
      </c>
      <c r="E498" s="4">
        <v>0.97753131756989997</v>
      </c>
      <c r="F498" s="4">
        <f t="shared" si="21"/>
        <v>6.3967624301000114E-3</v>
      </c>
      <c r="H498" s="4">
        <v>6.2232099999999999E-3</v>
      </c>
      <c r="I498" s="4">
        <v>0.99201767589071732</v>
      </c>
      <c r="J498" s="4">
        <f t="shared" si="22"/>
        <v>1.7591141092826446E-3</v>
      </c>
      <c r="K498" s="4"/>
      <c r="L498" s="4">
        <v>4.2501810000000001E-2</v>
      </c>
      <c r="M498" s="4">
        <v>0.95729302686282869</v>
      </c>
      <c r="N498" s="4">
        <f t="shared" si="23"/>
        <v>2.0516313717133805E-4</v>
      </c>
      <c r="O498" s="4"/>
      <c r="P498" s="6">
        <v>0.9948345999999999</v>
      </c>
    </row>
    <row r="499" spans="1:16" x14ac:dyDescent="0.2">
      <c r="A499">
        <v>805</v>
      </c>
      <c r="D499" s="4">
        <v>1.5905490000000001E-2</v>
      </c>
      <c r="E499" s="4">
        <v>0.97768076259958092</v>
      </c>
      <c r="F499" s="4">
        <f t="shared" si="21"/>
        <v>6.413747400419112E-3</v>
      </c>
      <c r="H499" s="4">
        <v>7.0507399999999998E-3</v>
      </c>
      <c r="I499" s="4">
        <v>0.99119496689489495</v>
      </c>
      <c r="J499" s="4">
        <f t="shared" si="22"/>
        <v>1.7542931051051092E-3</v>
      </c>
      <c r="K499" s="4"/>
      <c r="L499" s="4">
        <v>3.517555E-2</v>
      </c>
      <c r="M499" s="4">
        <v>0.96463404189479252</v>
      </c>
      <c r="N499" s="4">
        <f t="shared" si="23"/>
        <v>1.9040810520754015E-4</v>
      </c>
      <c r="O499" s="4"/>
      <c r="P499" s="6">
        <v>0.99482820000000005</v>
      </c>
    </row>
    <row r="500" spans="1:16" x14ac:dyDescent="0.2">
      <c r="A500">
        <v>806</v>
      </c>
      <c r="D500" s="4">
        <v>1.5729709999999997E-2</v>
      </c>
      <c r="E500" s="4">
        <v>0.97783957974569091</v>
      </c>
      <c r="F500" s="4">
        <f t="shared" si="21"/>
        <v>6.4307102543090799E-3</v>
      </c>
      <c r="H500" s="4">
        <v>8.0066600000000005E-3</v>
      </c>
      <c r="I500" s="4">
        <v>0.99024351334790695</v>
      </c>
      <c r="J500" s="4">
        <f t="shared" si="22"/>
        <v>1.7498266520930006E-3</v>
      </c>
      <c r="K500" s="4"/>
      <c r="L500" s="4">
        <v>2.7800729999999999E-2</v>
      </c>
      <c r="M500" s="4">
        <v>0.97202226167891115</v>
      </c>
      <c r="N500" s="4">
        <f t="shared" si="23"/>
        <v>1.7700832108880071E-4</v>
      </c>
      <c r="O500" s="4"/>
      <c r="P500" s="6">
        <v>0.99483540000000004</v>
      </c>
    </row>
    <row r="501" spans="1:16" x14ac:dyDescent="0.2">
      <c r="A501">
        <v>807</v>
      </c>
      <c r="D501" s="4">
        <v>1.554702E-2</v>
      </c>
      <c r="E501" s="4">
        <v>0.97800534458560917</v>
      </c>
      <c r="F501" s="4">
        <f t="shared" si="21"/>
        <v>6.4476354143908621E-3</v>
      </c>
      <c r="H501" s="4">
        <v>9.0707900000000004E-3</v>
      </c>
      <c r="I501" s="4">
        <v>0.98918344046428242</v>
      </c>
      <c r="J501" s="4">
        <f t="shared" si="22"/>
        <v>1.7457695357175895E-3</v>
      </c>
      <c r="K501" s="4"/>
      <c r="L501" s="4">
        <v>2.1329790000000001E-2</v>
      </c>
      <c r="M501" s="4">
        <v>0.97850541172333794</v>
      </c>
      <c r="N501" s="4">
        <f t="shared" si="23"/>
        <v>1.6479827666204816E-4</v>
      </c>
      <c r="O501" s="4"/>
      <c r="P501" s="6">
        <v>0.99485590000000002</v>
      </c>
    </row>
    <row r="502" spans="1:16" x14ac:dyDescent="0.2">
      <c r="A502">
        <v>808</v>
      </c>
      <c r="D502" s="4">
        <v>1.5359879999999999E-2</v>
      </c>
      <c r="E502" s="4">
        <v>0.97817562283455917</v>
      </c>
      <c r="F502" s="4">
        <f t="shared" si="21"/>
        <v>6.4644971654408412E-3</v>
      </c>
      <c r="H502" s="4">
        <v>1.0220819999999999E-2</v>
      </c>
      <c r="I502" s="4">
        <v>0.98803703007411503</v>
      </c>
      <c r="J502" s="4">
        <f t="shared" si="22"/>
        <v>1.7421499258849504E-3</v>
      </c>
      <c r="K502" s="4"/>
      <c r="L502" s="4">
        <v>1.643913E-2</v>
      </c>
      <c r="M502" s="4">
        <v>0.98340721812088872</v>
      </c>
      <c r="N502" s="4">
        <f t="shared" si="23"/>
        <v>1.5365187911131617E-4</v>
      </c>
      <c r="O502" s="4"/>
      <c r="P502" s="6">
        <v>0.99488879999999991</v>
      </c>
    </row>
    <row r="503" spans="1:16" x14ac:dyDescent="0.2">
      <c r="A503">
        <v>809</v>
      </c>
      <c r="D503" s="4">
        <v>1.5170699999999999E-2</v>
      </c>
      <c r="E503" s="4">
        <v>0.97834803004547677</v>
      </c>
      <c r="F503" s="4">
        <f t="shared" si="21"/>
        <v>6.4812699545232499E-3</v>
      </c>
      <c r="H503" s="4">
        <v>1.143303E-2</v>
      </c>
      <c r="I503" s="4">
        <v>0.98682797195740335</v>
      </c>
      <c r="J503" s="4">
        <f t="shared" si="22"/>
        <v>1.7389980425966955E-3</v>
      </c>
      <c r="K503" s="4"/>
      <c r="L503" s="4">
        <v>1.347079E-2</v>
      </c>
      <c r="M503" s="4">
        <v>0.98638566999994515</v>
      </c>
      <c r="N503" s="4">
        <f t="shared" si="23"/>
        <v>1.4354000005489809E-4</v>
      </c>
      <c r="O503" s="4"/>
      <c r="P503" s="6">
        <v>0.99493290000000001</v>
      </c>
    </row>
    <row r="504" spans="1:16" x14ac:dyDescent="0.2">
      <c r="A504">
        <v>810</v>
      </c>
      <c r="D504" s="4">
        <v>1.498181E-2</v>
      </c>
      <c r="E504" s="4">
        <v>0.97852027125511754</v>
      </c>
      <c r="F504" s="4">
        <f t="shared" si="21"/>
        <v>6.4979187448824804E-3</v>
      </c>
      <c r="H504" s="4">
        <v>1.268289E-2</v>
      </c>
      <c r="I504" s="4">
        <v>0.98558075489132746</v>
      </c>
      <c r="J504" s="4">
        <f t="shared" si="22"/>
        <v>1.7363551086725382E-3</v>
      </c>
      <c r="K504" s="4"/>
      <c r="L504" s="4">
        <v>1.2431570000000001E-2</v>
      </c>
      <c r="M504" s="4">
        <v>0.98743395280688684</v>
      </c>
      <c r="N504" s="4">
        <f t="shared" si="23"/>
        <v>1.3447719311321382E-4</v>
      </c>
      <c r="O504" s="4"/>
      <c r="P504" s="6">
        <v>0.99498639999999994</v>
      </c>
    </row>
    <row r="505" spans="1:16" x14ac:dyDescent="0.2">
      <c r="A505">
        <v>811</v>
      </c>
      <c r="D505" s="4">
        <v>1.479546E-2</v>
      </c>
      <c r="E505" s="4">
        <v>0.97869012128038502</v>
      </c>
      <c r="F505" s="4">
        <f t="shared" si="21"/>
        <v>6.5144187196150005E-3</v>
      </c>
      <c r="H505" s="4">
        <v>1.3945780000000001E-2</v>
      </c>
      <c r="I505" s="4">
        <v>0.98431996755894857</v>
      </c>
      <c r="J505" s="4">
        <f t="shared" si="22"/>
        <v>1.7342524410514093E-3</v>
      </c>
      <c r="K505" s="4"/>
      <c r="L505" s="4">
        <v>1.3050310000000001E-2</v>
      </c>
      <c r="M505" s="4">
        <v>0.98682319265823282</v>
      </c>
      <c r="N505" s="4">
        <f t="shared" si="23"/>
        <v>1.2649734176717331E-4</v>
      </c>
      <c r="O505" s="4"/>
      <c r="P505" s="6">
        <v>0.99504740000000003</v>
      </c>
    </row>
    <row r="506" spans="1:16" x14ac:dyDescent="0.2">
      <c r="A506">
        <v>812</v>
      </c>
      <c r="D506" s="4">
        <v>1.461371E-2</v>
      </c>
      <c r="E506" s="4">
        <v>0.97885553397053304</v>
      </c>
      <c r="F506" s="4">
        <f t="shared" si="21"/>
        <v>6.5307560294669553E-3</v>
      </c>
      <c r="H506" s="4">
        <v>1.5197519999999999E-2</v>
      </c>
      <c r="I506" s="4">
        <v>0.98306973973248946</v>
      </c>
      <c r="J506" s="4">
        <f t="shared" si="22"/>
        <v>1.7327402675105796E-3</v>
      </c>
      <c r="K506" s="4"/>
      <c r="L506" s="4">
        <v>1.4874460000000001E-2</v>
      </c>
      <c r="M506" s="4">
        <v>0.98500591620567779</v>
      </c>
      <c r="N506" s="4">
        <f t="shared" si="23"/>
        <v>1.1962379432217674E-4</v>
      </c>
      <c r="O506" s="4"/>
      <c r="P506" s="6">
        <v>0.99511390000000011</v>
      </c>
    </row>
    <row r="507" spans="1:16" x14ac:dyDescent="0.2">
      <c r="A507">
        <v>813</v>
      </c>
      <c r="D507" s="4">
        <v>1.443849E-2</v>
      </c>
      <c r="E507" s="4">
        <v>0.97901461214575691</v>
      </c>
      <c r="F507" s="4">
        <f t="shared" si="21"/>
        <v>6.5468978542431167E-3</v>
      </c>
      <c r="H507" s="4">
        <v>1.641492E-2</v>
      </c>
      <c r="I507" s="4">
        <v>0.98185322273453934</v>
      </c>
      <c r="J507" s="4">
        <f t="shared" si="22"/>
        <v>1.7318572654606568E-3</v>
      </c>
      <c r="K507" s="4"/>
      <c r="L507" s="4">
        <v>1.7377030000000002E-2</v>
      </c>
      <c r="M507" s="4">
        <v>0.98250908399777714</v>
      </c>
      <c r="N507" s="4">
        <f t="shared" si="23"/>
        <v>1.1388600222284051E-4</v>
      </c>
      <c r="O507" s="4"/>
      <c r="P507" s="6">
        <v>0.9951837</v>
      </c>
    </row>
    <row r="508" spans="1:16" x14ac:dyDescent="0.2">
      <c r="A508">
        <v>814</v>
      </c>
      <c r="D508" s="4">
        <v>1.4271510000000001E-2</v>
      </c>
      <c r="E508" s="4">
        <v>0.97916565757285356</v>
      </c>
      <c r="F508" s="4">
        <f t="shared" si="21"/>
        <v>6.5628324271463923E-3</v>
      </c>
      <c r="H508" s="4">
        <v>1.7576250000000002E-2</v>
      </c>
      <c r="I508" s="4">
        <v>0.98069213972248748</v>
      </c>
      <c r="J508" s="4">
        <f t="shared" si="22"/>
        <v>1.731610277512563E-3</v>
      </c>
      <c r="K508" s="4"/>
      <c r="L508" s="4">
        <v>2.00492E-2</v>
      </c>
      <c r="M508" s="4">
        <v>0.97984151588678414</v>
      </c>
      <c r="N508" s="4">
        <f t="shared" si="23"/>
        <v>1.0928411321586839E-4</v>
      </c>
      <c r="O508" s="4"/>
      <c r="P508" s="6">
        <v>0.99525469999999994</v>
      </c>
    </row>
    <row r="509" spans="1:16" x14ac:dyDescent="0.2">
      <c r="A509">
        <v>815</v>
      </c>
      <c r="D509" s="4">
        <v>1.411425E-2</v>
      </c>
      <c r="E509" s="4">
        <v>0.97930722029711759</v>
      </c>
      <c r="F509" s="4">
        <f t="shared" si="21"/>
        <v>6.5785297028824186E-3</v>
      </c>
      <c r="H509" s="4">
        <v>1.8661589999999999E-2</v>
      </c>
      <c r="I509" s="4">
        <v>0.97960635751973402</v>
      </c>
      <c r="J509" s="4">
        <f t="shared" si="22"/>
        <v>1.7320524802659776E-3</v>
      </c>
      <c r="K509" s="4"/>
      <c r="L509" s="4">
        <v>2.2465209999999999E-2</v>
      </c>
      <c r="M509" s="4">
        <v>0.97742899140967821</v>
      </c>
      <c r="N509" s="4">
        <f t="shared" si="23"/>
        <v>1.0579859032178174E-4</v>
      </c>
      <c r="O509" s="4"/>
      <c r="P509" s="6">
        <v>0.99532520000000002</v>
      </c>
    </row>
    <row r="510" spans="1:16" x14ac:dyDescent="0.2">
      <c r="A510">
        <v>816</v>
      </c>
      <c r="D510" s="4">
        <v>1.396799E-2</v>
      </c>
      <c r="E510" s="4">
        <v>0.97943803925696615</v>
      </c>
      <c r="F510" s="4">
        <f t="shared" si="21"/>
        <v>6.5939707430338057E-3</v>
      </c>
      <c r="H510" s="4">
        <v>1.9653219999999999E-2</v>
      </c>
      <c r="I510" s="4">
        <v>0.97861357591029896</v>
      </c>
      <c r="J510" s="4">
        <f t="shared" si="22"/>
        <v>1.7332040897010126E-3</v>
      </c>
      <c r="K510" s="4"/>
      <c r="L510" s="4">
        <v>2.4317490000000001E-2</v>
      </c>
      <c r="M510" s="4">
        <v>0.97557910716759011</v>
      </c>
      <c r="N510" s="4">
        <f t="shared" si="23"/>
        <v>1.0340283240983794E-4</v>
      </c>
      <c r="O510" s="4"/>
      <c r="P510" s="6">
        <v>0.99539330000000004</v>
      </c>
    </row>
    <row r="511" spans="1:16" x14ac:dyDescent="0.2">
      <c r="A511">
        <v>817</v>
      </c>
      <c r="D511" s="4">
        <v>1.3833709999999999E-2</v>
      </c>
      <c r="E511" s="4">
        <v>0.97955714158770069</v>
      </c>
      <c r="F511" s="4">
        <f t="shared" si="21"/>
        <v>6.6091484122993149E-3</v>
      </c>
      <c r="H511" s="4">
        <v>2.053576E-2</v>
      </c>
      <c r="I511" s="4">
        <v>0.97772916807205201</v>
      </c>
      <c r="J511" s="4">
        <f t="shared" si="22"/>
        <v>1.7350719279479732E-3</v>
      </c>
      <c r="K511" s="4"/>
      <c r="L511" s="4">
        <v>2.5427520000000002E-2</v>
      </c>
      <c r="M511" s="4">
        <v>0.97447043251561927</v>
      </c>
      <c r="N511" s="4">
        <f t="shared" si="23"/>
        <v>1.0204748438069622E-4</v>
      </c>
      <c r="O511" s="4"/>
      <c r="P511" s="6">
        <v>0.9954577</v>
      </c>
    </row>
    <row r="512" spans="1:16" x14ac:dyDescent="0.2">
      <c r="A512">
        <v>818</v>
      </c>
      <c r="D512" s="4">
        <v>1.3712169999999999E-2</v>
      </c>
      <c r="E512" s="4">
        <v>0.97966380257918051</v>
      </c>
      <c r="F512" s="4">
        <f t="shared" si="21"/>
        <v>6.6240274208194672E-3</v>
      </c>
      <c r="H512" s="4">
        <v>2.1296430000000002E-2</v>
      </c>
      <c r="I512" s="4">
        <v>0.9769658720244293</v>
      </c>
      <c r="J512" s="4">
        <f t="shared" si="22"/>
        <v>1.7376979755706623E-3</v>
      </c>
      <c r="K512" s="4"/>
      <c r="L512" s="4">
        <v>2.5739450000000001E-2</v>
      </c>
      <c r="M512" s="4">
        <v>0.9741588566837911</v>
      </c>
      <c r="N512" s="4">
        <f t="shared" si="23"/>
        <v>1.016933162089062E-4</v>
      </c>
      <c r="O512" s="4"/>
      <c r="P512" s="6">
        <v>0.99551699999999999</v>
      </c>
    </row>
    <row r="513" spans="1:16" x14ac:dyDescent="0.2">
      <c r="A513">
        <v>819</v>
      </c>
      <c r="D513" s="4">
        <v>1.3603829999999999E-2</v>
      </c>
      <c r="E513" s="4">
        <v>0.97975754622458933</v>
      </c>
      <c r="F513" s="4">
        <f t="shared" si="21"/>
        <v>6.6386237754106903E-3</v>
      </c>
      <c r="H513" s="4">
        <v>2.1925130000000001E-2</v>
      </c>
      <c r="I513" s="4">
        <v>0.97633378914316438</v>
      </c>
      <c r="J513" s="4">
        <f t="shared" si="22"/>
        <v>1.7410808568356639E-3</v>
      </c>
      <c r="K513" s="4"/>
      <c r="L513" s="4">
        <v>2.530338E-2</v>
      </c>
      <c r="M513" s="4">
        <v>0.97459435483062951</v>
      </c>
      <c r="N513" s="4">
        <f t="shared" si="23"/>
        <v>1.0226516937050789E-4</v>
      </c>
      <c r="O513" s="4"/>
      <c r="P513" s="6">
        <v>0.99557030000000002</v>
      </c>
    </row>
    <row r="514" spans="1:16" x14ac:dyDescent="0.2">
      <c r="A514">
        <v>820</v>
      </c>
      <c r="D514" s="4">
        <v>1.3508890000000001E-2</v>
      </c>
      <c r="E514" s="4">
        <v>0.97983821395416004</v>
      </c>
      <c r="F514" s="4">
        <f t="shared" si="21"/>
        <v>6.6528960458399622E-3</v>
      </c>
      <c r="H514" s="4">
        <v>2.2414469999999999E-2</v>
      </c>
      <c r="I514" s="4">
        <v>0.97584030520842302</v>
      </c>
      <c r="J514" s="4">
        <f t="shared" si="22"/>
        <v>1.7452247915770158E-3</v>
      </c>
      <c r="K514" s="4"/>
      <c r="L514" s="4">
        <v>2.4252619999999999E-2</v>
      </c>
      <c r="M514" s="4">
        <v>0.97564365805350595</v>
      </c>
      <c r="N514" s="4">
        <f t="shared" si="23"/>
        <v>1.0372194649410638E-4</v>
      </c>
      <c r="O514" s="4"/>
      <c r="P514" s="6">
        <v>0.99561670000000002</v>
      </c>
    </row>
    <row r="515" spans="1:16" x14ac:dyDescent="0.2">
      <c r="A515">
        <v>821</v>
      </c>
      <c r="D515" s="4">
        <v>1.3427290000000001E-2</v>
      </c>
      <c r="E515" s="4">
        <v>0.97990584625490385</v>
      </c>
      <c r="F515" s="4">
        <f t="shared" si="21"/>
        <v>6.6668637450961743E-3</v>
      </c>
      <c r="H515" s="4">
        <v>2.275982E-2</v>
      </c>
      <c r="I515" s="4">
        <v>0.97549003078923624</v>
      </c>
      <c r="J515" s="4">
        <f t="shared" si="22"/>
        <v>1.7501492107637739E-3</v>
      </c>
      <c r="K515" s="4"/>
      <c r="L515" s="4">
        <v>2.2777989999999998E-2</v>
      </c>
      <c r="M515" s="4">
        <v>0.97711602050079549</v>
      </c>
      <c r="N515" s="4">
        <f t="shared" si="23"/>
        <v>1.0598949920448408E-4</v>
      </c>
      <c r="O515" s="4"/>
      <c r="P515" s="6">
        <v>0.99565569999999992</v>
      </c>
    </row>
    <row r="516" spans="1:16" x14ac:dyDescent="0.2">
      <c r="A516">
        <v>822</v>
      </c>
      <c r="D516" s="4">
        <v>1.3358730000000001E-2</v>
      </c>
      <c r="E516" s="4">
        <v>0.97996078115930618</v>
      </c>
      <c r="F516" s="4">
        <f t="shared" si="21"/>
        <v>6.6804888406938323E-3</v>
      </c>
      <c r="H516" s="4">
        <v>2.2959260000000002E-2</v>
      </c>
      <c r="I516" s="4">
        <v>0.97528489031573873</v>
      </c>
      <c r="J516" s="4">
        <f t="shared" si="22"/>
        <v>1.7558496842612348E-3</v>
      </c>
      <c r="K516" s="4"/>
      <c r="L516" s="4">
        <v>2.1100919999999999E-2</v>
      </c>
      <c r="M516" s="4">
        <v>0.97879007958744213</v>
      </c>
      <c r="N516" s="4">
        <f t="shared" si="23"/>
        <v>1.0900041255790249E-4</v>
      </c>
      <c r="O516" s="4"/>
      <c r="P516" s="6">
        <v>0.99568669999999992</v>
      </c>
    </row>
    <row r="517" spans="1:16" x14ac:dyDescent="0.2">
      <c r="A517">
        <v>823</v>
      </c>
      <c r="D517" s="4">
        <v>1.3302629999999999E-2</v>
      </c>
      <c r="E517" s="4">
        <v>0.98000357557402507</v>
      </c>
      <c r="F517" s="4">
        <f t="shared" ref="F517:F580" si="24">1-D517-E517</f>
        <v>6.6937944259749527E-3</v>
      </c>
      <c r="H517" s="4">
        <v>2.3013479999999999E-2</v>
      </c>
      <c r="I517" s="4">
        <v>0.9752242121754936</v>
      </c>
      <c r="J517" s="4">
        <f t="shared" ref="J517:J580" si="25">1-H517-I517</f>
        <v>1.7623078245063706E-3</v>
      </c>
      <c r="K517" s="4"/>
      <c r="L517" s="4">
        <v>1.9447039999999999E-2</v>
      </c>
      <c r="M517" s="4">
        <v>0.98044025524277767</v>
      </c>
      <c r="N517" s="4">
        <f t="shared" ref="N517:N580" si="26">1-L517-M517</f>
        <v>1.127047572223594E-4</v>
      </c>
      <c r="O517" s="4"/>
      <c r="P517" s="6">
        <v>0.99570939999999997</v>
      </c>
    </row>
    <row r="518" spans="1:16" x14ac:dyDescent="0.2">
      <c r="A518">
        <v>824</v>
      </c>
      <c r="D518" s="4">
        <v>1.3258199999999999E-2</v>
      </c>
      <c r="E518" s="4">
        <v>0.98003504426183408</v>
      </c>
      <c r="F518" s="4">
        <f t="shared" si="24"/>
        <v>6.706755738165926E-3</v>
      </c>
      <c r="H518" s="4">
        <v>2.2925719999999997E-2</v>
      </c>
      <c r="I518" s="4">
        <v>0.97530474962520586</v>
      </c>
      <c r="J518" s="4">
        <f t="shared" si="25"/>
        <v>1.7695303747941038E-3</v>
      </c>
      <c r="K518" s="4"/>
      <c r="L518" s="4">
        <v>1.802204E-2</v>
      </c>
      <c r="M518" s="4">
        <v>0.98186093768650684</v>
      </c>
      <c r="N518" s="4">
        <f t="shared" si="26"/>
        <v>1.1702231349319803E-4</v>
      </c>
      <c r="O518" s="4"/>
      <c r="P518" s="6">
        <v>0.99572379999999994</v>
      </c>
    </row>
    <row r="519" spans="1:16" x14ac:dyDescent="0.2">
      <c r="A519">
        <v>825</v>
      </c>
      <c r="D519" s="4">
        <v>1.322445E-2</v>
      </c>
      <c r="E519" s="4">
        <v>0.98005616109880789</v>
      </c>
      <c r="F519" s="4">
        <f t="shared" si="24"/>
        <v>6.7193889011920582E-3</v>
      </c>
      <c r="H519" s="4">
        <v>2.2701550000000001E-2</v>
      </c>
      <c r="I519" s="4">
        <v>0.97552094935212441</v>
      </c>
      <c r="J519" s="4">
        <f t="shared" si="25"/>
        <v>1.7775006478756294E-3</v>
      </c>
      <c r="K519" s="4"/>
      <c r="L519" s="4">
        <v>1.6991679999999999E-2</v>
      </c>
      <c r="M519" s="4">
        <v>0.98288642696831996</v>
      </c>
      <c r="N519" s="4">
        <f t="shared" si="26"/>
        <v>1.2189303168008703E-4</v>
      </c>
      <c r="O519" s="4"/>
      <c r="P519" s="6">
        <v>0.99572969999999994</v>
      </c>
    </row>
    <row r="520" spans="1:16" x14ac:dyDescent="0.2">
      <c r="A520">
        <v>826</v>
      </c>
      <c r="D520" s="4">
        <v>1.32002E-2</v>
      </c>
      <c r="E520" s="4">
        <v>0.98006812806834409</v>
      </c>
      <c r="F520" s="4">
        <f t="shared" si="24"/>
        <v>6.7316719316559137E-3</v>
      </c>
      <c r="H520" s="4">
        <v>2.234881E-2</v>
      </c>
      <c r="I520" s="4">
        <v>0.97586499194633436</v>
      </c>
      <c r="J520" s="4">
        <f t="shared" si="25"/>
        <v>1.7861980536656441E-3</v>
      </c>
      <c r="K520" s="4"/>
      <c r="L520" s="4">
        <v>1.6467780000000001E-2</v>
      </c>
      <c r="M520" s="4">
        <v>0.98340495093073199</v>
      </c>
      <c r="N520" s="4">
        <f t="shared" si="26"/>
        <v>1.2726906926796566E-4</v>
      </c>
      <c r="O520" s="4"/>
      <c r="P520" s="6">
        <v>0.99572709999999998</v>
      </c>
    </row>
    <row r="521" spans="1:16" x14ac:dyDescent="0.2">
      <c r="A521">
        <v>827</v>
      </c>
      <c r="D521" s="4">
        <v>1.3184080000000001E-2</v>
      </c>
      <c r="E521" s="4">
        <v>0.98007229631117754</v>
      </c>
      <c r="F521" s="4">
        <f t="shared" si="24"/>
        <v>6.7436236888224199E-3</v>
      </c>
      <c r="H521" s="4">
        <v>2.1877290000000001E-2</v>
      </c>
      <c r="I521" s="4">
        <v>0.97632710167266323</v>
      </c>
      <c r="J521" s="4">
        <f t="shared" si="25"/>
        <v>1.7956083273367174E-3</v>
      </c>
      <c r="K521" s="4"/>
      <c r="L521" s="4">
        <v>1.6501349999999998E-2</v>
      </c>
      <c r="M521" s="4">
        <v>0.98336557279766834</v>
      </c>
      <c r="N521" s="4">
        <f t="shared" si="26"/>
        <v>1.330772023316884E-4</v>
      </c>
      <c r="O521" s="4"/>
      <c r="P521" s="6">
        <v>0.99571600000000005</v>
      </c>
    </row>
    <row r="522" spans="1:16" x14ac:dyDescent="0.2">
      <c r="A522">
        <v>828</v>
      </c>
      <c r="D522" s="4">
        <v>1.317462E-2</v>
      </c>
      <c r="E522" s="4">
        <v>0.98007013593898651</v>
      </c>
      <c r="F522" s="4">
        <f t="shared" si="24"/>
        <v>6.7552440610134656E-3</v>
      </c>
      <c r="H522" s="4">
        <v>2.1298629999999999E-2</v>
      </c>
      <c r="I522" s="4">
        <v>0.97689566597235</v>
      </c>
      <c r="J522" s="4">
        <f t="shared" si="25"/>
        <v>1.8057040276500125E-3</v>
      </c>
      <c r="K522" s="4"/>
      <c r="L522" s="4">
        <v>1.7082940000000001E-2</v>
      </c>
      <c r="M522" s="4">
        <v>0.98277778065259813</v>
      </c>
      <c r="N522" s="4">
        <f t="shared" si="26"/>
        <v>1.392793474018772E-4</v>
      </c>
      <c r="O522" s="4"/>
      <c r="P522" s="6">
        <v>0.99569669999999999</v>
      </c>
    </row>
    <row r="523" spans="1:16" x14ac:dyDescent="0.2">
      <c r="A523">
        <v>829</v>
      </c>
      <c r="D523" s="4">
        <v>1.317023E-2</v>
      </c>
      <c r="E523" s="4">
        <v>0.98006324602817085</v>
      </c>
      <c r="F523" s="4">
        <f t="shared" si="24"/>
        <v>6.766523971829197E-3</v>
      </c>
      <c r="H523" s="4">
        <v>2.062599E-2</v>
      </c>
      <c r="I523" s="4">
        <v>0.97755755522991283</v>
      </c>
      <c r="J523" s="4">
        <f t="shared" si="25"/>
        <v>1.8164547700871836E-3</v>
      </c>
      <c r="K523" s="4"/>
      <c r="L523" s="4">
        <v>1.8149490000000001E-2</v>
      </c>
      <c r="M523" s="4">
        <v>0.98170466592524464</v>
      </c>
      <c r="N523" s="4">
        <f t="shared" si="26"/>
        <v>1.4584407475537464E-4</v>
      </c>
      <c r="O523" s="4"/>
      <c r="P523" s="6">
        <v>0.99566919999999992</v>
      </c>
    </row>
    <row r="524" spans="1:16" x14ac:dyDescent="0.2">
      <c r="A524">
        <v>830</v>
      </c>
      <c r="D524" s="4">
        <v>1.3169249999999999E-2</v>
      </c>
      <c r="E524" s="4">
        <v>0.98005326548715255</v>
      </c>
      <c r="F524" s="4">
        <f t="shared" si="24"/>
        <v>6.7774845128474315E-3</v>
      </c>
      <c r="H524" s="4">
        <v>1.987384E-2</v>
      </c>
      <c r="I524" s="4">
        <v>0.9782983227242158</v>
      </c>
      <c r="J524" s="4">
        <f t="shared" si="25"/>
        <v>1.8278372757841721E-3</v>
      </c>
      <c r="K524" s="4"/>
      <c r="L524" s="4">
        <v>1.9595750000000002E-2</v>
      </c>
      <c r="M524" s="4">
        <v>0.98025152262593496</v>
      </c>
      <c r="N524" s="4">
        <f t="shared" si="26"/>
        <v>1.5272737406502035E-4</v>
      </c>
      <c r="O524" s="4"/>
      <c r="P524" s="6">
        <v>0.9956337999999999</v>
      </c>
    </row>
    <row r="525" spans="1:16" x14ac:dyDescent="0.2">
      <c r="A525">
        <v>831</v>
      </c>
      <c r="D525" s="4">
        <v>1.316995E-2</v>
      </c>
      <c r="E525" s="4">
        <v>0.9800419421350649</v>
      </c>
      <c r="F525" s="4">
        <f t="shared" si="24"/>
        <v>6.7881078649351112E-3</v>
      </c>
      <c r="H525" s="4">
        <v>1.9057649999999999E-2</v>
      </c>
      <c r="I525" s="4">
        <v>0.97910253376603396</v>
      </c>
      <c r="J525" s="4">
        <f t="shared" si="25"/>
        <v>1.8398162339660074E-3</v>
      </c>
      <c r="K525" s="4"/>
      <c r="L525" s="4">
        <v>2.128828E-2</v>
      </c>
      <c r="M525" s="4">
        <v>0.97855180829206911</v>
      </c>
      <c r="N525" s="4">
        <f t="shared" si="26"/>
        <v>1.5991170793083764E-4</v>
      </c>
      <c r="O525" s="4"/>
      <c r="P525" s="6">
        <v>0.99559089999999995</v>
      </c>
    </row>
    <row r="526" spans="1:16" x14ac:dyDescent="0.2">
      <c r="A526">
        <v>832</v>
      </c>
      <c r="D526" s="4">
        <v>1.3170599999999999E-2</v>
      </c>
      <c r="E526" s="4">
        <v>0.98003098423899004</v>
      </c>
      <c r="F526" s="4">
        <f t="shared" si="24"/>
        <v>6.7984157610099238E-3</v>
      </c>
      <c r="H526" s="4">
        <v>1.8193640000000001E-2</v>
      </c>
      <c r="I526" s="4">
        <v>0.9799540055767153</v>
      </c>
      <c r="J526" s="4">
        <f t="shared" si="25"/>
        <v>1.8523544232846856E-3</v>
      </c>
      <c r="K526" s="4"/>
      <c r="L526" s="4">
        <v>2.307994E-2</v>
      </c>
      <c r="M526" s="4">
        <v>0.97675268428612017</v>
      </c>
      <c r="N526" s="4">
        <f t="shared" si="26"/>
        <v>1.6737571387981376E-4</v>
      </c>
      <c r="O526" s="4"/>
      <c r="P526" s="6">
        <v>0.99554069999999995</v>
      </c>
    </row>
    <row r="527" spans="1:16" x14ac:dyDescent="0.2">
      <c r="A527">
        <v>833</v>
      </c>
      <c r="D527" s="4">
        <v>1.3169500000000001E-2</v>
      </c>
      <c r="E527" s="4">
        <v>0.98002208006795999</v>
      </c>
      <c r="F527" s="4">
        <f t="shared" si="24"/>
        <v>6.8084199320399552E-3</v>
      </c>
      <c r="H527" s="4">
        <v>1.7298420000000002E-2</v>
      </c>
      <c r="I527" s="4">
        <v>0.98083615689874915</v>
      </c>
      <c r="J527" s="4">
        <f t="shared" si="25"/>
        <v>1.8654231012508182E-3</v>
      </c>
      <c r="K527" s="4"/>
      <c r="L527" s="4">
        <v>2.4823270000000001E-2</v>
      </c>
      <c r="M527" s="4">
        <v>0.97500161751459402</v>
      </c>
      <c r="N527" s="4">
        <f t="shared" si="26"/>
        <v>1.7511248540602598E-4</v>
      </c>
      <c r="O527" s="4"/>
      <c r="P527" s="6">
        <v>0.99548389999999998</v>
      </c>
    </row>
    <row r="528" spans="1:16" x14ac:dyDescent="0.2">
      <c r="A528">
        <v>834</v>
      </c>
      <c r="D528" s="4">
        <v>1.316497E-2</v>
      </c>
      <c r="E528" s="4">
        <v>0.98001692756762826</v>
      </c>
      <c r="F528" s="4">
        <f t="shared" si="24"/>
        <v>6.8181024323716866E-3</v>
      </c>
      <c r="H528" s="4">
        <v>1.6388710000000001E-2</v>
      </c>
      <c r="I528" s="4">
        <v>0.98173230718882598</v>
      </c>
      <c r="J528" s="4">
        <f t="shared" si="25"/>
        <v>1.8789828111740459E-3</v>
      </c>
      <c r="K528" s="4"/>
      <c r="L528" s="4">
        <v>2.638188E-2</v>
      </c>
      <c r="M528" s="4">
        <v>0.97343500190399024</v>
      </c>
      <c r="N528" s="4">
        <f t="shared" si="26"/>
        <v>1.8311809600979334E-4</v>
      </c>
      <c r="O528" s="4"/>
      <c r="P528" s="6">
        <v>0.99542090000000005</v>
      </c>
    </row>
    <row r="529" spans="1:16" x14ac:dyDescent="0.2">
      <c r="A529">
        <v>835</v>
      </c>
      <c r="D529" s="4">
        <v>1.3155399999999999E-2</v>
      </c>
      <c r="E529" s="4">
        <v>0.98001711563490002</v>
      </c>
      <c r="F529" s="4">
        <f t="shared" si="24"/>
        <v>6.8274843650999451E-3</v>
      </c>
      <c r="H529" s="4">
        <v>1.548103E-2</v>
      </c>
      <c r="I529" s="4">
        <v>0.98262598615043262</v>
      </c>
      <c r="J529" s="4">
        <f t="shared" si="25"/>
        <v>1.8929838495673756E-3</v>
      </c>
      <c r="K529" s="4"/>
      <c r="L529" s="4">
        <v>2.7639300000000002E-2</v>
      </c>
      <c r="M529" s="4">
        <v>0.97216931024341902</v>
      </c>
      <c r="N529" s="4">
        <f t="shared" si="26"/>
        <v>1.9138975658095081E-4</v>
      </c>
      <c r="O529" s="4"/>
      <c r="P529" s="6">
        <v>0.99535259999999992</v>
      </c>
    </row>
    <row r="530" spans="1:16" x14ac:dyDescent="0.2">
      <c r="A530">
        <v>836</v>
      </c>
      <c r="D530" s="4">
        <v>1.313929E-2</v>
      </c>
      <c r="E530" s="4">
        <v>0.98002415348261818</v>
      </c>
      <c r="F530" s="4">
        <f t="shared" si="24"/>
        <v>6.8365565173817977E-3</v>
      </c>
      <c r="H530" s="4">
        <v>1.4591350000000001E-2</v>
      </c>
      <c r="I530" s="4">
        <v>0.98350123389254096</v>
      </c>
      <c r="J530" s="4">
        <f t="shared" si="25"/>
        <v>1.9074161074590368E-3</v>
      </c>
      <c r="K530" s="4"/>
      <c r="L530" s="4">
        <v>2.850542E-2</v>
      </c>
      <c r="M530" s="4">
        <v>0.97129466584532753</v>
      </c>
      <c r="N530" s="4">
        <f t="shared" si="26"/>
        <v>1.9991415467246476E-4</v>
      </c>
      <c r="O530" s="4"/>
      <c r="P530" s="6">
        <v>0.9952799</v>
      </c>
    </row>
    <row r="531" spans="1:16" x14ac:dyDescent="0.2">
      <c r="A531">
        <v>837</v>
      </c>
      <c r="D531" s="4">
        <v>1.311525E-2</v>
      </c>
      <c r="E531" s="4">
        <v>0.9800394114397275</v>
      </c>
      <c r="F531" s="4">
        <f t="shared" si="24"/>
        <v>6.8453385602724737E-3</v>
      </c>
      <c r="H531" s="4">
        <v>1.373486E-2</v>
      </c>
      <c r="I531" s="4">
        <v>0.98434291910479133</v>
      </c>
      <c r="J531" s="4">
        <f t="shared" si="25"/>
        <v>1.9222208952086595E-3</v>
      </c>
      <c r="K531" s="4"/>
      <c r="L531" s="4">
        <v>2.8920620000000001E-2</v>
      </c>
      <c r="M531" s="4">
        <v>0.97087068533044418</v>
      </c>
      <c r="N531" s="4">
        <f t="shared" si="26"/>
        <v>2.0869466955586446E-4</v>
      </c>
      <c r="O531" s="4"/>
      <c r="P531" s="6">
        <v>0.99520399999999998</v>
      </c>
    </row>
    <row r="532" spans="1:16" x14ac:dyDescent="0.2">
      <c r="A532">
        <v>838</v>
      </c>
      <c r="D532" s="4">
        <v>1.308204E-2</v>
      </c>
      <c r="E532" s="4">
        <v>0.98006414045072676</v>
      </c>
      <c r="F532" s="4">
        <f t="shared" si="24"/>
        <v>6.8538195492732212E-3</v>
      </c>
      <c r="H532" s="4">
        <v>1.2925620000000001E-2</v>
      </c>
      <c r="I532" s="4">
        <v>0.98513700963139872</v>
      </c>
      <c r="J532" s="4">
        <f t="shared" si="25"/>
        <v>1.93737036860131E-3</v>
      </c>
      <c r="K532" s="4"/>
      <c r="L532" s="4">
        <v>2.885799E-2</v>
      </c>
      <c r="M532" s="4">
        <v>0.97092428967277811</v>
      </c>
      <c r="N532" s="4">
        <f t="shared" si="26"/>
        <v>2.1772032722189305E-4</v>
      </c>
      <c r="O532" s="4"/>
      <c r="P532" s="6">
        <v>0.9951260999999999</v>
      </c>
    </row>
    <row r="533" spans="1:16" x14ac:dyDescent="0.2">
      <c r="A533">
        <v>839</v>
      </c>
      <c r="D533" s="4">
        <v>1.3038600000000001E-2</v>
      </c>
      <c r="E533" s="4">
        <v>0.98009938308306188</v>
      </c>
      <c r="F533" s="4">
        <f t="shared" si="24"/>
        <v>6.8620169169381073E-3</v>
      </c>
      <c r="H533" s="4">
        <v>1.2176340000000001E-2</v>
      </c>
      <c r="I533" s="4">
        <v>0.98587083140654597</v>
      </c>
      <c r="J533" s="4">
        <f t="shared" si="25"/>
        <v>1.9528285934540257E-3</v>
      </c>
      <c r="K533" s="4"/>
      <c r="L533" s="4">
        <v>2.8323649999999999E-2</v>
      </c>
      <c r="M533" s="4">
        <v>0.97144938583816709</v>
      </c>
      <c r="N533" s="4">
        <f t="shared" si="26"/>
        <v>2.269641618328766E-4</v>
      </c>
      <c r="O533" s="4"/>
      <c r="P533" s="6">
        <v>0.99504769999999998</v>
      </c>
    </row>
    <row r="534" spans="1:16" x14ac:dyDescent="0.2">
      <c r="A534">
        <v>840</v>
      </c>
      <c r="D534" s="4">
        <v>1.2984020000000001E-2</v>
      </c>
      <c r="E534" s="4">
        <v>0.98014606254456593</v>
      </c>
      <c r="F534" s="4">
        <f t="shared" si="24"/>
        <v>6.8699174554340825E-3</v>
      </c>
      <c r="H534" s="4">
        <v>1.1498139999999999E-2</v>
      </c>
      <c r="I534" s="4">
        <v>0.98653328820086572</v>
      </c>
      <c r="J534" s="4">
        <f t="shared" si="25"/>
        <v>1.9685717991342333E-3</v>
      </c>
      <c r="K534" s="4"/>
      <c r="L534" s="4">
        <v>2.7355420000000002E-2</v>
      </c>
      <c r="M534" s="4">
        <v>0.97240815928193958</v>
      </c>
      <c r="N534" s="4">
        <f t="shared" si="26"/>
        <v>2.3642071806040388E-4</v>
      </c>
      <c r="O534" s="4"/>
      <c r="P534" s="6">
        <v>0.99497060000000004</v>
      </c>
    </row>
    <row r="535" spans="1:16" x14ac:dyDescent="0.2">
      <c r="A535">
        <v>841</v>
      </c>
      <c r="D535" s="4">
        <v>1.2917620000000001E-2</v>
      </c>
      <c r="E535" s="4">
        <v>0.98020485390487844</v>
      </c>
      <c r="F535" s="4">
        <f t="shared" si="24"/>
        <v>6.8775260951216E-3</v>
      </c>
      <c r="H535" s="4">
        <v>1.0900399999999999E-2</v>
      </c>
      <c r="I535" s="4">
        <v>0.9871150408895718</v>
      </c>
      <c r="J535" s="4">
        <f t="shared" si="25"/>
        <v>1.9845591104281635E-3</v>
      </c>
      <c r="K535" s="4"/>
      <c r="L535" s="4">
        <v>2.6019809999999997E-2</v>
      </c>
      <c r="M535" s="4">
        <v>0.97373413338460024</v>
      </c>
      <c r="N535" s="4">
        <f t="shared" si="26"/>
        <v>2.4605661539978119E-4</v>
      </c>
      <c r="O535" s="4"/>
      <c r="P535" s="6">
        <v>0.99489630000000007</v>
      </c>
    </row>
    <row r="536" spans="1:16" x14ac:dyDescent="0.2">
      <c r="A536">
        <v>842</v>
      </c>
      <c r="D536" s="4">
        <v>1.2838909999999999E-2</v>
      </c>
      <c r="E536" s="4">
        <v>0.98027625343712577</v>
      </c>
      <c r="F536" s="4">
        <f t="shared" si="24"/>
        <v>6.884836562874197E-3</v>
      </c>
      <c r="H536" s="4">
        <v>1.0390539999999998E-2</v>
      </c>
      <c r="I536" s="4">
        <v>0.9876086873859613</v>
      </c>
      <c r="J536" s="4">
        <f t="shared" si="25"/>
        <v>2.0007726140387483E-3</v>
      </c>
      <c r="K536" s="4"/>
      <c r="L536" s="4">
        <v>2.4407350000000001E-2</v>
      </c>
      <c r="M536" s="4">
        <v>0.97533681058346389</v>
      </c>
      <c r="N536" s="4">
        <f t="shared" si="26"/>
        <v>2.5583941653606335E-4</v>
      </c>
      <c r="O536" s="4"/>
      <c r="P536" s="6">
        <v>0.99482669999999995</v>
      </c>
    </row>
    <row r="537" spans="1:16" x14ac:dyDescent="0.2">
      <c r="A537">
        <v>843</v>
      </c>
      <c r="D537" s="4">
        <v>1.2747619999999999E-2</v>
      </c>
      <c r="E537" s="4">
        <v>0.98036052909560101</v>
      </c>
      <c r="F537" s="4">
        <f t="shared" si="24"/>
        <v>6.8918509043990328E-3</v>
      </c>
      <c r="H537" s="4">
        <v>9.9740000000000002E-3</v>
      </c>
      <c r="I537" s="4">
        <v>0.98800881212474001</v>
      </c>
      <c r="J537" s="4">
        <f t="shared" si="25"/>
        <v>2.0171878752599515E-3</v>
      </c>
      <c r="K537" s="4"/>
      <c r="L537" s="4">
        <v>2.2626250000000001E-2</v>
      </c>
      <c r="M537" s="4">
        <v>0.97710804117232497</v>
      </c>
      <c r="N537" s="4">
        <f t="shared" si="26"/>
        <v>2.6570882767507076E-4</v>
      </c>
      <c r="O537" s="4"/>
      <c r="P537" s="6">
        <v>0.99476359999999997</v>
      </c>
    </row>
    <row r="538" spans="1:16" x14ac:dyDescent="0.2">
      <c r="A538">
        <v>844</v>
      </c>
      <c r="D538" s="4">
        <v>1.2643709999999999E-2</v>
      </c>
      <c r="E538" s="4">
        <v>0.98045772046383606</v>
      </c>
      <c r="F538" s="4">
        <f t="shared" si="24"/>
        <v>6.8985695361639676E-3</v>
      </c>
      <c r="H538" s="4">
        <v>9.6541500000000002E-3</v>
      </c>
      <c r="I538" s="4">
        <v>0.98831205595552307</v>
      </c>
      <c r="J538" s="4">
        <f t="shared" si="25"/>
        <v>2.0337940444768998E-3</v>
      </c>
      <c r="K538" s="4"/>
      <c r="L538" s="4">
        <v>2.0794709999999998E-2</v>
      </c>
      <c r="M538" s="4">
        <v>0.97892966329497089</v>
      </c>
      <c r="N538" s="4">
        <f t="shared" si="26"/>
        <v>2.7562670502911946E-4</v>
      </c>
      <c r="O538" s="4"/>
      <c r="P538" s="6">
        <v>0.9947085</v>
      </c>
    </row>
    <row r="539" spans="1:16" x14ac:dyDescent="0.2">
      <c r="A539">
        <v>845</v>
      </c>
      <c r="D539" s="4">
        <v>1.2527369999999999E-2</v>
      </c>
      <c r="E539" s="4">
        <v>0.98056765851164085</v>
      </c>
      <c r="F539" s="4">
        <f t="shared" si="24"/>
        <v>6.9049714883591129E-3</v>
      </c>
      <c r="H539" s="4">
        <v>9.4323199999999992E-3</v>
      </c>
      <c r="I539" s="4">
        <v>0.98851711575130874</v>
      </c>
      <c r="J539" s="4">
        <f t="shared" si="25"/>
        <v>2.0505642486912112E-3</v>
      </c>
      <c r="K539" s="4"/>
      <c r="L539" s="4">
        <v>1.9032320000000002E-2</v>
      </c>
      <c r="M539" s="4">
        <v>0.9806821399277057</v>
      </c>
      <c r="N539" s="4">
        <f t="shared" si="26"/>
        <v>2.8554007229431022E-4</v>
      </c>
      <c r="O539" s="4"/>
      <c r="P539" s="6">
        <v>0.99466290000000002</v>
      </c>
    </row>
    <row r="540" spans="1:16" x14ac:dyDescent="0.2">
      <c r="A540">
        <v>846</v>
      </c>
      <c r="D540" s="4">
        <v>1.2399009999999999E-2</v>
      </c>
      <c r="E540" s="4">
        <v>0.9806899261641483</v>
      </c>
      <c r="F540" s="4">
        <f t="shared" si="24"/>
        <v>6.9110638358517162E-3</v>
      </c>
      <c r="H540" s="4">
        <v>9.3078099999999997E-3</v>
      </c>
      <c r="I540" s="4">
        <v>0.9886247045617671</v>
      </c>
      <c r="J540" s="4">
        <f t="shared" si="25"/>
        <v>2.0674854382328745E-3</v>
      </c>
      <c r="K540" s="4"/>
      <c r="L540" s="4">
        <v>1.7451029999999999E-2</v>
      </c>
      <c r="M540" s="4">
        <v>0.98225358630314896</v>
      </c>
      <c r="N540" s="4">
        <f t="shared" si="26"/>
        <v>2.9538369685100374E-4</v>
      </c>
      <c r="O540" s="4"/>
      <c r="P540" s="6">
        <v>0.99462790000000001</v>
      </c>
    </row>
    <row r="541" spans="1:16" x14ac:dyDescent="0.2">
      <c r="A541">
        <v>847</v>
      </c>
      <c r="D541" s="4">
        <v>1.2259269999999999E-2</v>
      </c>
      <c r="E541" s="4">
        <v>0.98082389774484369</v>
      </c>
      <c r="F541" s="4">
        <f t="shared" si="24"/>
        <v>6.9168322551562689E-3</v>
      </c>
      <c r="H541" s="4">
        <v>9.2780299999999996E-3</v>
      </c>
      <c r="I541" s="4">
        <v>0.98863741171736241</v>
      </c>
      <c r="J541" s="4">
        <f t="shared" si="25"/>
        <v>2.0845582826375386E-3</v>
      </c>
      <c r="K541" s="4"/>
      <c r="L541" s="4">
        <v>1.6146709999999998E-2</v>
      </c>
      <c r="M541" s="4">
        <v>0.98354817741770517</v>
      </c>
      <c r="N541" s="4">
        <f t="shared" si="26"/>
        <v>3.0511258229481975E-4</v>
      </c>
      <c r="O541" s="4"/>
      <c r="P541" s="6">
        <v>0.9946043</v>
      </c>
    </row>
    <row r="542" spans="1:16" x14ac:dyDescent="0.2">
      <c r="A542">
        <v>848</v>
      </c>
      <c r="D542" s="4">
        <v>1.210901E-2</v>
      </c>
      <c r="E542" s="4">
        <v>0.98096871928615115</v>
      </c>
      <c r="F542" s="4">
        <f t="shared" si="24"/>
        <v>6.922270713848877E-3</v>
      </c>
      <c r="H542" s="4">
        <v>9.3385799999999991E-3</v>
      </c>
      <c r="I542" s="4">
        <v>0.98855963273132796</v>
      </c>
      <c r="J542" s="4">
        <f t="shared" si="25"/>
        <v>2.1017872686720507E-3</v>
      </c>
      <c r="K542" s="4"/>
      <c r="L542" s="4">
        <v>1.519207E-2</v>
      </c>
      <c r="M542" s="4">
        <v>0.9844932543221272</v>
      </c>
      <c r="N542" s="4">
        <f t="shared" si="26"/>
        <v>3.1467567787279993E-4</v>
      </c>
      <c r="O542" s="4"/>
      <c r="P542" s="6">
        <v>0.99459239999999993</v>
      </c>
    </row>
    <row r="543" spans="1:16" x14ac:dyDescent="0.2">
      <c r="A543">
        <v>849</v>
      </c>
      <c r="D543" s="4">
        <v>1.1949309999999999E-2</v>
      </c>
      <c r="E543" s="4">
        <v>0.98112332828531346</v>
      </c>
      <c r="F543" s="4">
        <f t="shared" si="24"/>
        <v>6.9273617146865529E-3</v>
      </c>
      <c r="H543" s="4">
        <v>9.4835000000000006E-3</v>
      </c>
      <c r="I543" s="4">
        <v>0.98839734937924006</v>
      </c>
      <c r="J543" s="4">
        <f t="shared" si="25"/>
        <v>2.1191506207599575E-3</v>
      </c>
      <c r="K543" s="4"/>
      <c r="L543" s="4">
        <v>1.4631680000000001E-2</v>
      </c>
      <c r="M543" s="4">
        <v>0.98504430133533449</v>
      </c>
      <c r="N543" s="4">
        <f t="shared" si="26"/>
        <v>3.240186646654708E-4</v>
      </c>
      <c r="O543" s="4"/>
      <c r="P543" s="6">
        <v>0.99459220000000004</v>
      </c>
    </row>
    <row r="544" spans="1:16" x14ac:dyDescent="0.2">
      <c r="A544">
        <v>850</v>
      </c>
      <c r="D544" s="4">
        <v>1.1781420000000001E-2</v>
      </c>
      <c r="E544" s="4">
        <v>0.98128648359813087</v>
      </c>
      <c r="F544" s="4">
        <f t="shared" si="24"/>
        <v>6.9320964018690923E-3</v>
      </c>
      <c r="H544" s="4">
        <v>9.7053999999999994E-3</v>
      </c>
      <c r="I544" s="4">
        <v>0.98815793046809386</v>
      </c>
      <c r="J544" s="4">
        <f t="shared" si="25"/>
        <v>2.1366695319061657E-3</v>
      </c>
      <c r="K544" s="4"/>
      <c r="L544" s="4">
        <v>1.447965E-2</v>
      </c>
      <c r="M544" s="4">
        <v>0.98518722441129303</v>
      </c>
      <c r="N544" s="4">
        <f t="shared" si="26"/>
        <v>3.3312558870701725E-4</v>
      </c>
      <c r="O544" s="4"/>
      <c r="P544" s="6">
        <v>0.99460319999999991</v>
      </c>
    </row>
    <row r="545" spans="1:16" x14ac:dyDescent="0.2">
      <c r="A545">
        <v>851</v>
      </c>
      <c r="D545" s="4">
        <v>1.160682E-2</v>
      </c>
      <c r="E545" s="4">
        <v>0.98145671573421434</v>
      </c>
      <c r="F545" s="4">
        <f t="shared" si="24"/>
        <v>6.9364642657856468E-3</v>
      </c>
      <c r="H545" s="4">
        <v>9.9957099999999997E-3</v>
      </c>
      <c r="I545" s="4">
        <v>0.98784995156457389</v>
      </c>
      <c r="J545" s="4">
        <f t="shared" si="25"/>
        <v>2.1543384354261175E-3</v>
      </c>
      <c r="K545" s="4"/>
      <c r="L545" s="4">
        <v>1.4720169999999999E-2</v>
      </c>
      <c r="M545" s="4">
        <v>0.98493785907660369</v>
      </c>
      <c r="N545" s="4">
        <f t="shared" si="26"/>
        <v>3.4197092339627311E-4</v>
      </c>
      <c r="O545" s="4"/>
      <c r="P545" s="6">
        <v>0.99462450000000002</v>
      </c>
    </row>
    <row r="546" spans="1:16" x14ac:dyDescent="0.2">
      <c r="A546">
        <v>852</v>
      </c>
      <c r="D546" s="4">
        <v>1.1427119999999999E-2</v>
      </c>
      <c r="E546" s="4">
        <v>0.9816324459242991</v>
      </c>
      <c r="F546" s="4">
        <f t="shared" si="24"/>
        <v>6.9404340757008853E-3</v>
      </c>
      <c r="H546" s="4">
        <v>1.0344949999999999E-2</v>
      </c>
      <c r="I546" s="4">
        <v>0.98748287592385575</v>
      </c>
      <c r="J546" s="4">
        <f t="shared" si="25"/>
        <v>2.1721740761442287E-3</v>
      </c>
      <c r="K546" s="4"/>
      <c r="L546" s="4">
        <v>1.5310490000000001E-2</v>
      </c>
      <c r="M546" s="4">
        <v>0.9843389802282303</v>
      </c>
      <c r="N546" s="4">
        <f t="shared" si="26"/>
        <v>3.5052977176974753E-4</v>
      </c>
      <c r="O546" s="4"/>
      <c r="P546" s="6">
        <v>0.99465490000000001</v>
      </c>
    </row>
    <row r="547" spans="1:16" x14ac:dyDescent="0.2">
      <c r="A547">
        <v>853</v>
      </c>
      <c r="D547" s="4">
        <v>1.124465E-2</v>
      </c>
      <c r="E547" s="4">
        <v>0.98181133106450358</v>
      </c>
      <c r="F547" s="4">
        <f t="shared" si="24"/>
        <v>6.9440189354964543E-3</v>
      </c>
      <c r="H547" s="4">
        <v>1.0742830000000002E-2</v>
      </c>
      <c r="I547" s="4">
        <v>0.98706707333648036</v>
      </c>
      <c r="J547" s="4">
        <f t="shared" si="25"/>
        <v>2.1900966635196584E-3</v>
      </c>
      <c r="K547" s="4"/>
      <c r="L547" s="4">
        <v>1.6185579999999998E-2</v>
      </c>
      <c r="M547" s="4">
        <v>0.98345554417587255</v>
      </c>
      <c r="N547" s="4">
        <f t="shared" si="26"/>
        <v>3.588758241274137E-4</v>
      </c>
      <c r="O547" s="4"/>
      <c r="P547" s="6">
        <v>0.99469279999999993</v>
      </c>
    </row>
    <row r="548" spans="1:16" x14ac:dyDescent="0.2">
      <c r="A548">
        <v>854</v>
      </c>
      <c r="D548" s="4">
        <v>1.1060829999999999E-2</v>
      </c>
      <c r="E548" s="4">
        <v>0.98199197122466697</v>
      </c>
      <c r="F548" s="4">
        <f t="shared" si="24"/>
        <v>6.9471987753330078E-3</v>
      </c>
      <c r="H548" s="4">
        <v>1.1178680000000002E-2</v>
      </c>
      <c r="I548" s="4">
        <v>0.9866131138928157</v>
      </c>
      <c r="J548" s="4">
        <f t="shared" si="25"/>
        <v>2.2082061071843073E-3</v>
      </c>
      <c r="K548" s="4"/>
      <c r="L548" s="4">
        <v>1.7265559999999999E-2</v>
      </c>
      <c r="M548" s="4">
        <v>0.98236746730541524</v>
      </c>
      <c r="N548" s="4">
        <f t="shared" si="26"/>
        <v>3.6697269458474402E-4</v>
      </c>
      <c r="O548" s="4"/>
      <c r="P548" s="6">
        <v>0.99473659999999997</v>
      </c>
    </row>
    <row r="549" spans="1:16" x14ac:dyDescent="0.2">
      <c r="A549">
        <v>855</v>
      </c>
      <c r="D549" s="4">
        <v>1.0877609999999999E-2</v>
      </c>
      <c r="E549" s="4">
        <v>0.98217245011257592</v>
      </c>
      <c r="F549" s="4">
        <f t="shared" si="24"/>
        <v>6.9499398874240947E-3</v>
      </c>
      <c r="H549" s="4">
        <v>1.1641649999999998E-2</v>
      </c>
      <c r="I549" s="4">
        <v>0.98613183561062101</v>
      </c>
      <c r="J549" s="4">
        <f t="shared" si="25"/>
        <v>2.2265143893790418E-3</v>
      </c>
      <c r="K549" s="4"/>
      <c r="L549" s="4">
        <v>1.8461810000000002E-2</v>
      </c>
      <c r="M549" s="4">
        <v>0.98116337001138476</v>
      </c>
      <c r="N549" s="4">
        <f t="shared" si="26"/>
        <v>3.7481998861521593E-4</v>
      </c>
      <c r="O549" s="4"/>
      <c r="P549" s="6">
        <v>0.99478480000000002</v>
      </c>
    </row>
    <row r="550" spans="1:16" x14ac:dyDescent="0.2">
      <c r="A550">
        <v>856</v>
      </c>
      <c r="D550" s="4">
        <v>1.0697069999999999E-2</v>
      </c>
      <c r="E550" s="4">
        <v>0.98235069269668873</v>
      </c>
      <c r="F550" s="4">
        <f t="shared" si="24"/>
        <v>6.9522373033112927E-3</v>
      </c>
      <c r="H550" s="4">
        <v>1.212092E-2</v>
      </c>
      <c r="I550" s="4">
        <v>0.98563403588158272</v>
      </c>
      <c r="J550" s="4">
        <f t="shared" si="25"/>
        <v>2.2450441184173053E-3</v>
      </c>
      <c r="K550" s="4"/>
      <c r="L550" s="4">
        <v>1.96834E-2</v>
      </c>
      <c r="M550" s="4">
        <v>0.97993416869117411</v>
      </c>
      <c r="N550" s="4">
        <f t="shared" si="26"/>
        <v>3.8243130882587018E-4</v>
      </c>
      <c r="O550" s="4"/>
      <c r="P550" s="6">
        <v>0.99483549999999998</v>
      </c>
    </row>
    <row r="551" spans="1:16" x14ac:dyDescent="0.2">
      <c r="A551">
        <v>857</v>
      </c>
      <c r="D551" s="4">
        <v>1.052137E-2</v>
      </c>
      <c r="E551" s="4">
        <v>0.9825245543987875</v>
      </c>
      <c r="F551" s="4">
        <f t="shared" si="24"/>
        <v>6.9540756012125282E-3</v>
      </c>
      <c r="H551" s="4">
        <v>1.260592E-2</v>
      </c>
      <c r="I551" s="4">
        <v>0.98513028159278404</v>
      </c>
      <c r="J551" s="4">
        <f t="shared" si="25"/>
        <v>2.2637984072159112E-3</v>
      </c>
      <c r="K551" s="4"/>
      <c r="L551" s="4">
        <v>2.084285E-2</v>
      </c>
      <c r="M551" s="4">
        <v>0.97876730837229897</v>
      </c>
      <c r="N551" s="4">
        <f t="shared" si="26"/>
        <v>3.8984162770105968E-4</v>
      </c>
      <c r="O551" s="4"/>
      <c r="P551" s="6">
        <v>0.99488710000000002</v>
      </c>
    </row>
    <row r="552" spans="1:16" x14ac:dyDescent="0.2">
      <c r="A552">
        <v>858</v>
      </c>
      <c r="D552" s="4">
        <v>1.0352699999999999E-2</v>
      </c>
      <c r="E552" s="4">
        <v>0.98269188063908597</v>
      </c>
      <c r="F552" s="4">
        <f t="shared" si="24"/>
        <v>6.9554193609140391E-3</v>
      </c>
      <c r="H552" s="4">
        <v>1.3086459999999999E-2</v>
      </c>
      <c r="I552" s="4">
        <v>0.98463073989803218</v>
      </c>
      <c r="J552" s="4">
        <f t="shared" si="25"/>
        <v>2.2828001019677968E-3</v>
      </c>
      <c r="K552" s="4"/>
      <c r="L552" s="4">
        <v>2.1860770000000002E-2</v>
      </c>
      <c r="M552" s="4">
        <v>0.97774216416097393</v>
      </c>
      <c r="N552" s="4">
        <f t="shared" si="26"/>
        <v>3.970658390261006E-4</v>
      </c>
      <c r="O552" s="4"/>
      <c r="P552" s="6">
        <v>0.99493790000000004</v>
      </c>
    </row>
    <row r="553" spans="1:16" x14ac:dyDescent="0.2">
      <c r="A553">
        <v>859</v>
      </c>
      <c r="D553" s="4">
        <v>1.0193239999999999E-2</v>
      </c>
      <c r="E553" s="4">
        <v>0.98285048717332824</v>
      </c>
      <c r="F553" s="4">
        <f t="shared" si="24"/>
        <v>6.9562728266717722E-3</v>
      </c>
      <c r="H553" s="4">
        <v>1.3552969999999999E-2</v>
      </c>
      <c r="I553" s="4">
        <v>0.98414496843055943</v>
      </c>
      <c r="J553" s="4">
        <f t="shared" si="25"/>
        <v>2.3020615694405722E-3</v>
      </c>
      <c r="K553" s="4"/>
      <c r="L553" s="4">
        <v>2.2669269999999998E-2</v>
      </c>
      <c r="M553" s="4">
        <v>0.97692660374314511</v>
      </c>
      <c r="N553" s="4">
        <f t="shared" si="26"/>
        <v>4.0412625685493087E-4</v>
      </c>
      <c r="O553" s="4"/>
      <c r="P553" s="6">
        <v>0.9949865</v>
      </c>
    </row>
    <row r="554" spans="1:16" x14ac:dyDescent="0.2">
      <c r="A554">
        <v>860</v>
      </c>
      <c r="D554" s="4">
        <v>1.0045180000000001E-2</v>
      </c>
      <c r="E554" s="4">
        <v>0.98299821938844412</v>
      </c>
      <c r="F554" s="4">
        <f t="shared" si="24"/>
        <v>6.9566006115558965E-3</v>
      </c>
      <c r="H554" s="4">
        <v>1.399659E-2</v>
      </c>
      <c r="I554" s="4">
        <v>0.98368181567098456</v>
      </c>
      <c r="J554" s="4">
        <f t="shared" si="25"/>
        <v>2.3215943290154639E-3</v>
      </c>
      <c r="K554" s="4"/>
      <c r="L554" s="4">
        <v>2.321438E-2</v>
      </c>
      <c r="M554" s="4">
        <v>0.97637456907539155</v>
      </c>
      <c r="N554" s="4">
        <f t="shared" si="26"/>
        <v>4.1105092460846926E-4</v>
      </c>
      <c r="O554" s="4"/>
      <c r="P554" s="6">
        <v>0.99503150000000007</v>
      </c>
    </row>
    <row r="555" spans="1:16" x14ac:dyDescent="0.2">
      <c r="A555">
        <v>861</v>
      </c>
      <c r="D555" s="4">
        <v>9.9106400000000001E-3</v>
      </c>
      <c r="E555" s="4">
        <v>0.98313295255306565</v>
      </c>
      <c r="F555" s="4">
        <f t="shared" si="24"/>
        <v>6.9564074469343762E-3</v>
      </c>
      <c r="H555" s="4">
        <v>1.440934E-2</v>
      </c>
      <c r="I555" s="4">
        <v>0.98324925140447761</v>
      </c>
      <c r="J555" s="4">
        <f t="shared" si="25"/>
        <v>2.3414085955223429E-3</v>
      </c>
      <c r="K555" s="4"/>
      <c r="L555" s="4">
        <v>2.3457459999999999E-2</v>
      </c>
      <c r="M555" s="4">
        <v>0.97612468721255941</v>
      </c>
      <c r="N555" s="4">
        <f t="shared" si="26"/>
        <v>4.1785278744055354E-4</v>
      </c>
      <c r="O555" s="4"/>
      <c r="P555" s="6">
        <v>0.99507159999999995</v>
      </c>
    </row>
    <row r="556" spans="1:16" x14ac:dyDescent="0.2">
      <c r="A556">
        <v>862</v>
      </c>
      <c r="D556" s="4">
        <v>9.7916600000000006E-3</v>
      </c>
      <c r="E556" s="4">
        <v>0.98325268092817042</v>
      </c>
      <c r="F556" s="4">
        <f t="shared" si="24"/>
        <v>6.9556590718296007E-3</v>
      </c>
      <c r="H556" s="4">
        <v>1.4784189999999999E-2</v>
      </c>
      <c r="I556" s="4">
        <v>0.98285428711206235</v>
      </c>
      <c r="J556" s="4">
        <f t="shared" si="25"/>
        <v>2.3615228879376726E-3</v>
      </c>
      <c r="K556" s="4"/>
      <c r="L556" s="4">
        <v>2.337587E-2</v>
      </c>
      <c r="M556" s="4">
        <v>0.97619960125693028</v>
      </c>
      <c r="N556" s="4">
        <f t="shared" si="26"/>
        <v>4.2452874306975197E-4</v>
      </c>
      <c r="O556" s="4"/>
      <c r="P556" s="6">
        <v>0.99510580000000004</v>
      </c>
    </row>
    <row r="557" spans="1:16" x14ac:dyDescent="0.2">
      <c r="A557">
        <v>863</v>
      </c>
      <c r="D557" s="4">
        <v>9.6902099999999994E-3</v>
      </c>
      <c r="E557" s="4">
        <v>0.98335544843380196</v>
      </c>
      <c r="F557" s="4">
        <f t="shared" si="24"/>
        <v>6.9543415661980079E-3</v>
      </c>
      <c r="H557" s="4">
        <v>1.5115160000000001E-2</v>
      </c>
      <c r="I557" s="4">
        <v>0.98250290586330835</v>
      </c>
      <c r="J557" s="4">
        <f t="shared" si="25"/>
        <v>2.3819341366916325E-3</v>
      </c>
      <c r="K557" s="4"/>
      <c r="L557" s="4">
        <v>2.296312E-2</v>
      </c>
      <c r="M557" s="4">
        <v>0.97660579178780649</v>
      </c>
      <c r="N557" s="4">
        <f t="shared" si="26"/>
        <v>4.310882121935089E-4</v>
      </c>
      <c r="O557" s="4"/>
      <c r="P557" s="6">
        <v>0.99513300000000005</v>
      </c>
    </row>
    <row r="558" spans="1:16" x14ac:dyDescent="0.2">
      <c r="A558">
        <v>864</v>
      </c>
      <c r="D558" s="4">
        <v>9.6081000000000014E-3</v>
      </c>
      <c r="E558" s="4">
        <v>0.98343944790118998</v>
      </c>
      <c r="F558" s="4">
        <f t="shared" si="24"/>
        <v>6.9524520988100136E-3</v>
      </c>
      <c r="H558" s="4">
        <v>1.5397350000000001E-2</v>
      </c>
      <c r="I558" s="4">
        <v>0.98219999307539052</v>
      </c>
      <c r="J558" s="4">
        <f t="shared" si="25"/>
        <v>2.4026569246095031E-3</v>
      </c>
      <c r="K558" s="4"/>
      <c r="L558" s="4">
        <v>2.2228469999999997E-2</v>
      </c>
      <c r="M558" s="4">
        <v>0.97733400657347091</v>
      </c>
      <c r="N558" s="4">
        <f t="shared" si="26"/>
        <v>4.3752342652914056E-4</v>
      </c>
      <c r="O558" s="4"/>
      <c r="P558" s="6">
        <v>0.99515240000000005</v>
      </c>
    </row>
    <row r="559" spans="1:16" x14ac:dyDescent="0.2">
      <c r="A559">
        <v>865</v>
      </c>
      <c r="D559" s="4">
        <v>9.5469999999999999E-3</v>
      </c>
      <c r="E559" s="4">
        <v>0.98350303091711988</v>
      </c>
      <c r="F559" s="4">
        <f t="shared" si="24"/>
        <v>6.9499690828801475E-3</v>
      </c>
      <c r="H559" s="4">
        <v>1.5626979999999999E-2</v>
      </c>
      <c r="I559" s="4">
        <v>0.98194932628134668</v>
      </c>
      <c r="J559" s="4">
        <f t="shared" si="25"/>
        <v>2.4236937186533636E-3</v>
      </c>
      <c r="K559" s="4"/>
      <c r="L559" s="4">
        <v>2.119625E-2</v>
      </c>
      <c r="M559" s="4">
        <v>0.97835992122760007</v>
      </c>
      <c r="N559" s="4">
        <f t="shared" si="26"/>
        <v>4.4382877239990126E-4</v>
      </c>
      <c r="O559" s="4"/>
      <c r="P559" s="6">
        <v>0.99516329999999997</v>
      </c>
    </row>
    <row r="560" spans="1:16" x14ac:dyDescent="0.2">
      <c r="A560">
        <v>866</v>
      </c>
      <c r="D560" s="4">
        <v>9.5084100000000001E-3</v>
      </c>
      <c r="E560" s="4">
        <v>0.98354470789912374</v>
      </c>
      <c r="F560" s="4">
        <f t="shared" si="24"/>
        <v>6.9468821008762394E-3</v>
      </c>
      <c r="H560" s="4">
        <v>1.5801410000000002E-2</v>
      </c>
      <c r="I560" s="4">
        <v>0.98175355528484887</v>
      </c>
      <c r="J560" s="4">
        <f t="shared" si="25"/>
        <v>2.4450347151511176E-3</v>
      </c>
      <c r="K560" s="4"/>
      <c r="L560" s="4">
        <v>1.9904679999999998E-2</v>
      </c>
      <c r="M560" s="4">
        <v>0.97964533863668168</v>
      </c>
      <c r="N560" s="4">
        <f t="shared" si="26"/>
        <v>4.4998136331830807E-4</v>
      </c>
      <c r="O560" s="4"/>
      <c r="P560" s="6">
        <v>0.99516499999999997</v>
      </c>
    </row>
    <row r="561" spans="1:16" x14ac:dyDescent="0.2">
      <c r="A561">
        <v>867</v>
      </c>
      <c r="D561" s="4">
        <v>9.4936299999999994E-3</v>
      </c>
      <c r="E561" s="4">
        <v>0.98356317787795622</v>
      </c>
      <c r="F561" s="4">
        <f t="shared" si="24"/>
        <v>6.9431921220437509E-3</v>
      </c>
      <c r="H561" s="4">
        <v>1.591915E-2</v>
      </c>
      <c r="I561" s="4">
        <v>0.98161415294139009</v>
      </c>
      <c r="J561" s="4">
        <f t="shared" si="25"/>
        <v>2.4666970586099124E-3</v>
      </c>
      <c r="K561" s="4"/>
      <c r="L561" s="4">
        <v>1.840439E-2</v>
      </c>
      <c r="M561" s="4">
        <v>0.98113964902319883</v>
      </c>
      <c r="N561" s="4">
        <f t="shared" si="26"/>
        <v>4.5596097680111747E-4</v>
      </c>
      <c r="O561" s="4"/>
      <c r="P561" s="6">
        <v>0.99515690000000001</v>
      </c>
    </row>
    <row r="562" spans="1:16" x14ac:dyDescent="0.2">
      <c r="A562">
        <v>868</v>
      </c>
      <c r="D562" s="4">
        <v>9.50375E-3</v>
      </c>
      <c r="E562" s="4">
        <v>0.98355736814047501</v>
      </c>
      <c r="F562" s="4">
        <f t="shared" si="24"/>
        <v>6.9388818595249591E-3</v>
      </c>
      <c r="H562" s="4">
        <v>1.5979799999999999E-2</v>
      </c>
      <c r="I562" s="4">
        <v>0.98153152435238189</v>
      </c>
      <c r="J562" s="4">
        <f t="shared" si="25"/>
        <v>2.4886756476181215E-3</v>
      </c>
      <c r="K562" s="4"/>
      <c r="L562" s="4">
        <v>1.675637E-2</v>
      </c>
      <c r="M562" s="4">
        <v>0.98278190862378834</v>
      </c>
      <c r="N562" s="4">
        <f t="shared" si="26"/>
        <v>4.6172137621169895E-4</v>
      </c>
      <c r="O562" s="4"/>
      <c r="P562" s="6">
        <v>0.99513850000000004</v>
      </c>
    </row>
    <row r="563" spans="1:16" x14ac:dyDescent="0.2">
      <c r="A563">
        <v>869</v>
      </c>
      <c r="D563" s="4">
        <v>9.5396300000000003E-3</v>
      </c>
      <c r="E563" s="4">
        <v>0.9835264243739299</v>
      </c>
      <c r="F563" s="4">
        <f t="shared" si="24"/>
        <v>6.9339456260700816E-3</v>
      </c>
      <c r="H563" s="4">
        <v>1.598405E-2</v>
      </c>
      <c r="I563" s="4">
        <v>0.98150499713974693</v>
      </c>
      <c r="J563" s="4">
        <f t="shared" si="25"/>
        <v>2.5109528602530462E-3</v>
      </c>
      <c r="K563" s="4"/>
      <c r="L563" s="4">
        <v>1.5029499999999999E-2</v>
      </c>
      <c r="M563" s="4">
        <v>0.98450325954391504</v>
      </c>
      <c r="N563" s="4">
        <f t="shared" si="26"/>
        <v>4.6724045608492748E-4</v>
      </c>
      <c r="O563" s="4"/>
      <c r="P563" s="6">
        <v>0.99510940000000003</v>
      </c>
    </row>
    <row r="564" spans="1:16" x14ac:dyDescent="0.2">
      <c r="A564">
        <v>870</v>
      </c>
      <c r="D564" s="4">
        <v>9.6018700000000002E-3</v>
      </c>
      <c r="E564" s="4">
        <v>0.9834697503616785</v>
      </c>
      <c r="F564" s="4">
        <f t="shared" si="24"/>
        <v>6.9283796383214913E-3</v>
      </c>
      <c r="H564" s="4">
        <v>1.5933600000000003E-2</v>
      </c>
      <c r="I564" s="4">
        <v>0.98153288169054387</v>
      </c>
      <c r="J564" s="4">
        <f t="shared" si="25"/>
        <v>2.5335183094561398E-3</v>
      </c>
      <c r="K564" s="4"/>
      <c r="L564" s="4">
        <v>1.329755E-2</v>
      </c>
      <c r="M564" s="4">
        <v>0.98622996753181735</v>
      </c>
      <c r="N564" s="4">
        <f t="shared" si="26"/>
        <v>4.724824681826556E-4</v>
      </c>
      <c r="O564" s="4"/>
      <c r="P564" s="6">
        <v>0.99506939999999999</v>
      </c>
    </row>
    <row r="565" spans="1:16" x14ac:dyDescent="0.2">
      <c r="A565">
        <v>871</v>
      </c>
      <c r="D565" s="4">
        <v>9.6908399999999992E-3</v>
      </c>
      <c r="E565" s="4">
        <v>0.98338696829324124</v>
      </c>
      <c r="F565" s="4">
        <f t="shared" si="24"/>
        <v>6.9221917067587846E-3</v>
      </c>
      <c r="H565" s="4">
        <v>1.5831120000000001E-2</v>
      </c>
      <c r="I565" s="4">
        <v>0.98161251117588877</v>
      </c>
      <c r="J565" s="4">
        <f t="shared" si="25"/>
        <v>2.5563688241112548E-3</v>
      </c>
      <c r="K565" s="4"/>
      <c r="L565" s="4">
        <v>1.1635709999999999E-2</v>
      </c>
      <c r="M565" s="4">
        <v>0.98788690016428715</v>
      </c>
      <c r="N565" s="4">
        <f t="shared" si="26"/>
        <v>4.7738983571288252E-4</v>
      </c>
      <c r="O565" s="4"/>
      <c r="P565" s="6">
        <v>0.99501810000000002</v>
      </c>
    </row>
    <row r="566" spans="1:16" x14ac:dyDescent="0.2">
      <c r="A566">
        <v>872</v>
      </c>
      <c r="D566" s="4">
        <v>9.8066300000000002E-3</v>
      </c>
      <c r="E566" s="4">
        <v>0.98327799813099181</v>
      </c>
      <c r="F566" s="4">
        <f t="shared" si="24"/>
        <v>6.9153718690081467E-3</v>
      </c>
      <c r="H566" s="4">
        <v>1.568017E-2</v>
      </c>
      <c r="I566" s="4">
        <v>0.98174033129670035</v>
      </c>
      <c r="J566" s="4">
        <f t="shared" si="25"/>
        <v>2.5794987032996541E-3</v>
      </c>
      <c r="K566" s="4"/>
      <c r="L566" s="4">
        <v>1.0116959999999999E-2</v>
      </c>
      <c r="M566" s="4">
        <v>0.98940110554314553</v>
      </c>
      <c r="N566" s="4">
        <f t="shared" si="26"/>
        <v>4.8193445685451586E-4</v>
      </c>
      <c r="O566" s="4"/>
      <c r="P566" s="6">
        <v>0.99495549999999999</v>
      </c>
    </row>
    <row r="567" spans="1:16" x14ac:dyDescent="0.2">
      <c r="A567">
        <v>873</v>
      </c>
      <c r="D567" s="4">
        <v>9.9490699999999991E-3</v>
      </c>
      <c r="E567" s="4">
        <v>0.98314300804407395</v>
      </c>
      <c r="F567" s="4">
        <f t="shared" si="24"/>
        <v>6.9079219559260441E-3</v>
      </c>
      <c r="H567" s="4">
        <v>1.548509E-2</v>
      </c>
      <c r="I567" s="4">
        <v>0.98191202979064385</v>
      </c>
      <c r="J567" s="4">
        <f t="shared" si="25"/>
        <v>2.6028802093561731E-3</v>
      </c>
      <c r="K567" s="4"/>
      <c r="L567" s="4">
        <v>8.8082100000000003E-3</v>
      </c>
      <c r="M567" s="4">
        <v>0.99070570954618409</v>
      </c>
      <c r="N567" s="4">
        <f t="shared" si="26"/>
        <v>4.8608045381592913E-4</v>
      </c>
      <c r="O567" s="4"/>
      <c r="P567" s="6">
        <v>0.99488140000000003</v>
      </c>
    </row>
    <row r="568" spans="1:16" x14ac:dyDescent="0.2">
      <c r="A568">
        <v>874</v>
      </c>
      <c r="D568" s="4">
        <v>1.011774E-2</v>
      </c>
      <c r="E568" s="4">
        <v>0.98298240449254126</v>
      </c>
      <c r="F568" s="4">
        <f t="shared" si="24"/>
        <v>6.899855507458752E-3</v>
      </c>
      <c r="H568" s="4">
        <v>1.5250950000000001E-2</v>
      </c>
      <c r="I568" s="4">
        <v>0.98212255687631156</v>
      </c>
      <c r="J568" s="4">
        <f t="shared" si="25"/>
        <v>2.6264931236884559E-3</v>
      </c>
      <c r="K568" s="4"/>
      <c r="L568" s="4">
        <v>7.7667200000000004E-3</v>
      </c>
      <c r="M568" s="4">
        <v>0.99174348388599354</v>
      </c>
      <c r="N568" s="4">
        <f t="shared" si="26"/>
        <v>4.8979611400645773E-4</v>
      </c>
      <c r="O568" s="4"/>
      <c r="P568" s="6">
        <v>0.99479609999999996</v>
      </c>
    </row>
    <row r="569" spans="1:16" x14ac:dyDescent="0.2">
      <c r="A569">
        <v>875</v>
      </c>
      <c r="D569" s="4">
        <v>1.031192E-2</v>
      </c>
      <c r="E569" s="4">
        <v>0.9827969016927216</v>
      </c>
      <c r="F569" s="4">
        <f t="shared" si="24"/>
        <v>6.8911783072783672E-3</v>
      </c>
      <c r="H569" s="4">
        <v>1.4983429999999999E-2</v>
      </c>
      <c r="I569" s="4">
        <v>0.98236625486626095</v>
      </c>
      <c r="J569" s="4">
        <f t="shared" si="25"/>
        <v>2.650315133739034E-3</v>
      </c>
      <c r="K569" s="4"/>
      <c r="L569" s="4">
        <v>7.0370200000000006E-3</v>
      </c>
      <c r="M569" s="4">
        <v>0.99246993416191076</v>
      </c>
      <c r="N569" s="4">
        <f t="shared" si="26"/>
        <v>4.9304583808928992E-4</v>
      </c>
      <c r="O569" s="4"/>
      <c r="P569" s="6">
        <v>0.99469980000000002</v>
      </c>
    </row>
    <row r="570" spans="1:16" x14ac:dyDescent="0.2">
      <c r="A570">
        <v>876</v>
      </c>
      <c r="D570" s="4">
        <v>1.0530649999999999E-2</v>
      </c>
      <c r="E570" s="4">
        <v>0.98258710583076847</v>
      </c>
      <c r="F570" s="4">
        <f t="shared" si="24"/>
        <v>6.882244169231555E-3</v>
      </c>
      <c r="H570" s="4">
        <v>1.4688680000000001E-2</v>
      </c>
      <c r="I570" s="4">
        <v>0.98263677124676563</v>
      </c>
      <c r="J570" s="4">
        <f t="shared" si="25"/>
        <v>2.6745487532343626E-3</v>
      </c>
      <c r="K570" s="4"/>
      <c r="L570" s="4">
        <v>6.6485099999999998E-3</v>
      </c>
      <c r="M570" s="4">
        <v>0.99285567847079614</v>
      </c>
      <c r="N570" s="4">
        <f t="shared" si="26"/>
        <v>4.9581152920386007E-4</v>
      </c>
      <c r="O570" s="4"/>
      <c r="P570" s="6">
        <v>0.9945929</v>
      </c>
    </row>
    <row r="571" spans="1:16" x14ac:dyDescent="0.2">
      <c r="A571">
        <v>877</v>
      </c>
      <c r="D571" s="4">
        <v>1.0772729999999999E-2</v>
      </c>
      <c r="E571" s="4">
        <v>0.98235455418803885</v>
      </c>
      <c r="F571" s="4">
        <f t="shared" si="24"/>
        <v>6.8727158119611387E-3</v>
      </c>
      <c r="H571" s="4">
        <v>1.4373279999999999E-2</v>
      </c>
      <c r="I571" s="4">
        <v>0.98292777835262402</v>
      </c>
      <c r="J571" s="4">
        <f t="shared" si="25"/>
        <v>2.6989416473759409E-3</v>
      </c>
      <c r="K571" s="4"/>
      <c r="L571" s="4">
        <v>6.6141099999999994E-3</v>
      </c>
      <c r="M571" s="4">
        <v>0.99288779638089508</v>
      </c>
      <c r="N571" s="4">
        <f t="shared" si="26"/>
        <v>4.9809361910491123E-4</v>
      </c>
      <c r="O571" s="4"/>
      <c r="P571" s="6">
        <v>0.99447609999999997</v>
      </c>
    </row>
    <row r="572" spans="1:16" x14ac:dyDescent="0.2">
      <c r="A572">
        <v>878</v>
      </c>
      <c r="D572" s="4">
        <v>1.103671E-2</v>
      </c>
      <c r="E572" s="4">
        <v>0.98210069571729774</v>
      </c>
      <c r="F572" s="4">
        <f t="shared" si="24"/>
        <v>6.8625942827023056E-3</v>
      </c>
      <c r="H572" s="4">
        <v>1.4044060000000001E-2</v>
      </c>
      <c r="I572" s="4">
        <v>0.98323247334517561</v>
      </c>
      <c r="J572" s="4">
        <f t="shared" si="25"/>
        <v>2.7234666548243691E-3</v>
      </c>
      <c r="K572" s="4"/>
      <c r="L572" s="4">
        <v>6.9300099999999995E-3</v>
      </c>
      <c r="M572" s="4">
        <v>0.99257010835913373</v>
      </c>
      <c r="N572" s="4">
        <f t="shared" si="26"/>
        <v>4.9988164086622877E-4</v>
      </c>
      <c r="O572" s="4"/>
      <c r="P572" s="6">
        <v>0.99435050000000003</v>
      </c>
    </row>
    <row r="573" spans="1:16" x14ac:dyDescent="0.2">
      <c r="A573">
        <v>879</v>
      </c>
      <c r="D573" s="4">
        <v>1.1320889999999998E-2</v>
      </c>
      <c r="E573" s="4">
        <v>0.98182719795642937</v>
      </c>
      <c r="F573" s="4">
        <f t="shared" si="24"/>
        <v>6.8519120435706071E-3</v>
      </c>
      <c r="H573" s="4">
        <v>1.3708E-2</v>
      </c>
      <c r="I573" s="4">
        <v>0.98354388473747989</v>
      </c>
      <c r="J573" s="4">
        <f t="shared" si="25"/>
        <v>2.7481152625200567E-3</v>
      </c>
      <c r="K573" s="4"/>
      <c r="L573" s="4">
        <v>7.5764600000000001E-3</v>
      </c>
      <c r="M573" s="4">
        <v>0.99192235618806468</v>
      </c>
      <c r="N573" s="4">
        <f t="shared" si="26"/>
        <v>5.0118381193531292E-4</v>
      </c>
      <c r="O573" s="4"/>
      <c r="P573" s="6">
        <v>0.99421749999999998</v>
      </c>
    </row>
    <row r="574" spans="1:16" x14ac:dyDescent="0.2">
      <c r="A574">
        <v>880</v>
      </c>
      <c r="D574" s="4">
        <v>1.1623399999999999E-2</v>
      </c>
      <c r="E574" s="4">
        <v>0.98153592694620795</v>
      </c>
      <c r="F574" s="4">
        <f t="shared" si="24"/>
        <v>6.8406730537921012E-3</v>
      </c>
      <c r="H574" s="4">
        <v>1.3372129999999999E-2</v>
      </c>
      <c r="I574" s="4">
        <v>0.983855021435316</v>
      </c>
      <c r="J574" s="4">
        <f t="shared" si="25"/>
        <v>2.7728485646839607E-3</v>
      </c>
      <c r="K574" s="4"/>
      <c r="L574" s="4">
        <v>8.5195800000000006E-3</v>
      </c>
      <c r="M574" s="4">
        <v>0.99097838388933313</v>
      </c>
      <c r="N574" s="4">
        <f t="shared" si="26"/>
        <v>5.0203611066690357E-4</v>
      </c>
      <c r="O574" s="4"/>
      <c r="P574" s="6">
        <v>0.99407869999999998</v>
      </c>
    </row>
    <row r="575" spans="1:16" x14ac:dyDescent="0.2">
      <c r="A575">
        <v>881</v>
      </c>
      <c r="D575" s="4">
        <v>1.194216E-2</v>
      </c>
      <c r="E575" s="4">
        <v>0.9812289474028888</v>
      </c>
      <c r="F575" s="4">
        <f t="shared" si="24"/>
        <v>6.8288925971111691E-3</v>
      </c>
      <c r="H575" s="4">
        <v>1.30434E-2</v>
      </c>
      <c r="I575" s="4">
        <v>0.98415896295207406</v>
      </c>
      <c r="J575" s="4">
        <f t="shared" si="25"/>
        <v>2.797637047925905E-3</v>
      </c>
      <c r="K575" s="4"/>
      <c r="L575" s="4">
        <v>9.7139500000000007E-3</v>
      </c>
      <c r="M575" s="4">
        <v>0.98978360856681147</v>
      </c>
      <c r="N575" s="4">
        <f t="shared" si="26"/>
        <v>5.0244143318856072E-4</v>
      </c>
      <c r="O575" s="4"/>
      <c r="P575" s="6">
        <v>0.99393649999999989</v>
      </c>
    </row>
    <row r="576" spans="1:16" x14ac:dyDescent="0.2">
      <c r="A576">
        <v>882</v>
      </c>
      <c r="D576" s="4">
        <v>1.227492E-2</v>
      </c>
      <c r="E576" s="4">
        <v>0.98090848302814526</v>
      </c>
      <c r="F576" s="4">
        <f t="shared" si="24"/>
        <v>6.8165969718547714E-3</v>
      </c>
      <c r="H576" s="4">
        <v>1.272857E-2</v>
      </c>
      <c r="I576" s="4">
        <v>0.98444896907234447</v>
      </c>
      <c r="J576" s="4">
        <f t="shared" si="25"/>
        <v>2.8224609276554791E-3</v>
      </c>
      <c r="K576" s="4"/>
      <c r="L576" s="4">
        <v>1.1105759999999999E-2</v>
      </c>
      <c r="M576" s="4">
        <v>0.98839179272559852</v>
      </c>
      <c r="N576" s="4">
        <f t="shared" si="26"/>
        <v>5.0244727440151848E-4</v>
      </c>
      <c r="O576" s="4"/>
      <c r="P576" s="6">
        <v>0.99379339999999994</v>
      </c>
    </row>
    <row r="577" spans="1:16" x14ac:dyDescent="0.2">
      <c r="A577">
        <v>883</v>
      </c>
      <c r="D577" s="4">
        <v>1.261929E-2</v>
      </c>
      <c r="E577" s="4">
        <v>0.9805769163725675</v>
      </c>
      <c r="F577" s="4">
        <f t="shared" si="24"/>
        <v>6.8037936274325528E-3</v>
      </c>
      <c r="H577" s="4">
        <v>1.2434099999999998E-2</v>
      </c>
      <c r="I577" s="4">
        <v>0.98471860925107391</v>
      </c>
      <c r="J577" s="4">
        <f t="shared" si="25"/>
        <v>2.8472907489260901E-3</v>
      </c>
      <c r="K577" s="4"/>
      <c r="L577" s="4">
        <v>1.2636029999999999E-2</v>
      </c>
      <c r="M577" s="4">
        <v>0.98686189542125502</v>
      </c>
      <c r="N577" s="4">
        <f t="shared" si="26"/>
        <v>5.0207457874495987E-4</v>
      </c>
      <c r="O577" s="4"/>
      <c r="P577" s="6">
        <v>0.9936528</v>
      </c>
    </row>
    <row r="578" spans="1:16" x14ac:dyDescent="0.2">
      <c r="A578">
        <v>884</v>
      </c>
      <c r="D578" s="4">
        <v>1.297274E-2</v>
      </c>
      <c r="E578" s="4">
        <v>0.9802367394674697</v>
      </c>
      <c r="F578" s="4">
        <f t="shared" si="24"/>
        <v>6.7905205325302642E-3</v>
      </c>
      <c r="H578" s="4">
        <v>1.2166030000000001E-2</v>
      </c>
      <c r="I578" s="4">
        <v>0.98496187236724397</v>
      </c>
      <c r="J578" s="4">
        <f t="shared" si="25"/>
        <v>2.8720976327559766E-3</v>
      </c>
      <c r="K578" s="4"/>
      <c r="L578" s="4">
        <v>1.424398E-2</v>
      </c>
      <c r="M578" s="4">
        <v>0.98525465463066797</v>
      </c>
      <c r="N578" s="4">
        <f t="shared" si="26"/>
        <v>5.0136536933198528E-4</v>
      </c>
      <c r="O578" s="4"/>
      <c r="P578" s="6">
        <v>0.99351800000000001</v>
      </c>
    </row>
    <row r="579" spans="1:16" x14ac:dyDescent="0.2">
      <c r="A579">
        <v>885</v>
      </c>
      <c r="D579" s="4">
        <v>1.3332660000000001E-2</v>
      </c>
      <c r="E579" s="4">
        <v>0.97989055350863763</v>
      </c>
      <c r="F579" s="4">
        <f t="shared" si="24"/>
        <v>6.7767864913623743E-3</v>
      </c>
      <c r="H579" s="4">
        <v>1.192992E-2</v>
      </c>
      <c r="I579" s="4">
        <v>0.98517322649735362</v>
      </c>
      <c r="J579" s="4">
        <f t="shared" si="25"/>
        <v>2.896853502646346E-3</v>
      </c>
      <c r="K579" s="4"/>
      <c r="L579" s="4">
        <v>1.5869999999999999E-2</v>
      </c>
      <c r="M579" s="4">
        <v>0.98362964862539992</v>
      </c>
      <c r="N579" s="4">
        <f t="shared" si="26"/>
        <v>5.0035137460002765E-4</v>
      </c>
      <c r="O579" s="4"/>
      <c r="P579" s="6">
        <v>0.99339319999999998</v>
      </c>
    </row>
    <row r="580" spans="1:16" x14ac:dyDescent="0.2">
      <c r="A580">
        <v>886</v>
      </c>
      <c r="D580" s="4">
        <v>1.3696349999999999E-2</v>
      </c>
      <c r="E580" s="4">
        <v>0.97954102943466548</v>
      </c>
      <c r="F580" s="4">
        <f t="shared" si="24"/>
        <v>6.7626205653344984E-3</v>
      </c>
      <c r="H580" s="4">
        <v>1.1730750000000002E-2</v>
      </c>
      <c r="I580" s="4">
        <v>0.98534770867776511</v>
      </c>
      <c r="J580" s="4">
        <f t="shared" si="25"/>
        <v>2.9215413222348774E-3</v>
      </c>
      <c r="K580" s="4"/>
      <c r="L580" s="4">
        <v>1.74582E-2</v>
      </c>
      <c r="M580" s="4">
        <v>0.982042737543526</v>
      </c>
      <c r="N580" s="4">
        <f t="shared" si="26"/>
        <v>4.9906245647401981E-4</v>
      </c>
      <c r="O580" s="4"/>
      <c r="P580" s="6">
        <v>0.9932823999999999</v>
      </c>
    </row>
    <row r="581" spans="1:16" x14ac:dyDescent="0.2">
      <c r="A581">
        <v>887</v>
      </c>
      <c r="D581" s="4">
        <v>1.406107E-2</v>
      </c>
      <c r="E581" s="4">
        <v>0.9791908879001795</v>
      </c>
      <c r="F581" s="4">
        <f t="shared" ref="F581:F644" si="27">1-D581-E581</f>
        <v>6.7480420998204949E-3</v>
      </c>
      <c r="H581" s="4">
        <v>1.1572830000000001E-2</v>
      </c>
      <c r="I581" s="4">
        <v>0.98548103432428291</v>
      </c>
      <c r="J581" s="4">
        <f t="shared" ref="J581:J644" si="28">1-H581-I581</f>
        <v>2.9461356757171098E-3</v>
      </c>
      <c r="K581" s="4"/>
      <c r="L581" s="4">
        <v>1.8958539999999999E-2</v>
      </c>
      <c r="M581" s="4">
        <v>0.98054391501314642</v>
      </c>
      <c r="N581" s="4">
        <f t="shared" ref="N581:N644" si="29">1-L581-M581</f>
        <v>4.9754498685361526E-4</v>
      </c>
      <c r="O581" s="4"/>
      <c r="P581" s="6">
        <v>0.99318960000000001</v>
      </c>
    </row>
    <row r="582" spans="1:16" x14ac:dyDescent="0.2">
      <c r="A582">
        <v>888</v>
      </c>
      <c r="D582" s="4">
        <v>1.4424049999999999E-2</v>
      </c>
      <c r="E582" s="4">
        <v>0.97884287948422055</v>
      </c>
      <c r="F582" s="4">
        <f t="shared" si="27"/>
        <v>6.7330705157794268E-3</v>
      </c>
      <c r="H582" s="4">
        <v>1.1459749999999999E-2</v>
      </c>
      <c r="I582" s="4">
        <v>0.98556963712173773</v>
      </c>
      <c r="J582" s="4">
        <f t="shared" si="28"/>
        <v>2.9706128782622798E-3</v>
      </c>
      <c r="K582" s="4"/>
      <c r="L582" s="4">
        <v>2.032832E-2</v>
      </c>
      <c r="M582" s="4">
        <v>0.97917586816275204</v>
      </c>
      <c r="N582" s="4">
        <f t="shared" si="29"/>
        <v>4.9581183724800582E-4</v>
      </c>
      <c r="O582" s="4"/>
      <c r="P582" s="6">
        <v>0.99311870000000002</v>
      </c>
    </row>
    <row r="583" spans="1:16" x14ac:dyDescent="0.2">
      <c r="A583">
        <v>889</v>
      </c>
      <c r="D583" s="4">
        <v>1.478254E-2</v>
      </c>
      <c r="E583" s="4">
        <v>0.97849972519246609</v>
      </c>
      <c r="F583" s="4">
        <f t="shared" si="27"/>
        <v>6.7177348075339038E-3</v>
      </c>
      <c r="H583" s="4">
        <v>1.1394359999999999E-2</v>
      </c>
      <c r="I583" s="4">
        <v>0.98561068887178915</v>
      </c>
      <c r="J583" s="4">
        <f t="shared" si="28"/>
        <v>2.9949511282107988E-3</v>
      </c>
      <c r="K583" s="4"/>
      <c r="L583" s="4">
        <v>2.1533210000000001E-2</v>
      </c>
      <c r="M583" s="4">
        <v>0.9779728991030795</v>
      </c>
      <c r="N583" s="4">
        <f t="shared" si="29"/>
        <v>4.9389089692053467E-4</v>
      </c>
      <c r="O583" s="4"/>
      <c r="P583" s="6">
        <v>0.99307299999999998</v>
      </c>
    </row>
    <row r="584" spans="1:16" x14ac:dyDescent="0.2">
      <c r="A584">
        <v>890</v>
      </c>
      <c r="D584" s="4">
        <v>1.5133790000000001E-2</v>
      </c>
      <c r="E584" s="4">
        <v>0.97816415604630169</v>
      </c>
      <c r="F584" s="4">
        <f t="shared" si="27"/>
        <v>6.7020539536982726E-3</v>
      </c>
      <c r="H584" s="4">
        <v>1.1378699999999999E-2</v>
      </c>
      <c r="I584" s="4">
        <v>0.98560214941192992</v>
      </c>
      <c r="J584" s="4">
        <f t="shared" si="28"/>
        <v>3.0191505880701186E-3</v>
      </c>
      <c r="K584" s="4"/>
      <c r="L584" s="4">
        <v>2.2547850000000001E-2</v>
      </c>
      <c r="M584" s="4">
        <v>0.97696035472524911</v>
      </c>
      <c r="N584" s="4">
        <f t="shared" si="29"/>
        <v>4.9179527475085028E-4</v>
      </c>
      <c r="O584" s="4"/>
      <c r="P584" s="6">
        <v>0.99305499999999991</v>
      </c>
    </row>
    <row r="585" spans="1:16" x14ac:dyDescent="0.2">
      <c r="A585">
        <v>891</v>
      </c>
      <c r="D585" s="4">
        <v>1.547511E-2</v>
      </c>
      <c r="E585" s="4">
        <v>0.97783884363852536</v>
      </c>
      <c r="F585" s="4">
        <f t="shared" si="27"/>
        <v>6.6860463614746291E-3</v>
      </c>
      <c r="H585" s="4">
        <v>1.1413990000000001E-2</v>
      </c>
      <c r="I585" s="4">
        <v>0.98554283579955682</v>
      </c>
      <c r="J585" s="4">
        <f t="shared" si="28"/>
        <v>3.0431742004431994E-3</v>
      </c>
      <c r="K585" s="4"/>
      <c r="L585" s="4">
        <v>2.335595E-2</v>
      </c>
      <c r="M585" s="4">
        <v>0.97615449740349702</v>
      </c>
      <c r="N585" s="4">
        <f t="shared" si="29"/>
        <v>4.8955259650296234E-4</v>
      </c>
      <c r="O585" s="4"/>
      <c r="P585" s="6">
        <v>0.99306610000000006</v>
      </c>
    </row>
    <row r="586" spans="1:16" x14ac:dyDescent="0.2">
      <c r="A586">
        <v>892</v>
      </c>
      <c r="D586" s="4">
        <v>1.5803890000000001E-2</v>
      </c>
      <c r="E586" s="4">
        <v>0.97752636059194675</v>
      </c>
      <c r="F586" s="4">
        <f t="shared" si="27"/>
        <v>6.6697494080532049E-3</v>
      </c>
      <c r="H586" s="4">
        <v>1.1500649999999999E-2</v>
      </c>
      <c r="I586" s="4">
        <v>0.98543233306675504</v>
      </c>
      <c r="J586" s="4">
        <f t="shared" si="28"/>
        <v>3.0670169332449593E-3</v>
      </c>
      <c r="K586" s="4"/>
      <c r="L586" s="4">
        <v>2.395019E-2</v>
      </c>
      <c r="M586" s="4">
        <v>0.97556265377933082</v>
      </c>
      <c r="N586" s="4">
        <f t="shared" si="29"/>
        <v>4.8715622066919373E-4</v>
      </c>
      <c r="O586" s="4"/>
      <c r="P586" s="6">
        <v>0.99310670000000001</v>
      </c>
    </row>
    <row r="587" spans="1:16" x14ac:dyDescent="0.2">
      <c r="A587">
        <v>893</v>
      </c>
      <c r="D587" s="4">
        <v>1.6117610000000001E-2</v>
      </c>
      <c r="E587" s="4">
        <v>0.97722922969646153</v>
      </c>
      <c r="F587" s="4">
        <f t="shared" si="27"/>
        <v>6.6531603035384634E-3</v>
      </c>
      <c r="H587" s="4">
        <v>1.1638269999999999E-2</v>
      </c>
      <c r="I587" s="4">
        <v>0.98527105368496892</v>
      </c>
      <c r="J587" s="4">
        <f t="shared" si="28"/>
        <v>3.0906763150311267E-3</v>
      </c>
      <c r="K587" s="4"/>
      <c r="L587" s="4">
        <v>2.4331749999999999E-2</v>
      </c>
      <c r="M587" s="4">
        <v>0.97518362582354245</v>
      </c>
      <c r="N587" s="4">
        <f t="shared" si="29"/>
        <v>4.8462417645755984E-4</v>
      </c>
      <c r="O587" s="4"/>
      <c r="P587" s="6">
        <v>0.9931759</v>
      </c>
    </row>
    <row r="588" spans="1:16" x14ac:dyDescent="0.2">
      <c r="A588">
        <v>894</v>
      </c>
      <c r="D588" s="4">
        <v>1.6413850000000001E-2</v>
      </c>
      <c r="E588" s="4">
        <v>0.97694983523078094</v>
      </c>
      <c r="F588" s="4">
        <f t="shared" si="27"/>
        <v>6.6363147692191093E-3</v>
      </c>
      <c r="H588" s="4">
        <v>1.182569E-2</v>
      </c>
      <c r="I588" s="4">
        <v>0.98506015771597977</v>
      </c>
      <c r="J588" s="4">
        <f t="shared" si="28"/>
        <v>3.1141522840202329E-3</v>
      </c>
      <c r="K588" s="4"/>
      <c r="L588" s="4">
        <v>2.4509720000000002E-2</v>
      </c>
      <c r="M588" s="4">
        <v>0.9750083390271661</v>
      </c>
      <c r="N588" s="4">
        <f t="shared" si="29"/>
        <v>4.8194097283393855E-4</v>
      </c>
      <c r="O588" s="4"/>
      <c r="P588" s="6">
        <v>0.99327160000000003</v>
      </c>
    </row>
    <row r="589" spans="1:16" x14ac:dyDescent="0.2">
      <c r="A589">
        <v>895</v>
      </c>
      <c r="D589" s="4">
        <v>1.669033E-2</v>
      </c>
      <c r="E589" s="4">
        <v>0.9766904029592347</v>
      </c>
      <c r="F589" s="4">
        <f t="shared" si="27"/>
        <v>6.6192670407653198E-3</v>
      </c>
      <c r="H589" s="4">
        <v>1.2060999999999999E-2</v>
      </c>
      <c r="I589" s="4">
        <v>0.98480159223830999</v>
      </c>
      <c r="J589" s="4">
        <f t="shared" si="28"/>
        <v>3.1374077616900253E-3</v>
      </c>
      <c r="K589" s="4"/>
      <c r="L589" s="4">
        <v>2.4500229999999998E-2</v>
      </c>
      <c r="M589" s="4">
        <v>0.97502062402297129</v>
      </c>
      <c r="N589" s="4">
        <f t="shared" si="29"/>
        <v>4.7914597702869433E-4</v>
      </c>
      <c r="O589" s="4"/>
      <c r="P589" s="6">
        <v>0.99339070000000007</v>
      </c>
    </row>
    <row r="590" spans="1:16" x14ac:dyDescent="0.2">
      <c r="A590">
        <v>896</v>
      </c>
      <c r="D590" s="4">
        <v>1.6944959999999998E-2</v>
      </c>
      <c r="E590" s="4">
        <v>0.97645302913181753</v>
      </c>
      <c r="F590" s="4">
        <f t="shared" si="27"/>
        <v>6.6020108681824619E-3</v>
      </c>
      <c r="H590" s="4">
        <v>1.234154E-2</v>
      </c>
      <c r="I590" s="4">
        <v>0.98449799243433833</v>
      </c>
      <c r="J590" s="4">
        <f t="shared" si="28"/>
        <v>3.1604675656616843E-3</v>
      </c>
      <c r="K590" s="4"/>
      <c r="L590" s="4">
        <v>2.4325610000000001E-2</v>
      </c>
      <c r="M590" s="4">
        <v>0.97519817308698475</v>
      </c>
      <c r="N590" s="4">
        <f t="shared" si="29"/>
        <v>4.7621691301524827E-4</v>
      </c>
      <c r="O590" s="4"/>
      <c r="P590" s="6">
        <v>0.99352960000000001</v>
      </c>
    </row>
    <row r="591" spans="1:16" x14ac:dyDescent="0.2">
      <c r="A591">
        <v>897</v>
      </c>
      <c r="D591" s="4">
        <v>1.717579E-2</v>
      </c>
      <c r="E591" s="4">
        <v>0.97623966126619977</v>
      </c>
      <c r="F591" s="4">
        <f t="shared" si="27"/>
        <v>6.5845487338002107E-3</v>
      </c>
      <c r="H591" s="4">
        <v>1.266406E-2</v>
      </c>
      <c r="I591" s="4">
        <v>0.98415261095568951</v>
      </c>
      <c r="J591" s="4">
        <f t="shared" si="28"/>
        <v>3.1833290443105122E-3</v>
      </c>
      <c r="K591" s="4"/>
      <c r="L591" s="4">
        <v>2.4013080000000003E-2</v>
      </c>
      <c r="M591" s="4">
        <v>0.97551380058066073</v>
      </c>
      <c r="N591" s="4">
        <f t="shared" si="29"/>
        <v>4.7311941933925183E-4</v>
      </c>
      <c r="O591" s="4"/>
      <c r="P591" s="6">
        <v>0.99368440000000002</v>
      </c>
    </row>
    <row r="592" spans="1:16" x14ac:dyDescent="0.2">
      <c r="A592">
        <v>898</v>
      </c>
      <c r="D592" s="4">
        <v>1.738104E-2</v>
      </c>
      <c r="E592" s="4">
        <v>0.97605205853318244</v>
      </c>
      <c r="F592" s="4">
        <f t="shared" si="27"/>
        <v>6.5669014668175985E-3</v>
      </c>
      <c r="H592" s="4">
        <v>1.302473E-2</v>
      </c>
      <c r="I592" s="4">
        <v>0.98376927823045879</v>
      </c>
      <c r="J592" s="4">
        <f t="shared" si="28"/>
        <v>3.2059917695411722E-3</v>
      </c>
      <c r="K592" s="4"/>
      <c r="L592" s="4">
        <v>2.3593600000000003E-2</v>
      </c>
      <c r="M592" s="4">
        <v>0.97593653371219202</v>
      </c>
      <c r="N592" s="4">
        <f t="shared" si="29"/>
        <v>4.6986628780798512E-4</v>
      </c>
      <c r="O592" s="4"/>
      <c r="P592" s="6">
        <v>0.99385059999999992</v>
      </c>
    </row>
    <row r="593" spans="1:16" x14ac:dyDescent="0.2">
      <c r="A593">
        <v>899</v>
      </c>
      <c r="D593" s="4">
        <v>1.7559100000000001E-2</v>
      </c>
      <c r="E593" s="4">
        <v>0.97589181141887404</v>
      </c>
      <c r="F593" s="4">
        <f t="shared" si="27"/>
        <v>6.5490885811259059E-3</v>
      </c>
      <c r="H593" s="4">
        <v>1.3419289999999999E-2</v>
      </c>
      <c r="I593" s="4">
        <v>0.98335224301621038</v>
      </c>
      <c r="J593" s="4">
        <f t="shared" si="28"/>
        <v>3.2284669837896462E-3</v>
      </c>
      <c r="K593" s="4"/>
      <c r="L593" s="4">
        <v>2.3100580000000003E-2</v>
      </c>
      <c r="M593" s="4">
        <v>0.97643298960292679</v>
      </c>
      <c r="N593" s="4">
        <f t="shared" si="29"/>
        <v>4.664303970731698E-4</v>
      </c>
      <c r="O593" s="4"/>
      <c r="P593" s="6">
        <v>0.99402420000000002</v>
      </c>
    </row>
    <row r="594" spans="1:16" x14ac:dyDescent="0.2">
      <c r="A594">
        <v>900</v>
      </c>
      <c r="D594" s="4">
        <v>1.770859E-2</v>
      </c>
      <c r="E594" s="4">
        <v>0.97576031158153564</v>
      </c>
      <c r="F594" s="4">
        <f t="shared" si="27"/>
        <v>6.5310984184643317E-3</v>
      </c>
      <c r="H594" s="4">
        <v>1.3843030000000001E-2</v>
      </c>
      <c r="I594" s="4">
        <v>0.98290620216409208</v>
      </c>
      <c r="J594" s="4">
        <f t="shared" si="28"/>
        <v>3.2507678359079417E-3</v>
      </c>
      <c r="K594" s="4"/>
      <c r="L594" s="4">
        <v>2.256847E-2</v>
      </c>
      <c r="M594" s="4">
        <v>0.97696871617054515</v>
      </c>
      <c r="N594" s="4">
        <f t="shared" si="29"/>
        <v>4.6281382945490002E-4</v>
      </c>
      <c r="O594" s="4"/>
      <c r="P594" s="6">
        <v>0.99420129999999995</v>
      </c>
    </row>
    <row r="595" spans="1:16" x14ac:dyDescent="0.2">
      <c r="A595">
        <v>901</v>
      </c>
      <c r="D595" s="4">
        <v>1.7828299999999998E-2</v>
      </c>
      <c r="E595" s="4">
        <v>0.97565873284467708</v>
      </c>
      <c r="F595" s="4">
        <f t="shared" si="27"/>
        <v>6.5129671553229018E-3</v>
      </c>
      <c r="H595" s="4">
        <v>1.429094E-2</v>
      </c>
      <c r="I595" s="4">
        <v>0.98243617077971956</v>
      </c>
      <c r="J595" s="4">
        <f t="shared" si="28"/>
        <v>3.2728892202804616E-3</v>
      </c>
      <c r="K595" s="4"/>
      <c r="L595" s="4">
        <v>2.203132E-2</v>
      </c>
      <c r="M595" s="4">
        <v>0.97750968017972883</v>
      </c>
      <c r="N595" s="4">
        <f t="shared" si="29"/>
        <v>4.5899982027119979E-4</v>
      </c>
      <c r="O595" s="4"/>
      <c r="P595" s="6">
        <v>0.99437830000000005</v>
      </c>
    </row>
    <row r="596" spans="1:16" x14ac:dyDescent="0.2">
      <c r="A596">
        <v>902</v>
      </c>
      <c r="D596" s="4">
        <v>1.7917269999999999E-2</v>
      </c>
      <c r="E596" s="4">
        <v>0.97558803031079133</v>
      </c>
      <c r="F596" s="4">
        <f t="shared" si="27"/>
        <v>6.4946996892086828E-3</v>
      </c>
      <c r="H596" s="4">
        <v>1.4757769999999998E-2</v>
      </c>
      <c r="I596" s="4">
        <v>0.98194738293443407</v>
      </c>
      <c r="J596" s="4">
        <f t="shared" si="28"/>
        <v>3.2948470655659312E-3</v>
      </c>
      <c r="K596" s="4"/>
      <c r="L596" s="4">
        <v>2.1521419999999999E-2</v>
      </c>
      <c r="M596" s="4">
        <v>0.97802359724508592</v>
      </c>
      <c r="N596" s="4">
        <f t="shared" si="29"/>
        <v>4.5498275491406837E-4</v>
      </c>
      <c r="O596" s="4"/>
      <c r="P596" s="6">
        <v>0.9945522</v>
      </c>
    </row>
    <row r="597" spans="1:16" x14ac:dyDescent="0.2">
      <c r="A597">
        <v>903</v>
      </c>
      <c r="D597" s="4">
        <v>1.7974730000000001E-2</v>
      </c>
      <c r="E597" s="4">
        <v>0.97554897046839328</v>
      </c>
      <c r="F597" s="4">
        <f t="shared" si="27"/>
        <v>6.4762995316066663E-3</v>
      </c>
      <c r="H597" s="4">
        <v>1.5238110000000001E-2</v>
      </c>
      <c r="I597" s="4">
        <v>0.98144524149733681</v>
      </c>
      <c r="J597" s="4">
        <f t="shared" si="28"/>
        <v>3.316648502663222E-3</v>
      </c>
      <c r="K597" s="4"/>
      <c r="L597" s="4">
        <v>2.1067889999999999E-2</v>
      </c>
      <c r="M597" s="4">
        <v>0.97848134113130814</v>
      </c>
      <c r="N597" s="4">
        <f t="shared" si="29"/>
        <v>4.5076886869188648E-4</v>
      </c>
      <c r="O597" s="4"/>
      <c r="P597" s="6">
        <v>0.99472059999999995</v>
      </c>
    </row>
    <row r="598" spans="1:16" x14ac:dyDescent="0.2">
      <c r="A598">
        <v>904</v>
      </c>
      <c r="D598" s="4">
        <v>1.8000140000000001E-2</v>
      </c>
      <c r="E598" s="4">
        <v>0.97554208162066103</v>
      </c>
      <c r="F598" s="4">
        <f t="shared" si="27"/>
        <v>6.4577783793389187E-3</v>
      </c>
      <c r="H598" s="4">
        <v>1.5726489999999999E-2</v>
      </c>
      <c r="I598" s="4">
        <v>0.98093518890707332</v>
      </c>
      <c r="J598" s="4">
        <f t="shared" si="28"/>
        <v>3.3383210929266438E-3</v>
      </c>
      <c r="K598" s="4"/>
      <c r="L598" s="4">
        <v>2.069557E-2</v>
      </c>
      <c r="M598" s="4">
        <v>0.97885809241993882</v>
      </c>
      <c r="N598" s="4">
        <f t="shared" si="29"/>
        <v>4.4633758006118462E-4</v>
      </c>
      <c r="O598" s="4"/>
      <c r="P598" s="6">
        <v>0.99488150000000009</v>
      </c>
    </row>
    <row r="599" spans="1:16" x14ac:dyDescent="0.2">
      <c r="A599">
        <v>905</v>
      </c>
      <c r="D599" s="4">
        <v>1.7993180000000001E-2</v>
      </c>
      <c r="E599" s="4">
        <v>0.97556768344044154</v>
      </c>
      <c r="F599" s="4">
        <f t="shared" si="27"/>
        <v>6.4391365595584116E-3</v>
      </c>
      <c r="H599" s="4">
        <v>1.6217450000000001E-2</v>
      </c>
      <c r="I599" s="4">
        <v>0.98042269648393798</v>
      </c>
      <c r="J599" s="4">
        <f t="shared" si="28"/>
        <v>3.3598535160620502E-3</v>
      </c>
      <c r="K599" s="4"/>
      <c r="L599" s="4">
        <v>2.042395E-2</v>
      </c>
      <c r="M599" s="4">
        <v>0.97913433956753393</v>
      </c>
      <c r="N599" s="4">
        <f t="shared" si="29"/>
        <v>4.4171043246610253E-4</v>
      </c>
      <c r="O599" s="4"/>
      <c r="P599" s="6">
        <v>0.99503320000000006</v>
      </c>
    </row>
    <row r="600" spans="1:16" x14ac:dyDescent="0.2">
      <c r="A600">
        <v>906</v>
      </c>
      <c r="D600" s="4">
        <v>1.7953770000000001E-2</v>
      </c>
      <c r="E600" s="4">
        <v>0.97562584743935532</v>
      </c>
      <c r="F600" s="4">
        <f t="shared" si="27"/>
        <v>6.4203825606446996E-3</v>
      </c>
      <c r="H600" s="4">
        <v>1.6705629999999999E-2</v>
      </c>
      <c r="I600" s="4">
        <v>0.97991308615104988</v>
      </c>
      <c r="J600" s="4">
        <f t="shared" si="28"/>
        <v>3.3812838489500896E-3</v>
      </c>
      <c r="K600" s="4"/>
      <c r="L600" s="4">
        <v>2.0266510000000001E-2</v>
      </c>
      <c r="M600" s="4">
        <v>0.97929661703947402</v>
      </c>
      <c r="N600" s="4">
        <f t="shared" si="29"/>
        <v>4.3687296052596913E-4</v>
      </c>
      <c r="O600" s="4"/>
      <c r="P600" s="6">
        <v>0.99517470000000008</v>
      </c>
    </row>
    <row r="601" spans="1:16" x14ac:dyDescent="0.2">
      <c r="A601">
        <v>907</v>
      </c>
      <c r="D601" s="4">
        <v>1.7882020000000002E-2</v>
      </c>
      <c r="E601" s="4">
        <v>0.97571646625810127</v>
      </c>
      <c r="F601" s="4">
        <f t="shared" si="27"/>
        <v>6.4015137418986789E-3</v>
      </c>
      <c r="H601" s="4">
        <v>1.7185809999999999E-2</v>
      </c>
      <c r="I601" s="4">
        <v>0.97941158899280112</v>
      </c>
      <c r="J601" s="4">
        <f t="shared" si="28"/>
        <v>3.4026010071989132E-3</v>
      </c>
      <c r="K601" s="4"/>
      <c r="L601" s="4">
        <v>2.0230250000000002E-2</v>
      </c>
      <c r="M601" s="4">
        <v>0.97933789688729245</v>
      </c>
      <c r="N601" s="4">
        <f t="shared" si="29"/>
        <v>4.3185311270754756E-4</v>
      </c>
      <c r="O601" s="4"/>
      <c r="P601" s="6">
        <v>0.995305</v>
      </c>
    </row>
    <row r="602" spans="1:16" x14ac:dyDescent="0.2">
      <c r="A602">
        <v>908</v>
      </c>
      <c r="D602" s="4">
        <v>1.77783E-2</v>
      </c>
      <c r="E602" s="4">
        <v>0.97583915463788107</v>
      </c>
      <c r="F602" s="4">
        <f t="shared" si="27"/>
        <v>6.3825453621189077E-3</v>
      </c>
      <c r="H602" s="4">
        <v>1.765301E-2</v>
      </c>
      <c r="I602" s="4">
        <v>0.97892315709493372</v>
      </c>
      <c r="J602" s="4">
        <f t="shared" si="28"/>
        <v>3.4238329050663152E-3</v>
      </c>
      <c r="K602" s="4"/>
      <c r="L602" s="4">
        <v>2.0315650000000001E-2</v>
      </c>
      <c r="M602" s="4">
        <v>0.97925770726241845</v>
      </c>
      <c r="N602" s="4">
        <f t="shared" si="29"/>
        <v>4.2664273758152849E-4</v>
      </c>
      <c r="O602" s="4"/>
      <c r="P602" s="6">
        <v>0.99542379999999997</v>
      </c>
    </row>
    <row r="603" spans="1:16" x14ac:dyDescent="0.2">
      <c r="A603">
        <v>909</v>
      </c>
      <c r="D603" s="4">
        <v>1.764315E-2</v>
      </c>
      <c r="E603" s="4">
        <v>0.97599337809134412</v>
      </c>
      <c r="F603" s="4">
        <f t="shared" si="27"/>
        <v>6.3634719086558267E-3</v>
      </c>
      <c r="H603" s="4">
        <v>1.810254E-2</v>
      </c>
      <c r="I603" s="4">
        <v>0.97845247276158998</v>
      </c>
      <c r="J603" s="4">
        <f t="shared" si="28"/>
        <v>3.4449872384100244E-3</v>
      </c>
      <c r="K603" s="4"/>
      <c r="L603" s="4">
        <v>2.0516899999999998E-2</v>
      </c>
      <c r="M603" s="4">
        <v>0.97906183411352099</v>
      </c>
      <c r="N603" s="4">
        <f t="shared" si="29"/>
        <v>4.2126588647906082E-4</v>
      </c>
      <c r="O603" s="4"/>
      <c r="P603" s="6">
        <v>0.99553049999999998</v>
      </c>
    </row>
    <row r="604" spans="1:16" x14ac:dyDescent="0.2">
      <c r="A604">
        <v>910</v>
      </c>
      <c r="D604" s="4">
        <v>1.7477360000000001E-2</v>
      </c>
      <c r="E604" s="4">
        <v>0.97617836358557664</v>
      </c>
      <c r="F604" s="4">
        <f t="shared" si="27"/>
        <v>6.3442764144233665E-3</v>
      </c>
      <c r="H604" s="4">
        <v>1.8530029999999999E-2</v>
      </c>
      <c r="I604" s="4">
        <v>0.97800389898624529</v>
      </c>
      <c r="J604" s="4">
        <f t="shared" si="28"/>
        <v>3.4660710137547346E-3</v>
      </c>
      <c r="K604" s="4"/>
      <c r="L604" s="4">
        <v>2.0822429999999999E-2</v>
      </c>
      <c r="M604" s="4">
        <v>0.97876183078732937</v>
      </c>
      <c r="N604" s="4">
        <f t="shared" si="29"/>
        <v>4.1573921267068492E-4</v>
      </c>
      <c r="O604" s="4"/>
      <c r="P604" s="6">
        <v>0.99562499999999998</v>
      </c>
    </row>
    <row r="605" spans="1:16" x14ac:dyDescent="0.2">
      <c r="A605">
        <v>911</v>
      </c>
      <c r="D605" s="4">
        <v>1.7281910000000001E-2</v>
      </c>
      <c r="E605" s="4">
        <v>0.97639311000196116</v>
      </c>
      <c r="F605" s="4">
        <f t="shared" si="27"/>
        <v>6.3249799980388266E-3</v>
      </c>
      <c r="H605" s="4">
        <v>1.8931489999999999E-2</v>
      </c>
      <c r="I605" s="4">
        <v>0.97758140008805594</v>
      </c>
      <c r="J605" s="4">
        <f t="shared" si="28"/>
        <v>3.4871099119440085E-3</v>
      </c>
      <c r="K605" s="4"/>
      <c r="L605" s="4">
        <v>2.1215739999999997E-2</v>
      </c>
      <c r="M605" s="4">
        <v>0.97837417875858779</v>
      </c>
      <c r="N605" s="4">
        <f t="shared" si="29"/>
        <v>4.1008124141217461E-4</v>
      </c>
      <c r="O605" s="4"/>
      <c r="P605" s="6">
        <v>0.9957071999999999</v>
      </c>
    </row>
    <row r="606" spans="1:16" x14ac:dyDescent="0.2">
      <c r="A606">
        <v>912</v>
      </c>
      <c r="D606" s="4">
        <v>1.7057969999999999E-2</v>
      </c>
      <c r="E606" s="4">
        <v>0.97663645687754996</v>
      </c>
      <c r="F606" s="4">
        <f t="shared" si="27"/>
        <v>6.3055731224500589E-3</v>
      </c>
      <c r="H606" s="4">
        <v>1.930337E-2</v>
      </c>
      <c r="I606" s="4">
        <v>0.9771885310499957</v>
      </c>
      <c r="J606" s="4">
        <f t="shared" si="28"/>
        <v>3.508098950004257E-3</v>
      </c>
      <c r="K606" s="4"/>
      <c r="L606" s="4">
        <v>2.1676419999999998E-2</v>
      </c>
      <c r="M606" s="4">
        <v>0.97791925843085781</v>
      </c>
      <c r="N606" s="4">
        <f t="shared" si="29"/>
        <v>4.0432156914216311E-4</v>
      </c>
      <c r="O606" s="4"/>
      <c r="P606" s="6">
        <v>0.99577720000000003</v>
      </c>
    </row>
    <row r="607" spans="1:16" x14ac:dyDescent="0.2">
      <c r="A607">
        <v>913</v>
      </c>
      <c r="D607" s="4">
        <v>1.6806909999999998E-2</v>
      </c>
      <c r="E607" s="4">
        <v>0.97690704497908509</v>
      </c>
      <c r="F607" s="4">
        <f t="shared" si="27"/>
        <v>6.2860450209148988E-3</v>
      </c>
      <c r="H607" s="4">
        <v>1.964254E-2</v>
      </c>
      <c r="I607" s="4">
        <v>0.97682840842979035</v>
      </c>
      <c r="J607" s="4">
        <f t="shared" si="28"/>
        <v>3.5290515702096625E-3</v>
      </c>
      <c r="K607" s="4"/>
      <c r="L607" s="4">
        <v>2.2181289999999999E-2</v>
      </c>
      <c r="M607" s="4">
        <v>0.97742024887567491</v>
      </c>
      <c r="N607" s="4">
        <f t="shared" si="29"/>
        <v>3.9846112432506686E-4</v>
      </c>
      <c r="O607" s="4"/>
      <c r="P607" s="6">
        <v>0.99583500000000003</v>
      </c>
    </row>
    <row r="608" spans="1:16" x14ac:dyDescent="0.2">
      <c r="A608">
        <v>914</v>
      </c>
      <c r="D608" s="4">
        <v>1.653029E-2</v>
      </c>
      <c r="E608" s="4">
        <v>0.97720331637939861</v>
      </c>
      <c r="F608" s="4">
        <f t="shared" si="27"/>
        <v>6.2663936206014403E-3</v>
      </c>
      <c r="H608" s="4">
        <v>1.9946370000000001E-2</v>
      </c>
      <c r="I608" s="4">
        <v>0.97650365033980502</v>
      </c>
      <c r="J608" s="4">
        <f t="shared" si="28"/>
        <v>3.5499796601949907E-3</v>
      </c>
      <c r="K608" s="4"/>
      <c r="L608" s="4">
        <v>2.2705609999999998E-2</v>
      </c>
      <c r="M608" s="4">
        <v>0.97690184993531259</v>
      </c>
      <c r="N608" s="4">
        <f t="shared" si="29"/>
        <v>3.9254006468736335E-4</v>
      </c>
      <c r="O608" s="4"/>
      <c r="P608" s="6">
        <v>0.99588049999999995</v>
      </c>
    </row>
    <row r="609" spans="1:16" x14ac:dyDescent="0.2">
      <c r="A609">
        <v>915</v>
      </c>
      <c r="D609" s="4">
        <v>1.6229810000000001E-2</v>
      </c>
      <c r="E609" s="4">
        <v>0.97752358377536452</v>
      </c>
      <c r="F609" s="4">
        <f t="shared" si="27"/>
        <v>6.2466062246354648E-3</v>
      </c>
      <c r="H609" s="4">
        <v>2.0212669999999999E-2</v>
      </c>
      <c r="I609" s="4">
        <v>0.97621645588432182</v>
      </c>
      <c r="J609" s="4">
        <f t="shared" si="28"/>
        <v>3.5708741156781354E-3</v>
      </c>
      <c r="K609" s="4"/>
      <c r="L609" s="4">
        <v>2.322428E-2</v>
      </c>
      <c r="M609" s="4">
        <v>0.9763891610088099</v>
      </c>
      <c r="N609" s="4">
        <f t="shared" si="29"/>
        <v>3.8655899119011128E-4</v>
      </c>
      <c r="O609" s="4"/>
      <c r="P609" s="6">
        <v>0.99591379999999996</v>
      </c>
    </row>
    <row r="610" spans="1:16" x14ac:dyDescent="0.2">
      <c r="A610">
        <v>916</v>
      </c>
      <c r="D610" s="4">
        <v>1.5907370000000001E-2</v>
      </c>
      <c r="E610" s="4">
        <v>0.9778659413384958</v>
      </c>
      <c r="F610" s="4">
        <f t="shared" si="27"/>
        <v>6.2266886615042205E-3</v>
      </c>
      <c r="H610" s="4">
        <v>2.0439799999999998E-2</v>
      </c>
      <c r="I610" s="4">
        <v>0.97596844661466009</v>
      </c>
      <c r="J610" s="4">
        <f t="shared" si="28"/>
        <v>3.591753385339902E-3</v>
      </c>
      <c r="K610" s="4"/>
      <c r="L610" s="4">
        <v>2.3712970000000003E-2</v>
      </c>
      <c r="M610" s="4">
        <v>0.97590646355283572</v>
      </c>
      <c r="N610" s="4">
        <f t="shared" si="29"/>
        <v>3.8056644716422117E-4</v>
      </c>
      <c r="O610" s="4"/>
      <c r="P610" s="6">
        <v>0.99593490000000007</v>
      </c>
    </row>
    <row r="611" spans="1:16" x14ac:dyDescent="0.2">
      <c r="A611">
        <v>917</v>
      </c>
      <c r="D611" s="4">
        <v>1.5564970000000001E-2</v>
      </c>
      <c r="E611" s="4">
        <v>0.97822840340025718</v>
      </c>
      <c r="F611" s="4">
        <f t="shared" si="27"/>
        <v>6.2066265997428038E-3</v>
      </c>
      <c r="H611" s="4">
        <v>2.062657E-2</v>
      </c>
      <c r="I611" s="4">
        <v>0.97576080543502475</v>
      </c>
      <c r="J611" s="4">
        <f t="shared" si="28"/>
        <v>3.612624564975242E-3</v>
      </c>
      <c r="K611" s="4"/>
      <c r="L611" s="4">
        <v>2.4149110000000001E-2</v>
      </c>
      <c r="M611" s="4">
        <v>0.97547632915289129</v>
      </c>
      <c r="N611" s="4">
        <f t="shared" si="29"/>
        <v>3.7456084710874027E-4</v>
      </c>
      <c r="O611" s="4"/>
      <c r="P611" s="6">
        <v>0.99594380000000005</v>
      </c>
    </row>
    <row r="612" spans="1:16" x14ac:dyDescent="0.2">
      <c r="A612">
        <v>918</v>
      </c>
      <c r="D612" s="4">
        <v>1.5204789999999999E-2</v>
      </c>
      <c r="E612" s="4">
        <v>0.97860879542644463</v>
      </c>
      <c r="F612" s="4">
        <f t="shared" si="27"/>
        <v>6.1864145735553988E-3</v>
      </c>
      <c r="H612" s="4">
        <v>2.077232E-2</v>
      </c>
      <c r="I612" s="4">
        <v>0.97559420673197605</v>
      </c>
      <c r="J612" s="4">
        <f t="shared" si="28"/>
        <v>3.6334732680239901E-3</v>
      </c>
      <c r="K612" s="4"/>
      <c r="L612" s="4">
        <v>2.4512770000000003E-2</v>
      </c>
      <c r="M612" s="4">
        <v>0.97511867141476116</v>
      </c>
      <c r="N612" s="4">
        <f t="shared" si="29"/>
        <v>3.6855858523887619E-4</v>
      </c>
      <c r="O612" s="4"/>
      <c r="P612" s="6">
        <v>0.99594040000000006</v>
      </c>
    </row>
    <row r="613" spans="1:16" x14ac:dyDescent="0.2">
      <c r="A613">
        <v>919</v>
      </c>
      <c r="D613" s="4">
        <v>1.4829110000000001E-2</v>
      </c>
      <c r="E613" s="4">
        <v>0.97900485317512365</v>
      </c>
      <c r="F613" s="4">
        <f t="shared" si="27"/>
        <v>6.1660368248763753E-3</v>
      </c>
      <c r="H613" s="4">
        <v>2.0876860000000001E-2</v>
      </c>
      <c r="I613" s="4">
        <v>0.9754688370344291</v>
      </c>
      <c r="J613" s="4">
        <f t="shared" si="28"/>
        <v>3.6543029655708992E-3</v>
      </c>
      <c r="K613" s="4"/>
      <c r="L613" s="4">
        <v>2.4787370000000003E-2</v>
      </c>
      <c r="M613" s="4">
        <v>0.97485004594416613</v>
      </c>
      <c r="N613" s="4">
        <f t="shared" si="29"/>
        <v>3.6258405583389219E-4</v>
      </c>
      <c r="O613" s="4"/>
      <c r="P613" s="6">
        <v>0.99592449999999999</v>
      </c>
    </row>
    <row r="614" spans="1:16" x14ac:dyDescent="0.2">
      <c r="A614">
        <v>920</v>
      </c>
      <c r="D614" s="4">
        <v>1.444032E-2</v>
      </c>
      <c r="E614" s="4">
        <v>0.9794141831929728</v>
      </c>
      <c r="F614" s="4">
        <f t="shared" si="27"/>
        <v>6.1454968070272509E-3</v>
      </c>
      <c r="H614" s="4">
        <v>2.0940460000000001E-2</v>
      </c>
      <c r="I614" s="4">
        <v>0.97538442462351127</v>
      </c>
      <c r="J614" s="4">
        <f t="shared" si="28"/>
        <v>3.6751153764886801E-3</v>
      </c>
      <c r="K614" s="4"/>
      <c r="L614" s="4">
        <v>2.496015E-2</v>
      </c>
      <c r="M614" s="4">
        <v>0.97468319017326843</v>
      </c>
      <c r="N614" s="4">
        <f t="shared" si="29"/>
        <v>3.5665982673160901E-4</v>
      </c>
      <c r="O614" s="4"/>
      <c r="P614" s="6">
        <v>0.995896</v>
      </c>
    </row>
    <row r="615" spans="1:16" x14ac:dyDescent="0.2">
      <c r="A615">
        <v>921</v>
      </c>
      <c r="D615" s="4">
        <v>1.4040889999999999E-2</v>
      </c>
      <c r="E615" s="4">
        <v>0.97983434186827112</v>
      </c>
      <c r="F615" s="4">
        <f t="shared" si="27"/>
        <v>6.1247681317289082E-3</v>
      </c>
      <c r="H615" s="4">
        <v>2.0963859999999997E-2</v>
      </c>
      <c r="I615" s="4">
        <v>0.97534022961969313</v>
      </c>
      <c r="J615" s="4">
        <f t="shared" si="28"/>
        <v>3.6959103803069215E-3</v>
      </c>
      <c r="K615" s="4"/>
      <c r="L615" s="4">
        <v>2.5022549999999998E-2</v>
      </c>
      <c r="M615" s="4">
        <v>0.97462667261303892</v>
      </c>
      <c r="N615" s="4">
        <f t="shared" si="29"/>
        <v>3.5077738696109861E-4</v>
      </c>
      <c r="O615" s="4"/>
      <c r="P615" s="6">
        <v>0.99585449999999998</v>
      </c>
    </row>
    <row r="616" spans="1:16" x14ac:dyDescent="0.2">
      <c r="A616">
        <v>922</v>
      </c>
      <c r="D616" s="4">
        <v>1.3633379999999999E-2</v>
      </c>
      <c r="E616" s="4">
        <v>0.98026276635478371</v>
      </c>
      <c r="F616" s="4">
        <f t="shared" si="27"/>
        <v>6.1038536452162617E-3</v>
      </c>
      <c r="H616" s="4">
        <v>2.0948229999999998E-2</v>
      </c>
      <c r="I616" s="4">
        <v>0.97533509367072579</v>
      </c>
      <c r="J616" s="4">
        <f t="shared" si="28"/>
        <v>3.7166763292741933E-3</v>
      </c>
      <c r="K616" s="4"/>
      <c r="L616" s="4">
        <v>2.4970389999999999E-2</v>
      </c>
      <c r="M616" s="4">
        <v>0.97468464452398207</v>
      </c>
      <c r="N616" s="4">
        <f t="shared" si="29"/>
        <v>3.4496547601792216E-4</v>
      </c>
      <c r="O616" s="4"/>
      <c r="P616" s="6">
        <v>0.99579980000000001</v>
      </c>
    </row>
    <row r="617" spans="1:16" x14ac:dyDescent="0.2">
      <c r="A617">
        <v>923</v>
      </c>
      <c r="D617" s="4">
        <v>1.322042E-2</v>
      </c>
      <c r="E617" s="4">
        <v>0.98069683384178097</v>
      </c>
      <c r="F617" s="4">
        <f t="shared" si="27"/>
        <v>6.0827461582190212E-3</v>
      </c>
      <c r="H617" s="4">
        <v>2.089514E-2</v>
      </c>
      <c r="I617" s="4">
        <v>0.97536745030155403</v>
      </c>
      <c r="J617" s="4">
        <f t="shared" si="28"/>
        <v>3.7374096984459371E-3</v>
      </c>
      <c r="K617" s="4"/>
      <c r="L617" s="4">
        <v>2.4803840000000001E-2</v>
      </c>
      <c r="M617" s="4">
        <v>0.97485692826378245</v>
      </c>
      <c r="N617" s="4">
        <f t="shared" si="29"/>
        <v>3.3923173621752678E-4</v>
      </c>
      <c r="O617" s="4"/>
      <c r="P617" s="6">
        <v>0.99573149999999999</v>
      </c>
    </row>
    <row r="618" spans="1:16" x14ac:dyDescent="0.2">
      <c r="A618">
        <v>924</v>
      </c>
      <c r="D618" s="4">
        <v>1.2804660000000001E-2</v>
      </c>
      <c r="E618" s="4">
        <v>0.98113391125263294</v>
      </c>
      <c r="F618" s="4">
        <f t="shared" si="27"/>
        <v>6.061428747367037E-3</v>
      </c>
      <c r="H618" s="4">
        <v>2.0806520000000002E-2</v>
      </c>
      <c r="I618" s="4">
        <v>0.97543539417536895</v>
      </c>
      <c r="J618" s="4">
        <f t="shared" si="28"/>
        <v>3.7580858246309967E-3</v>
      </c>
      <c r="K618" s="4"/>
      <c r="L618" s="4">
        <v>2.4527339999999998E-2</v>
      </c>
      <c r="M618" s="4">
        <v>0.97513908736918642</v>
      </c>
      <c r="N618" s="4">
        <f t="shared" si="29"/>
        <v>3.3357263081357225E-4</v>
      </c>
      <c r="O618" s="4"/>
      <c r="P618" s="6">
        <v>0.99564909999999995</v>
      </c>
    </row>
    <row r="619" spans="1:16" x14ac:dyDescent="0.2">
      <c r="A619">
        <v>925</v>
      </c>
      <c r="D619" s="4">
        <v>1.2388779999999999E-2</v>
      </c>
      <c r="E619" s="4">
        <v>0.98157132556629478</v>
      </c>
      <c r="F619" s="4">
        <f t="shared" si="27"/>
        <v>6.0398944337052285E-3</v>
      </c>
      <c r="H619" s="4">
        <v>2.0684660000000001E-2</v>
      </c>
      <c r="I619" s="4">
        <v>0.9755366223811498</v>
      </c>
      <c r="J619" s="4">
        <f t="shared" si="28"/>
        <v>3.7787176188501803E-3</v>
      </c>
      <c r="K619" s="4"/>
      <c r="L619" s="4">
        <v>2.414935E-2</v>
      </c>
      <c r="M619" s="4">
        <v>0.97552264707952208</v>
      </c>
      <c r="N619" s="4">
        <f t="shared" si="29"/>
        <v>3.2800292047796553E-4</v>
      </c>
      <c r="O619" s="4"/>
      <c r="P619" s="6">
        <v>0.9955524</v>
      </c>
    </row>
    <row r="620" spans="1:16" x14ac:dyDescent="0.2">
      <c r="A620">
        <v>926</v>
      </c>
      <c r="D620" s="4">
        <v>1.197549E-2</v>
      </c>
      <c r="E620" s="4">
        <v>0.98200637366762922</v>
      </c>
      <c r="F620" s="4">
        <f t="shared" si="27"/>
        <v>6.0181363323708048E-3</v>
      </c>
      <c r="H620" s="4">
        <v>2.0532140000000001E-2</v>
      </c>
      <c r="I620" s="4">
        <v>0.97566857273381002</v>
      </c>
      <c r="J620" s="4">
        <f t="shared" si="28"/>
        <v>3.7992872661899435E-3</v>
      </c>
      <c r="K620" s="4"/>
      <c r="L620" s="4">
        <v>2.368195E-2</v>
      </c>
      <c r="M620" s="4">
        <v>0.97599552333218254</v>
      </c>
      <c r="N620" s="4">
        <f t="shared" si="29"/>
        <v>3.2252666781751316E-4</v>
      </c>
      <c r="O620" s="4"/>
      <c r="P620" s="6">
        <v>0.9954407999999999</v>
      </c>
    </row>
    <row r="621" spans="1:16" x14ac:dyDescent="0.2">
      <c r="A621">
        <v>927</v>
      </c>
      <c r="D621" s="4">
        <v>1.156747E-2</v>
      </c>
      <c r="E621" s="4">
        <v>0.98243639185893583</v>
      </c>
      <c r="F621" s="4">
        <f t="shared" si="27"/>
        <v>5.9961381410641446E-3</v>
      </c>
      <c r="H621" s="4">
        <v>2.0351789999999998E-2</v>
      </c>
      <c r="I621" s="4">
        <v>0.97582844407142488</v>
      </c>
      <c r="J621" s="4">
        <f t="shared" si="28"/>
        <v>3.8197659285751362E-3</v>
      </c>
      <c r="K621" s="4"/>
      <c r="L621" s="4">
        <v>2.3140420000000002E-2</v>
      </c>
      <c r="M621" s="4">
        <v>0.97654242300016136</v>
      </c>
      <c r="N621" s="4">
        <f t="shared" si="29"/>
        <v>3.1715699983858592E-4</v>
      </c>
      <c r="O621" s="4"/>
      <c r="P621" s="6">
        <v>0.99531409999999998</v>
      </c>
    </row>
    <row r="622" spans="1:16" x14ac:dyDescent="0.2">
      <c r="A622">
        <v>928</v>
      </c>
      <c r="D622" s="4">
        <v>1.1167379999999999E-2</v>
      </c>
      <c r="E622" s="4">
        <v>0.98285871627451071</v>
      </c>
      <c r="F622" s="4">
        <f t="shared" si="27"/>
        <v>5.9739037254893379E-3</v>
      </c>
      <c r="H622" s="4">
        <v>2.0146700000000003E-2</v>
      </c>
      <c r="I622" s="4">
        <v>0.97601313733490402</v>
      </c>
      <c r="J622" s="4">
        <f t="shared" si="28"/>
        <v>3.8401626650960141E-3</v>
      </c>
      <c r="K622" s="4"/>
      <c r="L622" s="4">
        <v>2.2542639999999999E-2</v>
      </c>
      <c r="M622" s="4">
        <v>0.97714547290557108</v>
      </c>
      <c r="N622" s="4">
        <f t="shared" si="29"/>
        <v>3.1188709442897533E-4</v>
      </c>
      <c r="O622" s="4"/>
      <c r="P622" s="6">
        <v>0.9951719</v>
      </c>
    </row>
    <row r="623" spans="1:16" x14ac:dyDescent="0.2">
      <c r="A623">
        <v>929</v>
      </c>
      <c r="D623" s="4">
        <v>1.077782E-2</v>
      </c>
      <c r="E623" s="4">
        <v>0.98327076216735332</v>
      </c>
      <c r="F623" s="4">
        <f t="shared" si="27"/>
        <v>5.9514178326466327E-3</v>
      </c>
      <c r="H623" s="4">
        <v>1.9920089999999998E-2</v>
      </c>
      <c r="I623" s="4">
        <v>0.9762194536409029</v>
      </c>
      <c r="J623" s="4">
        <f t="shared" si="28"/>
        <v>3.860456359097153E-3</v>
      </c>
      <c r="K623" s="4"/>
      <c r="L623" s="4">
        <v>2.1908439999999998E-2</v>
      </c>
      <c r="M623" s="4">
        <v>0.97778484026769963</v>
      </c>
      <c r="N623" s="4">
        <f t="shared" si="29"/>
        <v>3.0671973230034233E-4</v>
      </c>
      <c r="O623" s="4"/>
      <c r="P623" s="6">
        <v>0.99501430000000002</v>
      </c>
    </row>
    <row r="624" spans="1:16" x14ac:dyDescent="0.2">
      <c r="A624">
        <v>930</v>
      </c>
      <c r="D624" s="4">
        <v>1.0401339999999999E-2</v>
      </c>
      <c r="E624" s="4">
        <v>0.98366999421991341</v>
      </c>
      <c r="F624" s="4">
        <f t="shared" si="27"/>
        <v>5.9286657800865505E-3</v>
      </c>
      <c r="H624" s="4">
        <v>1.9675350000000001E-2</v>
      </c>
      <c r="I624" s="4">
        <v>0.97644403487297504</v>
      </c>
      <c r="J624" s="4">
        <f t="shared" si="28"/>
        <v>3.8806151270249778E-3</v>
      </c>
      <c r="K624" s="4"/>
      <c r="L624" s="4">
        <v>2.125894E-2</v>
      </c>
      <c r="M624" s="4">
        <v>0.97843938264307606</v>
      </c>
      <c r="N624" s="4">
        <f t="shared" si="29"/>
        <v>3.0167735692399056E-4</v>
      </c>
      <c r="O624" s="4"/>
      <c r="P624" s="6">
        <v>0.99484150000000005</v>
      </c>
    </row>
    <row r="625" spans="1:16" x14ac:dyDescent="0.2">
      <c r="A625">
        <v>931</v>
      </c>
      <c r="D625" s="4">
        <v>1.0040420000000001E-2</v>
      </c>
      <c r="E625" s="4">
        <v>0.9840539167279353</v>
      </c>
      <c r="F625" s="4">
        <f t="shared" si="27"/>
        <v>5.905663272064654E-3</v>
      </c>
      <c r="H625" s="4">
        <v>1.9415959999999999E-2</v>
      </c>
      <c r="I625" s="4">
        <v>0.97668339435896467</v>
      </c>
      <c r="J625" s="4">
        <f t="shared" si="28"/>
        <v>3.9006456410353163E-3</v>
      </c>
      <c r="K625" s="4"/>
      <c r="L625" s="4">
        <v>2.0615749999999999E-2</v>
      </c>
      <c r="M625" s="4">
        <v>0.97908748677840762</v>
      </c>
      <c r="N625" s="4">
        <f t="shared" si="29"/>
        <v>2.9676322159233326E-4</v>
      </c>
      <c r="O625" s="4"/>
      <c r="P625" s="6">
        <v>0.99465419999999993</v>
      </c>
    </row>
    <row r="626" spans="1:16" x14ac:dyDescent="0.2">
      <c r="A626">
        <v>932</v>
      </c>
      <c r="D626" s="4">
        <v>9.69742E-3</v>
      </c>
      <c r="E626" s="4">
        <v>0.98442019257782587</v>
      </c>
      <c r="F626" s="4">
        <f t="shared" si="27"/>
        <v>5.8823874221741734E-3</v>
      </c>
      <c r="H626" s="4">
        <v>1.9145410000000002E-2</v>
      </c>
      <c r="I626" s="4">
        <v>0.97693406516104064</v>
      </c>
      <c r="J626" s="4">
        <f t="shared" si="28"/>
        <v>3.9205248389593272E-3</v>
      </c>
      <c r="K626" s="4"/>
      <c r="L626" s="4">
        <v>2.0000219999999999E-2</v>
      </c>
      <c r="M626" s="4">
        <v>0.97970781846554233</v>
      </c>
      <c r="N626" s="4">
        <f t="shared" si="29"/>
        <v>2.9196153445765205E-4</v>
      </c>
      <c r="O626" s="4"/>
      <c r="P626" s="6">
        <v>0.99445340000000004</v>
      </c>
    </row>
    <row r="627" spans="1:16" x14ac:dyDescent="0.2">
      <c r="A627">
        <v>933</v>
      </c>
      <c r="D627" s="4">
        <v>9.3746000000000003E-3</v>
      </c>
      <c r="E627" s="4">
        <v>0.98476655410303393</v>
      </c>
      <c r="F627" s="4">
        <f t="shared" si="27"/>
        <v>5.8588458969660584E-3</v>
      </c>
      <c r="H627" s="4">
        <v>1.8867229999999999E-2</v>
      </c>
      <c r="I627" s="4">
        <v>0.97719254079568008</v>
      </c>
      <c r="J627" s="4">
        <f t="shared" si="28"/>
        <v>3.9402292043199116E-3</v>
      </c>
      <c r="K627" s="4"/>
      <c r="L627" s="4">
        <v>1.9432579999999998E-2</v>
      </c>
      <c r="M627" s="4">
        <v>0.98028011374593982</v>
      </c>
      <c r="N627" s="4">
        <f t="shared" si="29"/>
        <v>2.8730625406014898E-4</v>
      </c>
      <c r="O627" s="4"/>
      <c r="P627" s="6">
        <v>0.99424120000000005</v>
      </c>
    </row>
    <row r="628" spans="1:16" x14ac:dyDescent="0.2">
      <c r="A628">
        <v>934</v>
      </c>
      <c r="D628" s="4">
        <v>9.0740700000000001E-3</v>
      </c>
      <c r="E628" s="4">
        <v>0.98509090229823215</v>
      </c>
      <c r="F628" s="4">
        <f t="shared" si="27"/>
        <v>5.8350277017678032E-3</v>
      </c>
      <c r="H628" s="4">
        <v>1.8584900000000001E-2</v>
      </c>
      <c r="I628" s="4">
        <v>0.97745535505357695</v>
      </c>
      <c r="J628" s="4">
        <f t="shared" si="28"/>
        <v>3.9597449464230383E-3</v>
      </c>
      <c r="K628" s="4"/>
      <c r="L628" s="4">
        <v>1.8931240000000002E-2</v>
      </c>
      <c r="M628" s="4">
        <v>0.98078597674061774</v>
      </c>
      <c r="N628" s="4">
        <f t="shared" si="29"/>
        <v>2.8278325938224658E-4</v>
      </c>
      <c r="O628" s="4"/>
      <c r="P628" s="6">
        <v>0.99402019999999991</v>
      </c>
    </row>
    <row r="629" spans="1:16" x14ac:dyDescent="0.2">
      <c r="A629">
        <v>935</v>
      </c>
      <c r="D629" s="4">
        <v>8.7978099999999997E-3</v>
      </c>
      <c r="E629" s="4">
        <v>0.98539124733708117</v>
      </c>
      <c r="F629" s="4">
        <f t="shared" si="27"/>
        <v>5.8109426629188166E-3</v>
      </c>
      <c r="H629" s="4">
        <v>1.8301789999999998E-2</v>
      </c>
      <c r="I629" s="4">
        <v>0.97771914173031749</v>
      </c>
      <c r="J629" s="4">
        <f t="shared" si="28"/>
        <v>3.9790682696825286E-3</v>
      </c>
      <c r="K629" s="4"/>
      <c r="L629" s="4">
        <v>1.8512020000000001E-2</v>
      </c>
      <c r="M629" s="4">
        <v>0.98120957111959295</v>
      </c>
      <c r="N629" s="4">
        <f t="shared" si="29"/>
        <v>2.7840888040708833E-4</v>
      </c>
      <c r="O629" s="4"/>
      <c r="P629" s="6">
        <v>0.99379450000000003</v>
      </c>
    </row>
    <row r="630" spans="1:16" x14ac:dyDescent="0.2">
      <c r="A630">
        <v>936</v>
      </c>
      <c r="D630" s="4">
        <v>8.5476400000000004E-3</v>
      </c>
      <c r="E630" s="4">
        <v>0.98566578795895443</v>
      </c>
      <c r="F630" s="4">
        <f t="shared" si="27"/>
        <v>5.7865720410456012E-3</v>
      </c>
      <c r="H630" s="4">
        <v>1.8021180000000001E-2</v>
      </c>
      <c r="I630" s="4">
        <v>0.97798065395521705</v>
      </c>
      <c r="J630" s="4">
        <f t="shared" si="28"/>
        <v>3.9981660447829803E-3</v>
      </c>
      <c r="K630" s="4"/>
      <c r="L630" s="4">
        <v>1.818751E-2</v>
      </c>
      <c r="M630" s="4">
        <v>0.98153827958966777</v>
      </c>
      <c r="N630" s="4">
        <f t="shared" si="29"/>
        <v>2.7421041033226512E-4</v>
      </c>
      <c r="O630" s="4"/>
      <c r="P630" s="6">
        <v>0.99356909999999998</v>
      </c>
    </row>
    <row r="631" spans="1:16" x14ac:dyDescent="0.2">
      <c r="A631">
        <v>937</v>
      </c>
      <c r="D631" s="4">
        <v>8.3251999999999996E-3</v>
      </c>
      <c r="E631" s="4">
        <v>0.98591287190956001</v>
      </c>
      <c r="F631" s="4">
        <f t="shared" si="27"/>
        <v>5.7619280904399606E-3</v>
      </c>
      <c r="H631" s="4">
        <v>1.7746150000000002E-2</v>
      </c>
      <c r="I631" s="4">
        <v>0.97823681483250136</v>
      </c>
      <c r="J631" s="4">
        <f t="shared" si="28"/>
        <v>4.0170351674986282E-3</v>
      </c>
      <c r="K631" s="4"/>
      <c r="L631" s="4">
        <v>1.7966549999999998E-2</v>
      </c>
      <c r="M631" s="4">
        <v>0.98176328277757041</v>
      </c>
      <c r="N631" s="4">
        <f t="shared" si="29"/>
        <v>2.7016722242956259E-4</v>
      </c>
      <c r="O631" s="4"/>
      <c r="P631" s="6">
        <v>0.99335049999999991</v>
      </c>
    </row>
    <row r="632" spans="1:16" x14ac:dyDescent="0.2">
      <c r="A632">
        <v>938</v>
      </c>
      <c r="D632" s="4">
        <v>8.131939999999999E-3</v>
      </c>
      <c r="E632" s="4">
        <v>0.98613104554755693</v>
      </c>
      <c r="F632" s="4">
        <f t="shared" si="27"/>
        <v>5.7370144524431232E-3</v>
      </c>
      <c r="H632" s="4">
        <v>1.747961E-2</v>
      </c>
      <c r="I632" s="4">
        <v>0.9784847366240943</v>
      </c>
      <c r="J632" s="4">
        <f t="shared" si="28"/>
        <v>4.0356533759057234E-3</v>
      </c>
      <c r="K632" s="4"/>
      <c r="L632" s="4">
        <v>1.7853839999999999E-2</v>
      </c>
      <c r="M632" s="4">
        <v>0.98187984124725447</v>
      </c>
      <c r="N632" s="4">
        <f t="shared" si="29"/>
        <v>2.6631875274552019E-4</v>
      </c>
      <c r="O632" s="4"/>
      <c r="P632" s="6">
        <v>0.99314629999999993</v>
      </c>
    </row>
    <row r="633" spans="1:16" x14ac:dyDescent="0.2">
      <c r="A633">
        <v>939</v>
      </c>
      <c r="D633" s="4">
        <v>7.9691199999999997E-3</v>
      </c>
      <c r="E633" s="4">
        <v>0.98631904396160619</v>
      </c>
      <c r="F633" s="4">
        <f t="shared" si="27"/>
        <v>5.7118360383937583E-3</v>
      </c>
      <c r="H633" s="4">
        <v>1.722421E-2</v>
      </c>
      <c r="I633" s="4">
        <v>0.97872178089970274</v>
      </c>
      <c r="J633" s="4">
        <f t="shared" si="28"/>
        <v>4.0540091002972956E-3</v>
      </c>
      <c r="K633" s="4"/>
      <c r="L633" s="4">
        <v>1.7849710000000001E-2</v>
      </c>
      <c r="M633" s="4">
        <v>0.98188762372644245</v>
      </c>
      <c r="N633" s="4">
        <f t="shared" si="29"/>
        <v>2.6266627355753247E-4</v>
      </c>
      <c r="O633" s="4"/>
      <c r="P633" s="6">
        <v>0.99296519999999999</v>
      </c>
    </row>
    <row r="634" spans="1:16" x14ac:dyDescent="0.2">
      <c r="A634">
        <v>940</v>
      </c>
      <c r="D634" s="4">
        <v>7.8378200000000006E-3</v>
      </c>
      <c r="E634" s="4">
        <v>0.98647579097614413</v>
      </c>
      <c r="F634" s="4">
        <f t="shared" si="27"/>
        <v>5.6863890238558756E-3</v>
      </c>
      <c r="H634" s="4">
        <v>1.6982360000000002E-2</v>
      </c>
      <c r="I634" s="4">
        <v>0.97894553857718225</v>
      </c>
      <c r="J634" s="4">
        <f t="shared" si="28"/>
        <v>4.0721014228177754E-3</v>
      </c>
      <c r="K634" s="4"/>
      <c r="L634" s="4">
        <v>1.795004E-2</v>
      </c>
      <c r="M634" s="4">
        <v>0.98179072827205871</v>
      </c>
      <c r="N634" s="4">
        <f t="shared" si="29"/>
        <v>2.5923172794128924E-4</v>
      </c>
      <c r="O634" s="4"/>
      <c r="P634" s="6">
        <v>0.99281639999999993</v>
      </c>
    </row>
    <row r="635" spans="1:16" x14ac:dyDescent="0.2">
      <c r="A635">
        <v>941</v>
      </c>
      <c r="D635" s="4">
        <v>7.7388599999999993E-3</v>
      </c>
      <c r="E635" s="4">
        <v>0.98660045888069381</v>
      </c>
      <c r="F635" s="4">
        <f t="shared" si="27"/>
        <v>5.6606811193061768E-3</v>
      </c>
      <c r="H635" s="4">
        <v>1.6756170000000001E-2</v>
      </c>
      <c r="I635" s="4">
        <v>0.97915392896473208</v>
      </c>
      <c r="J635" s="4">
        <f t="shared" si="28"/>
        <v>4.0899010352679621E-3</v>
      </c>
      <c r="K635" s="4"/>
      <c r="L635" s="4">
        <v>1.814642E-2</v>
      </c>
      <c r="M635" s="4">
        <v>0.98159756167901491</v>
      </c>
      <c r="N635" s="4">
        <f t="shared" si="29"/>
        <v>2.5601832098509636E-4</v>
      </c>
      <c r="O635" s="4"/>
      <c r="P635" s="6">
        <v>0.99270889999999989</v>
      </c>
    </row>
    <row r="636" spans="1:16" x14ac:dyDescent="0.2">
      <c r="A636">
        <v>942</v>
      </c>
      <c r="D636" s="4">
        <v>7.67288E-3</v>
      </c>
      <c r="E636" s="4">
        <v>0.98669238891450406</v>
      </c>
      <c r="F636" s="4">
        <f t="shared" si="27"/>
        <v>5.6347310854959476E-3</v>
      </c>
      <c r="H636" s="4">
        <v>1.6547449999999998E-2</v>
      </c>
      <c r="I636" s="4">
        <v>0.97934514075587398</v>
      </c>
      <c r="J636" s="4">
        <f t="shared" si="28"/>
        <v>4.1074092441260035E-3</v>
      </c>
      <c r="K636" s="4"/>
      <c r="L636" s="4">
        <v>1.8426410000000001E-2</v>
      </c>
      <c r="M636" s="4">
        <v>0.98132054032849814</v>
      </c>
      <c r="N636" s="4">
        <f t="shared" si="29"/>
        <v>2.5304967150185931E-4</v>
      </c>
      <c r="O636" s="4"/>
      <c r="P636" s="6">
        <v>0.9926507</v>
      </c>
    </row>
    <row r="637" spans="1:16" x14ac:dyDescent="0.2">
      <c r="A637">
        <v>943</v>
      </c>
      <c r="D637" s="4">
        <v>7.6403E-3</v>
      </c>
      <c r="E637" s="4">
        <v>0.98675116083631575</v>
      </c>
      <c r="F637" s="4">
        <f t="shared" si="27"/>
        <v>5.6085391636842008E-3</v>
      </c>
      <c r="H637" s="4">
        <v>1.6357699999999999E-2</v>
      </c>
      <c r="I637" s="4">
        <v>0.97951769110764009</v>
      </c>
      <c r="J637" s="4">
        <f t="shared" si="28"/>
        <v>4.1246088923598823E-3</v>
      </c>
      <c r="K637" s="4"/>
      <c r="L637" s="4">
        <v>1.8773990000000001E-2</v>
      </c>
      <c r="M637" s="4">
        <v>0.98097566980806872</v>
      </c>
      <c r="N637" s="4">
        <f t="shared" si="29"/>
        <v>2.5034019193126422E-4</v>
      </c>
      <c r="O637" s="4"/>
      <c r="P637" s="6">
        <v>0.99264759999999996</v>
      </c>
    </row>
    <row r="638" spans="1:16" x14ac:dyDescent="0.2">
      <c r="A638">
        <v>944</v>
      </c>
      <c r="D638" s="4">
        <v>7.6413000000000002E-3</v>
      </c>
      <c r="E638" s="4">
        <v>0.98677659300021703</v>
      </c>
      <c r="F638" s="4">
        <f t="shared" si="27"/>
        <v>5.5821069997830097E-3</v>
      </c>
      <c r="H638" s="4">
        <v>1.6188060000000001E-2</v>
      </c>
      <c r="I638" s="4">
        <v>0.97967043606677895</v>
      </c>
      <c r="J638" s="4">
        <f t="shared" si="28"/>
        <v>4.1415039332211023E-3</v>
      </c>
      <c r="K638" s="4"/>
      <c r="L638" s="4">
        <v>1.917015E-2</v>
      </c>
      <c r="M638" s="4">
        <v>0.98058193544711403</v>
      </c>
      <c r="N638" s="4">
        <f t="shared" si="29"/>
        <v>2.4791455288597497E-4</v>
      </c>
      <c r="O638" s="4"/>
      <c r="P638" s="6">
        <v>0.9927028</v>
      </c>
    </row>
    <row r="639" spans="1:16" x14ac:dyDescent="0.2">
      <c r="A639">
        <v>945</v>
      </c>
      <c r="D639" s="4">
        <v>7.6758700000000004E-3</v>
      </c>
      <c r="E639" s="4">
        <v>0.98676866289764276</v>
      </c>
      <c r="F639" s="4">
        <f t="shared" si="27"/>
        <v>5.5554671023572144E-3</v>
      </c>
      <c r="H639" s="4">
        <v>1.6039350000000001E-2</v>
      </c>
      <c r="I639" s="4">
        <v>0.97980257004759097</v>
      </c>
      <c r="J639" s="4">
        <f t="shared" si="28"/>
        <v>4.1580799524090217E-3</v>
      </c>
      <c r="K639" s="4"/>
      <c r="L639" s="4">
        <v>1.9593599999999999E-2</v>
      </c>
      <c r="M639" s="4">
        <v>0.98016061211551997</v>
      </c>
      <c r="N639" s="4">
        <f t="shared" si="29"/>
        <v>2.4578788448004207E-4</v>
      </c>
      <c r="O639" s="4"/>
      <c r="P639" s="6">
        <v>0.99281620000000004</v>
      </c>
    </row>
    <row r="640" spans="1:16" x14ac:dyDescent="0.2">
      <c r="A640">
        <v>946</v>
      </c>
      <c r="D640" s="4">
        <v>7.7437399999999998E-3</v>
      </c>
      <c r="E640" s="4">
        <v>0.98672763633822003</v>
      </c>
      <c r="F640" s="4">
        <f t="shared" si="27"/>
        <v>5.5286236617799744E-3</v>
      </c>
      <c r="H640" s="4">
        <v>1.591205E-2</v>
      </c>
      <c r="I640" s="4">
        <v>0.97991361621105155</v>
      </c>
      <c r="J640" s="4">
        <f t="shared" si="28"/>
        <v>4.1743337889484922E-3</v>
      </c>
      <c r="K640" s="4"/>
      <c r="L640" s="4">
        <v>2.0021460000000001E-2</v>
      </c>
      <c r="M640" s="4">
        <v>0.97973457434246702</v>
      </c>
      <c r="N640" s="4">
        <f t="shared" si="29"/>
        <v>2.4396565753292965E-4</v>
      </c>
      <c r="O640" s="4"/>
      <c r="P640" s="6">
        <v>0.99298410000000004</v>
      </c>
    </row>
    <row r="641" spans="1:16" x14ac:dyDescent="0.2">
      <c r="A641">
        <v>947</v>
      </c>
      <c r="D641" s="4">
        <v>7.8444599999999993E-3</v>
      </c>
      <c r="E641" s="4">
        <v>0.98665395815825685</v>
      </c>
      <c r="F641" s="4">
        <f t="shared" si="27"/>
        <v>5.5015818417430973E-3</v>
      </c>
      <c r="H641" s="4">
        <v>1.580631E-2</v>
      </c>
      <c r="I641" s="4">
        <v>0.9800034263132037</v>
      </c>
      <c r="J641" s="4">
        <f t="shared" si="28"/>
        <v>4.1902636867963139E-3</v>
      </c>
      <c r="K641" s="4"/>
      <c r="L641" s="4">
        <v>2.043012E-2</v>
      </c>
      <c r="M641" s="4">
        <v>0.97932739727190476</v>
      </c>
      <c r="N641" s="4">
        <f t="shared" si="29"/>
        <v>2.4248272809523908E-4</v>
      </c>
      <c r="O641" s="4"/>
      <c r="P641" s="6">
        <v>0.99320019999999998</v>
      </c>
    </row>
    <row r="642" spans="1:16" x14ac:dyDescent="0.2">
      <c r="A642">
        <v>948</v>
      </c>
      <c r="D642" s="4">
        <v>7.9773599999999993E-3</v>
      </c>
      <c r="E642" s="4">
        <v>0.98654827218365038</v>
      </c>
      <c r="F642" s="4">
        <f t="shared" si="27"/>
        <v>5.474367816349579E-3</v>
      </c>
      <c r="H642" s="4">
        <v>1.5721929999999999E-2</v>
      </c>
      <c r="I642" s="4">
        <v>0.9800722005929865</v>
      </c>
      <c r="J642" s="4">
        <f t="shared" si="28"/>
        <v>4.2058694070135072E-3</v>
      </c>
      <c r="K642" s="4"/>
      <c r="L642" s="4">
        <v>2.079599E-2</v>
      </c>
      <c r="M642" s="4">
        <v>0.97896266558765532</v>
      </c>
      <c r="N642" s="4">
        <f t="shared" si="29"/>
        <v>2.4134441234469062E-4</v>
      </c>
      <c r="O642" s="4"/>
      <c r="P642" s="6">
        <v>0.99345560000000011</v>
      </c>
    </row>
    <row r="643" spans="1:16" x14ac:dyDescent="0.2">
      <c r="A643">
        <v>949</v>
      </c>
      <c r="D643" s="4">
        <v>8.1415700000000008E-3</v>
      </c>
      <c r="E643" s="4">
        <v>0.98641144105996903</v>
      </c>
      <c r="F643" s="4">
        <f t="shared" si="27"/>
        <v>5.4469889400309279E-3</v>
      </c>
      <c r="H643" s="4">
        <v>1.5658430000000001E-2</v>
      </c>
      <c r="I643" s="4">
        <v>0.98012041804536887</v>
      </c>
      <c r="J643" s="4">
        <f t="shared" si="28"/>
        <v>4.2211519546311305E-3</v>
      </c>
      <c r="K643" s="4"/>
      <c r="L643" s="4">
        <v>2.1096279999999999E-2</v>
      </c>
      <c r="M643" s="4">
        <v>0.97866314462177284</v>
      </c>
      <c r="N643" s="4">
        <f t="shared" si="29"/>
        <v>2.4057537822719244E-4</v>
      </c>
      <c r="O643" s="4"/>
      <c r="P643" s="6">
        <v>0.99374049999999992</v>
      </c>
    </row>
    <row r="644" spans="1:16" x14ac:dyDescent="0.2">
      <c r="A644">
        <v>950</v>
      </c>
      <c r="D644" s="4">
        <v>8.3360399999999994E-3</v>
      </c>
      <c r="E644" s="4">
        <v>0.98624448670868137</v>
      </c>
      <c r="F644" s="4">
        <f t="shared" si="27"/>
        <v>5.4194732913186439E-3</v>
      </c>
      <c r="H644" s="4">
        <v>1.561501E-2</v>
      </c>
      <c r="I644" s="4">
        <v>0.98014887622868296</v>
      </c>
      <c r="J644" s="4">
        <f t="shared" si="28"/>
        <v>4.2361137713170516E-3</v>
      </c>
      <c r="K644" s="4"/>
      <c r="L644" s="4">
        <v>2.1309719999999997E-2</v>
      </c>
      <c r="M644" s="4">
        <v>0.97845008983148229</v>
      </c>
      <c r="N644" s="4">
        <f t="shared" si="29"/>
        <v>2.4019016851772879E-4</v>
      </c>
      <c r="O644" s="4"/>
      <c r="P644" s="6">
        <v>0.99404480000000006</v>
      </c>
    </row>
    <row r="645" spans="1:16" x14ac:dyDescent="0.2">
      <c r="A645">
        <v>951</v>
      </c>
      <c r="D645" s="4">
        <v>8.5595099999999993E-3</v>
      </c>
      <c r="E645" s="4">
        <v>0.98604865986799384</v>
      </c>
      <c r="F645" s="4">
        <f t="shared" ref="F645:F708" si="30">1-D645-E645</f>
        <v>5.3918301320061701E-3</v>
      </c>
      <c r="H645" s="4">
        <v>1.559061E-2</v>
      </c>
      <c r="I645" s="4">
        <v>0.98015863150122884</v>
      </c>
      <c r="J645" s="4">
        <f t="shared" ref="J645:J708" si="31">1-H645-I645</f>
        <v>4.2507584987712121E-3</v>
      </c>
      <c r="K645" s="4"/>
      <c r="L645" s="4">
        <v>2.1417209999999999E-2</v>
      </c>
      <c r="M645" s="4">
        <v>0.97834258706836663</v>
      </c>
      <c r="N645" s="4">
        <f t="shared" ref="N645:N708" si="32">1-L645-M645</f>
        <v>2.4020293163340423E-4</v>
      </c>
      <c r="O645" s="4"/>
      <c r="P645" s="6">
        <v>0.99435899999999999</v>
      </c>
    </row>
    <row r="646" spans="1:16" x14ac:dyDescent="0.2">
      <c r="A646">
        <v>952</v>
      </c>
      <c r="D646" s="4">
        <v>8.8105900000000001E-3</v>
      </c>
      <c r="E646" s="4">
        <v>0.98582532088664432</v>
      </c>
      <c r="F646" s="4">
        <f t="shared" si="30"/>
        <v>5.36408911335573E-3</v>
      </c>
      <c r="H646" s="4">
        <v>1.5583919999999999E-2</v>
      </c>
      <c r="I646" s="4">
        <v>0.98015099889179202</v>
      </c>
      <c r="J646" s="4">
        <f t="shared" si="31"/>
        <v>4.265081108208002E-3</v>
      </c>
      <c r="K646" s="4"/>
      <c r="L646" s="4">
        <v>2.1402359999999999E-2</v>
      </c>
      <c r="M646" s="4">
        <v>0.97835701262630026</v>
      </c>
      <c r="N646" s="4">
        <f t="shared" si="32"/>
        <v>2.406273736997866E-4</v>
      </c>
      <c r="O646" s="4"/>
      <c r="P646" s="6">
        <v>0.99467479999999997</v>
      </c>
    </row>
    <row r="647" spans="1:16" x14ac:dyDescent="0.2">
      <c r="A647">
        <v>953</v>
      </c>
      <c r="D647" s="4">
        <v>9.0876999999999989E-3</v>
      </c>
      <c r="E647" s="4">
        <v>0.98557603908203983</v>
      </c>
      <c r="F647" s="4">
        <f t="shared" si="30"/>
        <v>5.3362609179601339E-3</v>
      </c>
      <c r="H647" s="4">
        <v>1.559341E-2</v>
      </c>
      <c r="I647" s="4">
        <v>0.98012750252612679</v>
      </c>
      <c r="J647" s="4">
        <f t="shared" si="31"/>
        <v>4.2790874738731777E-3</v>
      </c>
      <c r="K647" s="4"/>
      <c r="L647" s="4">
        <v>2.1252019999999996E-2</v>
      </c>
      <c r="M647" s="4">
        <v>0.97850649351089447</v>
      </c>
      <c r="N647" s="4">
        <f t="shared" si="32"/>
        <v>2.4148648910549131E-4</v>
      </c>
      <c r="O647" s="4"/>
      <c r="P647" s="6">
        <v>0.99498549999999997</v>
      </c>
    </row>
    <row r="648" spans="1:16" x14ac:dyDescent="0.2">
      <c r="A648">
        <v>954</v>
      </c>
      <c r="D648" s="4">
        <v>9.3891400000000007E-3</v>
      </c>
      <c r="E648" s="4">
        <v>0.98530249339673537</v>
      </c>
      <c r="F648" s="4">
        <f t="shared" si="30"/>
        <v>5.3083666032646137E-3</v>
      </c>
      <c r="H648" s="4">
        <v>1.5617369999999998E-2</v>
      </c>
      <c r="I648" s="4">
        <v>0.9800898259450066</v>
      </c>
      <c r="J648" s="4">
        <f t="shared" si="31"/>
        <v>4.2928040549934376E-3</v>
      </c>
      <c r="K648" s="4"/>
      <c r="L648" s="4">
        <v>2.0956559999999999E-2</v>
      </c>
      <c r="M648" s="4">
        <v>0.97880064701731428</v>
      </c>
      <c r="N648" s="4">
        <f t="shared" si="32"/>
        <v>2.4279298268570226E-4</v>
      </c>
      <c r="O648" s="4"/>
      <c r="P648" s="6">
        <v>0.99528589999999995</v>
      </c>
    </row>
    <row r="649" spans="1:16" x14ac:dyDescent="0.2">
      <c r="A649">
        <v>955</v>
      </c>
      <c r="D649" s="4">
        <v>9.7130700000000007E-3</v>
      </c>
      <c r="E649" s="4">
        <v>0.98500650222611552</v>
      </c>
      <c r="F649" s="4">
        <f t="shared" si="30"/>
        <v>5.2804277738844885E-3</v>
      </c>
      <c r="H649" s="4">
        <v>1.5653900000000002E-2</v>
      </c>
      <c r="I649" s="4">
        <v>0.98003988111633011</v>
      </c>
      <c r="J649" s="4">
        <f t="shared" si="31"/>
        <v>4.3062188836698878E-3</v>
      </c>
      <c r="K649" s="4"/>
      <c r="L649" s="4">
        <v>2.0510239999999999E-2</v>
      </c>
      <c r="M649" s="4">
        <v>0.97924520099672319</v>
      </c>
      <c r="N649" s="4">
        <f t="shared" si="32"/>
        <v>2.445590032768008E-4</v>
      </c>
      <c r="O649" s="4"/>
      <c r="P649" s="6">
        <v>0.99557209999999996</v>
      </c>
    </row>
    <row r="650" spans="1:16" x14ac:dyDescent="0.2">
      <c r="A650">
        <v>956</v>
      </c>
      <c r="D650" s="4">
        <v>1.005756E-2</v>
      </c>
      <c r="E650" s="4">
        <v>0.9846899638041503</v>
      </c>
      <c r="F650" s="4">
        <f t="shared" si="30"/>
        <v>5.2524761958496757E-3</v>
      </c>
      <c r="H650" s="4">
        <v>1.5701030000000001E-2</v>
      </c>
      <c r="I650" s="4">
        <v>0.97997962988788712</v>
      </c>
      <c r="J650" s="4">
        <f t="shared" si="31"/>
        <v>4.3193401121128794E-3</v>
      </c>
      <c r="K650" s="4"/>
      <c r="L650" s="4">
        <v>1.991132E-2</v>
      </c>
      <c r="M650" s="4">
        <v>0.97984188386948912</v>
      </c>
      <c r="N650" s="4">
        <f t="shared" si="32"/>
        <v>2.4679613051092897E-4</v>
      </c>
      <c r="O650" s="4"/>
      <c r="P650" s="6">
        <v>0.99584190000000006</v>
      </c>
    </row>
    <row r="651" spans="1:16" x14ac:dyDescent="0.2">
      <c r="A651">
        <v>957</v>
      </c>
      <c r="D651" s="4">
        <v>1.0420549999999999E-2</v>
      </c>
      <c r="E651" s="4">
        <v>0.98435493560634146</v>
      </c>
      <c r="F651" s="4">
        <f t="shared" si="30"/>
        <v>5.2245143936585636E-3</v>
      </c>
      <c r="H651" s="4">
        <v>1.5756650000000001E-2</v>
      </c>
      <c r="I651" s="4">
        <v>0.97991116352524099</v>
      </c>
      <c r="J651" s="4">
        <f t="shared" si="31"/>
        <v>4.33218647475897E-3</v>
      </c>
      <c r="K651" s="4"/>
      <c r="L651" s="4">
        <v>1.9162209999999999E-2</v>
      </c>
      <c r="M651" s="4">
        <v>0.98058827467460186</v>
      </c>
      <c r="N651" s="4">
        <f t="shared" si="32"/>
        <v>2.4951532539818633E-4</v>
      </c>
      <c r="O651" s="4"/>
      <c r="P651" s="6">
        <v>0.99609380000000003</v>
      </c>
    </row>
    <row r="652" spans="1:16" x14ac:dyDescent="0.2">
      <c r="A652">
        <v>958</v>
      </c>
      <c r="D652" s="4">
        <v>1.0799929999999999E-2</v>
      </c>
      <c r="E652" s="4">
        <v>0.98400349538026843</v>
      </c>
      <c r="F652" s="4">
        <f t="shared" si="30"/>
        <v>5.1965746197315532E-3</v>
      </c>
      <c r="H652" s="4">
        <v>1.5818620000000002E-2</v>
      </c>
      <c r="I652" s="4">
        <v>0.97983661287985202</v>
      </c>
      <c r="J652" s="4">
        <f t="shared" si="31"/>
        <v>4.3447671201479743E-3</v>
      </c>
      <c r="K652" s="4"/>
      <c r="L652" s="4">
        <v>1.826939E-2</v>
      </c>
      <c r="M652" s="4">
        <v>0.98147787327176161</v>
      </c>
      <c r="N652" s="4">
        <f t="shared" si="32"/>
        <v>2.5273672823833415E-4</v>
      </c>
      <c r="O652" s="4"/>
      <c r="P652" s="6">
        <v>0.99632739999999997</v>
      </c>
    </row>
    <row r="653" spans="1:16" x14ac:dyDescent="0.2">
      <c r="A653">
        <v>959</v>
      </c>
      <c r="D653" s="4">
        <v>1.119353E-2</v>
      </c>
      <c r="E653" s="4">
        <v>0.98363779070808066</v>
      </c>
      <c r="F653" s="4">
        <f t="shared" si="30"/>
        <v>5.1686792919193314E-3</v>
      </c>
      <c r="H653" s="4">
        <v>1.5884780000000001E-2</v>
      </c>
      <c r="I653" s="4">
        <v>0.97975813843381987</v>
      </c>
      <c r="J653" s="4">
        <f t="shared" si="31"/>
        <v>4.3570815661800877E-3</v>
      </c>
      <c r="K653" s="4"/>
      <c r="L653" s="4">
        <v>1.7243379999999999E-2</v>
      </c>
      <c r="M653" s="4">
        <v>0.98250015000487845</v>
      </c>
      <c r="N653" s="4">
        <f t="shared" si="32"/>
        <v>2.5646999512152213E-4</v>
      </c>
      <c r="O653" s="4"/>
      <c r="P653" s="6">
        <v>0.9965427</v>
      </c>
    </row>
    <row r="654" spans="1:16" x14ac:dyDescent="0.2">
      <c r="A654">
        <v>960</v>
      </c>
      <c r="D654" s="4">
        <v>1.1599109999999999E-2</v>
      </c>
      <c r="E654" s="4">
        <v>0.98326003905894988</v>
      </c>
      <c r="F654" s="4">
        <f t="shared" si="30"/>
        <v>5.1408509410501013E-3</v>
      </c>
      <c r="H654" s="4">
        <v>1.595299E-2</v>
      </c>
      <c r="I654" s="4">
        <v>0.9796778609565403</v>
      </c>
      <c r="J654" s="4">
        <f t="shared" si="31"/>
        <v>4.3691490434597524E-3</v>
      </c>
      <c r="K654" s="4"/>
      <c r="L654" s="4">
        <v>1.609851E-2</v>
      </c>
      <c r="M654" s="4">
        <v>0.98364076594416472</v>
      </c>
      <c r="N654" s="4">
        <f t="shared" si="32"/>
        <v>2.6072405583532632E-4</v>
      </c>
      <c r="O654" s="4"/>
      <c r="P654" s="6">
        <v>0.99674019999999997</v>
      </c>
    </row>
    <row r="655" spans="1:16" x14ac:dyDescent="0.2">
      <c r="A655">
        <v>961</v>
      </c>
      <c r="D655" s="4">
        <v>1.201442E-2</v>
      </c>
      <c r="E655" s="4">
        <v>0.98287247798753752</v>
      </c>
      <c r="F655" s="4">
        <f t="shared" si="30"/>
        <v>5.1131020124625115E-3</v>
      </c>
      <c r="H655" s="4">
        <v>1.602114E-2</v>
      </c>
      <c r="I655" s="4">
        <v>0.97959788108183332</v>
      </c>
      <c r="J655" s="4">
        <f t="shared" si="31"/>
        <v>4.3809789181666892E-3</v>
      </c>
      <c r="K655" s="4"/>
      <c r="L655" s="4">
        <v>1.485269E-2</v>
      </c>
      <c r="M655" s="4">
        <v>0.98488180294848193</v>
      </c>
      <c r="N655" s="4">
        <f t="shared" si="32"/>
        <v>2.6550705151806575E-4</v>
      </c>
      <c r="O655" s="4"/>
      <c r="P655" s="6">
        <v>0.99692080000000005</v>
      </c>
    </row>
    <row r="656" spans="1:16" x14ac:dyDescent="0.2">
      <c r="A656">
        <v>962</v>
      </c>
      <c r="D656" s="4">
        <v>1.2437190000000001E-2</v>
      </c>
      <c r="E656" s="4">
        <v>0.98247734543427678</v>
      </c>
      <c r="F656" s="4">
        <f t="shared" si="30"/>
        <v>5.08546456572323E-3</v>
      </c>
      <c r="H656" s="4">
        <v>1.6087199999999999E-2</v>
      </c>
      <c r="I656" s="4">
        <v>0.97952022953480788</v>
      </c>
      <c r="J656" s="4">
        <f t="shared" si="31"/>
        <v>4.3925704651921471E-3</v>
      </c>
      <c r="K656" s="4"/>
      <c r="L656" s="4">
        <v>1.3527050000000001E-2</v>
      </c>
      <c r="M656" s="4">
        <v>0.98620211385157741</v>
      </c>
      <c r="N656" s="4">
        <f t="shared" si="32"/>
        <v>2.7083614842260406E-4</v>
      </c>
      <c r="O656" s="4"/>
      <c r="P656" s="6">
        <v>0.99708540000000001</v>
      </c>
    </row>
    <row r="657" spans="1:16" x14ac:dyDescent="0.2">
      <c r="A657">
        <v>963</v>
      </c>
      <c r="D657" s="4">
        <v>1.286516E-2</v>
      </c>
      <c r="E657" s="4">
        <v>0.98207687953602074</v>
      </c>
      <c r="F657" s="4">
        <f t="shared" si="30"/>
        <v>5.0579604639792164E-3</v>
      </c>
      <c r="H657" s="4">
        <v>1.6149260000000002E-2</v>
      </c>
      <c r="I657" s="4">
        <v>0.97944679780208987</v>
      </c>
      <c r="J657" s="4">
        <f t="shared" si="31"/>
        <v>4.4039421979100712E-3</v>
      </c>
      <c r="K657" s="4"/>
      <c r="L657" s="4">
        <v>1.2145459999999999E-2</v>
      </c>
      <c r="M657" s="4">
        <v>0.98757784194334608</v>
      </c>
      <c r="N657" s="4">
        <f t="shared" si="32"/>
        <v>2.7669805665386793E-4</v>
      </c>
      <c r="O657" s="4"/>
      <c r="P657" s="6">
        <v>0.99723510000000004</v>
      </c>
    </row>
    <row r="658" spans="1:16" x14ac:dyDescent="0.2">
      <c r="A658">
        <v>964</v>
      </c>
      <c r="D658" s="4">
        <v>1.3296079999999998E-2</v>
      </c>
      <c r="E658" s="4">
        <v>0.98167331860131124</v>
      </c>
      <c r="F658" s="4">
        <f t="shared" si="30"/>
        <v>5.0306013986887166E-3</v>
      </c>
      <c r="H658" s="4">
        <v>1.6205520000000001E-2</v>
      </c>
      <c r="I658" s="4">
        <v>0.97937936778087675</v>
      </c>
      <c r="J658" s="4">
        <f t="shared" si="31"/>
        <v>4.4151122191232739E-3</v>
      </c>
      <c r="K658" s="4"/>
      <c r="L658" s="4">
        <v>1.073409E-2</v>
      </c>
      <c r="M658" s="4">
        <v>0.98898278209655799</v>
      </c>
      <c r="N658" s="4">
        <f t="shared" si="32"/>
        <v>2.8312790344198202E-4</v>
      </c>
      <c r="O658" s="4"/>
      <c r="P658" s="6">
        <v>0.99737100000000001</v>
      </c>
    </row>
    <row r="659" spans="1:16" x14ac:dyDescent="0.2">
      <c r="A659">
        <v>965</v>
      </c>
      <c r="D659" s="4">
        <v>1.372773E-2</v>
      </c>
      <c r="E659" s="4">
        <v>0.98126885159795374</v>
      </c>
      <c r="F659" s="4">
        <f t="shared" si="30"/>
        <v>5.0034184020462114E-3</v>
      </c>
      <c r="H659" s="4">
        <v>1.6254360000000002E-2</v>
      </c>
      <c r="I659" s="4">
        <v>0.97931957161651217</v>
      </c>
      <c r="J659" s="4">
        <f t="shared" si="31"/>
        <v>4.4260683834878023E-3</v>
      </c>
      <c r="K659" s="4"/>
      <c r="L659" s="4">
        <v>9.3207600000000008E-3</v>
      </c>
      <c r="M659" s="4">
        <v>0.99038912949135849</v>
      </c>
      <c r="N659" s="4">
        <f t="shared" si="32"/>
        <v>2.9011050864147236E-4</v>
      </c>
      <c r="O659" s="4"/>
      <c r="P659" s="6">
        <v>0.99749399999999999</v>
      </c>
    </row>
    <row r="660" spans="1:16" x14ac:dyDescent="0.2">
      <c r="A660">
        <v>966</v>
      </c>
      <c r="D660" s="4">
        <v>1.4157949999999999E-2</v>
      </c>
      <c r="E660" s="4">
        <v>0.98086561791580495</v>
      </c>
      <c r="F660" s="4">
        <f t="shared" si="30"/>
        <v>4.9764320841950704E-3</v>
      </c>
      <c r="H660" s="4">
        <v>1.6294309999999999E-2</v>
      </c>
      <c r="I660" s="4">
        <v>0.9792688625522793</v>
      </c>
      <c r="J660" s="4">
        <f t="shared" si="31"/>
        <v>4.4368274477206704E-3</v>
      </c>
      <c r="K660" s="4"/>
      <c r="L660" s="4">
        <v>7.9343299999999999E-3</v>
      </c>
      <c r="M660" s="4">
        <v>0.99176801061637321</v>
      </c>
      <c r="N660" s="4">
        <f t="shared" si="32"/>
        <v>2.9765938362680266E-4</v>
      </c>
      <c r="O660" s="4"/>
      <c r="P660" s="6">
        <v>0.99760530000000003</v>
      </c>
    </row>
    <row r="661" spans="1:16" x14ac:dyDescent="0.2">
      <c r="A661">
        <v>967</v>
      </c>
      <c r="D661" s="4">
        <v>1.4584600000000001E-2</v>
      </c>
      <c r="E661" s="4">
        <v>0.98046575698733984</v>
      </c>
      <c r="F661" s="4">
        <f t="shared" si="30"/>
        <v>4.9496430126602098E-3</v>
      </c>
      <c r="H661" s="4">
        <v>1.6324120000000001E-2</v>
      </c>
      <c r="I661" s="4">
        <v>0.97922848461134393</v>
      </c>
      <c r="J661" s="4">
        <f t="shared" si="31"/>
        <v>4.4473953886560169E-3</v>
      </c>
      <c r="K661" s="4"/>
      <c r="L661" s="4">
        <v>6.6039499999999999E-3</v>
      </c>
      <c r="M661" s="4">
        <v>0.99309026282788904</v>
      </c>
      <c r="N661" s="4">
        <f t="shared" si="32"/>
        <v>3.0578717211093842E-4</v>
      </c>
      <c r="O661" s="4"/>
      <c r="P661" s="6">
        <v>0.99770570000000003</v>
      </c>
    </row>
    <row r="662" spans="1:16" x14ac:dyDescent="0.2">
      <c r="A662">
        <v>968</v>
      </c>
      <c r="D662" s="4">
        <v>1.5005660000000001E-2</v>
      </c>
      <c r="E662" s="4">
        <v>0.98007124963918946</v>
      </c>
      <c r="F662" s="4">
        <f t="shared" si="30"/>
        <v>4.9230903608105114E-3</v>
      </c>
      <c r="H662" s="4">
        <v>1.6342740000000001E-2</v>
      </c>
      <c r="I662" s="4">
        <v>0.97919947284626885</v>
      </c>
      <c r="J662" s="4">
        <f t="shared" si="31"/>
        <v>4.4577871537311298E-3</v>
      </c>
      <c r="K662" s="4"/>
      <c r="L662" s="4">
        <v>5.3583400000000005E-3</v>
      </c>
      <c r="M662" s="4">
        <v>0.9943271841463579</v>
      </c>
      <c r="N662" s="4">
        <f t="shared" si="32"/>
        <v>3.1447585364208219E-4</v>
      </c>
      <c r="O662" s="4"/>
      <c r="P662" s="6">
        <v>0.99779610000000007</v>
      </c>
    </row>
    <row r="663" spans="1:16" x14ac:dyDescent="0.2">
      <c r="A663">
        <v>969</v>
      </c>
      <c r="D663" s="4">
        <v>1.541915E-2</v>
      </c>
      <c r="E663" s="4">
        <v>0.97968405683414206</v>
      </c>
      <c r="F663" s="4">
        <f t="shared" si="30"/>
        <v>4.8967931658578934E-3</v>
      </c>
      <c r="H663" s="4">
        <v>1.6349320000000001E-2</v>
      </c>
      <c r="I663" s="4">
        <v>0.97918268286226307</v>
      </c>
      <c r="J663" s="4">
        <f t="shared" si="31"/>
        <v>4.4679971377369343E-3</v>
      </c>
      <c r="K663" s="4"/>
      <c r="L663" s="4">
        <v>4.2250100000000004E-3</v>
      </c>
      <c r="M663" s="4">
        <v>0.99545124363525117</v>
      </c>
      <c r="N663" s="4">
        <f t="shared" si="32"/>
        <v>3.2374636474885587E-4</v>
      </c>
      <c r="O663" s="4"/>
      <c r="P663" s="6">
        <v>0.99787740000000003</v>
      </c>
    </row>
    <row r="664" spans="1:16" x14ac:dyDescent="0.2">
      <c r="A664">
        <v>970</v>
      </c>
      <c r="D664" s="4">
        <v>1.5823190000000001E-2</v>
      </c>
      <c r="E664" s="4">
        <v>0.97930605007493343</v>
      </c>
      <c r="F664" s="4">
        <f t="shared" si="30"/>
        <v>4.8707599250665812E-3</v>
      </c>
      <c r="H664" s="4">
        <v>1.634327E-2</v>
      </c>
      <c r="I664" s="4">
        <v>0.97917869175607886</v>
      </c>
      <c r="J664" s="4">
        <f t="shared" si="31"/>
        <v>4.478038243921123E-3</v>
      </c>
      <c r="K664" s="4"/>
      <c r="L664" s="4">
        <v>3.2295000000000002E-3</v>
      </c>
      <c r="M664" s="4">
        <v>0.99643691081676489</v>
      </c>
      <c r="N664" s="4">
        <f t="shared" si="32"/>
        <v>3.3358918323511677E-4</v>
      </c>
      <c r="O664" s="4"/>
      <c r="P664" s="6">
        <v>0.99795029999999996</v>
      </c>
    </row>
    <row r="665" spans="1:16" x14ac:dyDescent="0.2">
      <c r="A665">
        <v>971</v>
      </c>
      <c r="D665" s="4">
        <v>1.6216009999999999E-2</v>
      </c>
      <c r="E665" s="4">
        <v>0.97893898174116867</v>
      </c>
      <c r="F665" s="4">
        <f t="shared" si="30"/>
        <v>4.8450082588313848E-3</v>
      </c>
      <c r="H665" s="4">
        <v>1.6324209999999999E-2</v>
      </c>
      <c r="I665" s="4">
        <v>0.97918787741246194</v>
      </c>
      <c r="J665" s="4">
        <f t="shared" si="31"/>
        <v>4.4879125875381121E-3</v>
      </c>
      <c r="K665" s="4"/>
      <c r="L665" s="4">
        <v>2.3946200000000001E-3</v>
      </c>
      <c r="M665" s="4">
        <v>0.9972613757368145</v>
      </c>
      <c r="N665" s="4">
        <f t="shared" si="32"/>
        <v>3.4400426318548227E-4</v>
      </c>
      <c r="O665" s="4"/>
      <c r="P665" s="6">
        <v>0.9980154</v>
      </c>
    </row>
    <row r="666" spans="1:16" x14ac:dyDescent="0.2">
      <c r="A666">
        <v>972</v>
      </c>
      <c r="D666" s="4">
        <v>1.6595910000000002E-2</v>
      </c>
      <c r="E666" s="4">
        <v>0.9785845347293598</v>
      </c>
      <c r="F666" s="4">
        <f t="shared" si="30"/>
        <v>4.8195552706401523E-3</v>
      </c>
      <c r="H666" s="4">
        <v>1.6292000000000001E-2</v>
      </c>
      <c r="I666" s="4">
        <v>0.97921038865319998</v>
      </c>
      <c r="J666" s="4">
        <f t="shared" si="31"/>
        <v>4.4976113468000456E-3</v>
      </c>
      <c r="K666" s="4"/>
      <c r="L666" s="4">
        <v>1.7398299999999999E-3</v>
      </c>
      <c r="M666" s="4">
        <v>0.99790516871834456</v>
      </c>
      <c r="N666" s="4">
        <f t="shared" si="32"/>
        <v>3.5500128165544265E-4</v>
      </c>
      <c r="O666" s="4"/>
      <c r="P666" s="6">
        <v>0.99807319999999999</v>
      </c>
    </row>
    <row r="667" spans="1:16" x14ac:dyDescent="0.2">
      <c r="A667">
        <v>973</v>
      </c>
      <c r="D667" s="4">
        <v>1.696135E-2</v>
      </c>
      <c r="E667" s="4">
        <v>0.97824423287853901</v>
      </c>
      <c r="F667" s="4">
        <f t="shared" si="30"/>
        <v>4.7944171214610032E-3</v>
      </c>
      <c r="H667" s="4">
        <v>1.6246750000000001E-2</v>
      </c>
      <c r="I667" s="4">
        <v>0.9792460959473327</v>
      </c>
      <c r="J667" s="4">
        <f t="shared" si="31"/>
        <v>4.5071540526673282E-3</v>
      </c>
      <c r="K667" s="4"/>
      <c r="L667" s="4">
        <v>1.2806100000000002E-3</v>
      </c>
      <c r="M667" s="4">
        <v>0.99835281004790044</v>
      </c>
      <c r="N667" s="4">
        <f t="shared" si="32"/>
        <v>3.6657995209954386E-4</v>
      </c>
      <c r="O667" s="4"/>
      <c r="P667" s="6">
        <v>0.99812439999999991</v>
      </c>
    </row>
    <row r="668" spans="1:16" x14ac:dyDescent="0.2">
      <c r="A668">
        <v>974</v>
      </c>
      <c r="D668" s="4">
        <v>1.7310869999999999E-2</v>
      </c>
      <c r="E668" s="4">
        <v>0.97791952055795806</v>
      </c>
      <c r="F668" s="4">
        <f t="shared" si="30"/>
        <v>4.7696094420419666E-3</v>
      </c>
      <c r="H668" s="4">
        <v>1.618876E-2</v>
      </c>
      <c r="I668" s="4">
        <v>0.97929472000695839</v>
      </c>
      <c r="J668" s="4">
        <f t="shared" si="31"/>
        <v>4.51651999304159E-3</v>
      </c>
      <c r="K668" s="4"/>
      <c r="L668" s="4">
        <v>1.02801E-3</v>
      </c>
      <c r="M668" s="4">
        <v>0.9985932497494312</v>
      </c>
      <c r="N668" s="4">
        <f t="shared" si="32"/>
        <v>3.7874025056883198E-4</v>
      </c>
      <c r="O668" s="4"/>
      <c r="P668" s="6">
        <v>0.99816919999999998</v>
      </c>
    </row>
    <row r="669" spans="1:16" x14ac:dyDescent="0.2">
      <c r="A669">
        <v>975</v>
      </c>
      <c r="D669" s="4">
        <v>1.764313E-2</v>
      </c>
      <c r="E669" s="4">
        <v>0.97761172284585807</v>
      </c>
      <c r="F669" s="4">
        <f t="shared" si="30"/>
        <v>4.7451471541419821E-3</v>
      </c>
      <c r="H669" s="4">
        <v>1.6118589999999999E-2</v>
      </c>
      <c r="I669" s="4">
        <v>0.97935568341858348</v>
      </c>
      <c r="J669" s="4">
        <f t="shared" si="31"/>
        <v>4.5257265814164782E-3</v>
      </c>
      <c r="K669" s="4"/>
      <c r="L669" s="4">
        <v>9.8831000000000006E-4</v>
      </c>
      <c r="M669" s="4">
        <v>0.99862021727915651</v>
      </c>
      <c r="N669" s="4">
        <f t="shared" si="32"/>
        <v>3.9147272084349982E-4</v>
      </c>
      <c r="O669" s="4"/>
      <c r="P669" s="6">
        <v>0.99820819999999999</v>
      </c>
    </row>
    <row r="670" spans="1:16" x14ac:dyDescent="0.2">
      <c r="A670">
        <v>976</v>
      </c>
      <c r="D670" s="4">
        <v>1.7956939999999998E-2</v>
      </c>
      <c r="E670" s="4">
        <v>0.97732201565464782</v>
      </c>
      <c r="F670" s="4">
        <f t="shared" si="30"/>
        <v>4.7210443453521433E-3</v>
      </c>
      <c r="H670" s="4">
        <v>1.6036979999999999E-2</v>
      </c>
      <c r="I670" s="4">
        <v>0.97942824930898642</v>
      </c>
      <c r="J670" s="4">
        <f t="shared" si="31"/>
        <v>4.534770691013601E-3</v>
      </c>
      <c r="K670" s="4"/>
      <c r="L670" s="4">
        <v>1.1628400000000001E-3</v>
      </c>
      <c r="M670" s="4">
        <v>0.99843237125253848</v>
      </c>
      <c r="N670" s="4">
        <f t="shared" si="32"/>
        <v>4.0478874746152638E-4</v>
      </c>
      <c r="O670" s="4"/>
      <c r="P670" s="6">
        <v>0.9982415</v>
      </c>
    </row>
    <row r="671" spans="1:16" x14ac:dyDescent="0.2">
      <c r="A671">
        <v>977</v>
      </c>
      <c r="D671" s="4">
        <v>1.825121E-2</v>
      </c>
      <c r="E671" s="4">
        <v>0.97705146565192669</v>
      </c>
      <c r="F671" s="4">
        <f t="shared" si="30"/>
        <v>4.6973243480733506E-3</v>
      </c>
      <c r="H671" s="4">
        <v>1.594487E-2</v>
      </c>
      <c r="I671" s="4">
        <v>0.97951148176990499</v>
      </c>
      <c r="J671" s="4">
        <f t="shared" si="31"/>
        <v>4.5436482300950098E-3</v>
      </c>
      <c r="K671" s="4"/>
      <c r="L671" s="4">
        <v>1.5479299999999999E-3</v>
      </c>
      <c r="M671" s="4">
        <v>0.99803337910896628</v>
      </c>
      <c r="N671" s="4">
        <f t="shared" si="32"/>
        <v>4.1869089103374613E-4</v>
      </c>
      <c r="O671" s="4"/>
      <c r="P671" s="6">
        <v>0.99826949999999992</v>
      </c>
    </row>
    <row r="672" spans="1:16" x14ac:dyDescent="0.2">
      <c r="A672">
        <v>978</v>
      </c>
      <c r="D672" s="4">
        <v>1.8524989999999998E-2</v>
      </c>
      <c r="E672" s="4">
        <v>0.97680103952212816</v>
      </c>
      <c r="F672" s="4">
        <f t="shared" si="30"/>
        <v>4.6739704778718805E-3</v>
      </c>
      <c r="H672" s="4">
        <v>1.5843380000000001E-2</v>
      </c>
      <c r="I672" s="4">
        <v>0.97960427561382923</v>
      </c>
      <c r="J672" s="4">
        <f t="shared" si="31"/>
        <v>4.5523443861708035E-3</v>
      </c>
      <c r="K672" s="4"/>
      <c r="L672" s="4">
        <v>2.13511E-3</v>
      </c>
      <c r="M672" s="4">
        <v>0.99743170687260208</v>
      </c>
      <c r="N672" s="4">
        <f t="shared" si="32"/>
        <v>4.3318312739792919E-4</v>
      </c>
      <c r="O672" s="4"/>
      <c r="P672" s="6">
        <v>0.99829229999999991</v>
      </c>
    </row>
    <row r="673" spans="1:16" x14ac:dyDescent="0.2">
      <c r="A673">
        <v>979</v>
      </c>
      <c r="D673" s="4">
        <v>1.8777459999999999E-2</v>
      </c>
      <c r="E673" s="4">
        <v>0.9765715157237238</v>
      </c>
      <c r="F673" s="4">
        <f t="shared" si="30"/>
        <v>4.6510242762761722E-3</v>
      </c>
      <c r="H673" s="4">
        <v>1.5733790000000001E-2</v>
      </c>
      <c r="I673" s="4">
        <v>0.97970533692142625</v>
      </c>
      <c r="J673" s="4">
        <f t="shared" si="31"/>
        <v>4.5608730785737794E-3</v>
      </c>
      <c r="K673" s="4"/>
      <c r="L673" s="4">
        <v>2.9113400000000001E-3</v>
      </c>
      <c r="M673" s="4">
        <v>0.99664038888023743</v>
      </c>
      <c r="N673" s="4">
        <f t="shared" si="32"/>
        <v>4.4827111976253331E-4</v>
      </c>
      <c r="O673" s="4"/>
      <c r="P673" s="6">
        <v>0.99831000000000003</v>
      </c>
    </row>
    <row r="674" spans="1:16" x14ac:dyDescent="0.2">
      <c r="A674">
        <v>980</v>
      </c>
      <c r="D674" s="4">
        <v>1.9007909999999999E-2</v>
      </c>
      <c r="E674" s="4">
        <v>0.97636360255072474</v>
      </c>
      <c r="F674" s="4">
        <f t="shared" si="30"/>
        <v>4.6284874492752426E-3</v>
      </c>
      <c r="H674" s="4">
        <v>1.5617509999999999E-2</v>
      </c>
      <c r="I674" s="4">
        <v>0.97981327195234202</v>
      </c>
      <c r="J674" s="4">
        <f t="shared" si="31"/>
        <v>4.5692180476579747E-3</v>
      </c>
      <c r="K674" s="4"/>
      <c r="L674" s="4">
        <v>3.8594600000000003E-3</v>
      </c>
      <c r="M674" s="4">
        <v>0.99567658754349475</v>
      </c>
      <c r="N674" s="4">
        <f t="shared" si="32"/>
        <v>4.6395245650521222E-4</v>
      </c>
      <c r="O674" s="4"/>
      <c r="P674" s="6">
        <v>0.99832279999999995</v>
      </c>
    </row>
    <row r="675" spans="1:16" x14ac:dyDescent="0.2">
      <c r="A675">
        <v>981</v>
      </c>
      <c r="D675" s="4">
        <v>1.921577E-2</v>
      </c>
      <c r="E675" s="4">
        <v>0.97617786897753978</v>
      </c>
      <c r="F675" s="4">
        <f t="shared" si="30"/>
        <v>4.6063610224602591E-3</v>
      </c>
      <c r="H675" s="4">
        <v>1.5496069999999999E-2</v>
      </c>
      <c r="I675" s="4">
        <v>0.97992654789274003</v>
      </c>
      <c r="J675" s="4">
        <f t="shared" si="31"/>
        <v>4.5773821072599974E-3</v>
      </c>
      <c r="K675" s="4"/>
      <c r="L675" s="4">
        <v>4.9587099999999999E-3</v>
      </c>
      <c r="M675" s="4">
        <v>0.99456103332138157</v>
      </c>
      <c r="N675" s="4">
        <f t="shared" si="32"/>
        <v>4.8025667861839594E-4</v>
      </c>
      <c r="O675" s="4"/>
      <c r="P675" s="6">
        <v>0.99833060000000007</v>
      </c>
    </row>
    <row r="676" spans="1:16" x14ac:dyDescent="0.2">
      <c r="A676">
        <v>982</v>
      </c>
      <c r="D676" s="4">
        <v>1.9400609999999999E-2</v>
      </c>
      <c r="E676" s="4">
        <v>0.97601473483596957</v>
      </c>
      <c r="F676" s="4">
        <f t="shared" si="30"/>
        <v>4.5846551640303934E-3</v>
      </c>
      <c r="H676" s="4">
        <v>1.537109E-2</v>
      </c>
      <c r="I676" s="4">
        <v>0.98004355224386464</v>
      </c>
      <c r="J676" s="4">
        <f t="shared" si="31"/>
        <v>4.5853577561353331E-3</v>
      </c>
      <c r="K676" s="4"/>
      <c r="L676" s="4">
        <v>6.1854099999999997E-3</v>
      </c>
      <c r="M676" s="4">
        <v>0.99331741437506083</v>
      </c>
      <c r="N676" s="4">
        <f t="shared" si="32"/>
        <v>4.9717562493922784E-4</v>
      </c>
      <c r="O676" s="4"/>
      <c r="P676" s="6">
        <v>0.99833349999999998</v>
      </c>
    </row>
    <row r="677" spans="1:16" x14ac:dyDescent="0.2">
      <c r="A677">
        <v>983</v>
      </c>
      <c r="D677" s="4">
        <v>1.9562090000000001E-2</v>
      </c>
      <c r="E677" s="4">
        <v>0.97587452057417967</v>
      </c>
      <c r="F677" s="4">
        <f t="shared" si="30"/>
        <v>4.5633894258203522E-3</v>
      </c>
      <c r="H677" s="4">
        <v>1.5244249999999999E-2</v>
      </c>
      <c r="I677" s="4">
        <v>0.98016261284062001</v>
      </c>
      <c r="J677" s="4">
        <f t="shared" si="31"/>
        <v>4.5931371593800341E-3</v>
      </c>
      <c r="K677" s="4"/>
      <c r="L677" s="4">
        <v>7.5135899999999997E-3</v>
      </c>
      <c r="M677" s="4">
        <v>0.99197166684831772</v>
      </c>
      <c r="N677" s="4">
        <f t="shared" si="32"/>
        <v>5.1474315168231755E-4</v>
      </c>
      <c r="O677" s="4"/>
      <c r="P677" s="6">
        <v>0.99833150000000004</v>
      </c>
    </row>
    <row r="678" spans="1:16" x14ac:dyDescent="0.2">
      <c r="A678">
        <v>984</v>
      </c>
      <c r="D678" s="4">
        <v>1.970001E-2</v>
      </c>
      <c r="E678" s="4">
        <v>0.97575741708833863</v>
      </c>
      <c r="F678" s="4">
        <f t="shared" si="30"/>
        <v>4.54257291166138E-3</v>
      </c>
      <c r="H678" s="4">
        <v>1.5117259999999999E-2</v>
      </c>
      <c r="I678" s="4">
        <v>0.98028201786132851</v>
      </c>
      <c r="J678" s="4">
        <f t="shared" si="31"/>
        <v>4.6007221386714647E-3</v>
      </c>
      <c r="K678" s="4"/>
      <c r="L678" s="4">
        <v>8.9157100000000003E-3</v>
      </c>
      <c r="M678" s="4">
        <v>0.99055133442305243</v>
      </c>
      <c r="N678" s="4">
        <f t="shared" si="32"/>
        <v>5.3295557694754692E-4</v>
      </c>
      <c r="O678" s="4"/>
      <c r="P678" s="6">
        <v>0.99832469999999995</v>
      </c>
    </row>
    <row r="679" spans="1:16" x14ac:dyDescent="0.2">
      <c r="A679">
        <v>985</v>
      </c>
      <c r="D679" s="4">
        <v>1.9814290000000002E-2</v>
      </c>
      <c r="E679" s="4">
        <v>0.97566350560462978</v>
      </c>
      <c r="F679" s="4">
        <f t="shared" si="30"/>
        <v>4.5222043953702107E-3</v>
      </c>
      <c r="H679" s="4">
        <v>1.4991849999999999E-2</v>
      </c>
      <c r="I679" s="4">
        <v>0.98040005532242558</v>
      </c>
      <c r="J679" s="4">
        <f t="shared" si="31"/>
        <v>4.6080946775743925E-3</v>
      </c>
      <c r="K679" s="4"/>
      <c r="L679" s="4">
        <v>1.0363420000000002E-2</v>
      </c>
      <c r="M679" s="4">
        <v>0.98908473885026027</v>
      </c>
      <c r="N679" s="4">
        <f t="shared" si="32"/>
        <v>5.5184114973971798E-4</v>
      </c>
      <c r="O679" s="4"/>
      <c r="P679" s="6">
        <v>0.99831349999999996</v>
      </c>
    </row>
    <row r="680" spans="1:16" x14ac:dyDescent="0.2">
      <c r="A680">
        <v>986</v>
      </c>
      <c r="D680" s="4">
        <v>1.9904949999999998E-2</v>
      </c>
      <c r="E680" s="4">
        <v>0.97559274816501318</v>
      </c>
      <c r="F680" s="4">
        <f t="shared" si="30"/>
        <v>4.5023018349867883E-3</v>
      </c>
      <c r="H680" s="4">
        <v>1.4869730000000001E-2</v>
      </c>
      <c r="I680" s="4">
        <v>0.98051501349547165</v>
      </c>
      <c r="J680" s="4">
        <f t="shared" si="31"/>
        <v>4.61525650452832E-3</v>
      </c>
      <c r="K680" s="4"/>
      <c r="L680" s="4">
        <v>1.1828200000000001E-2</v>
      </c>
      <c r="M680" s="4">
        <v>0.98760038965665009</v>
      </c>
      <c r="N680" s="4">
        <f t="shared" si="32"/>
        <v>5.71410343349954E-4</v>
      </c>
      <c r="O680" s="4"/>
      <c r="P680" s="6">
        <v>0.99829829999999997</v>
      </c>
    </row>
    <row r="681" spans="1:16" x14ac:dyDescent="0.2">
      <c r="A681">
        <v>987</v>
      </c>
      <c r="D681" s="4">
        <v>1.9972129999999998E-2</v>
      </c>
      <c r="E681" s="4">
        <v>0.9755450167167673</v>
      </c>
      <c r="F681" s="4">
        <f t="shared" si="30"/>
        <v>4.4828532832327239E-3</v>
      </c>
      <c r="H681" s="4">
        <v>1.475256E-2</v>
      </c>
      <c r="I681" s="4">
        <v>0.98062523045503514</v>
      </c>
      <c r="J681" s="4">
        <f t="shared" si="31"/>
        <v>4.6222095449648393E-3</v>
      </c>
      <c r="K681" s="4"/>
      <c r="L681" s="4">
        <v>1.328203E-2</v>
      </c>
      <c r="M681" s="4">
        <v>0.98612626483493004</v>
      </c>
      <c r="N681" s="4">
        <f t="shared" si="32"/>
        <v>5.9170516506990012E-4</v>
      </c>
      <c r="O681" s="4"/>
      <c r="P681" s="6">
        <v>0.99828019999999995</v>
      </c>
    </row>
    <row r="682" spans="1:16" x14ac:dyDescent="0.2">
      <c r="A682">
        <v>988</v>
      </c>
      <c r="D682" s="4">
        <v>2.001607E-2</v>
      </c>
      <c r="E682" s="4">
        <v>0.97552004439981421</v>
      </c>
      <c r="F682" s="4">
        <f t="shared" si="30"/>
        <v>4.4638856001857352E-3</v>
      </c>
      <c r="H682" s="4">
        <v>1.4641919999999999E-2</v>
      </c>
      <c r="I682" s="4">
        <v>0.98072914364042252</v>
      </c>
      <c r="J682" s="4">
        <f t="shared" si="31"/>
        <v>4.6289363595775068E-3</v>
      </c>
      <c r="K682" s="4"/>
      <c r="L682" s="4">
        <v>1.4698009999999999E-2</v>
      </c>
      <c r="M682" s="4">
        <v>0.98468926025147863</v>
      </c>
      <c r="N682" s="4">
        <f t="shared" si="32"/>
        <v>6.1272974852133455E-4</v>
      </c>
      <c r="O682" s="4"/>
      <c r="P682" s="6">
        <v>0.99826009999999998</v>
      </c>
    </row>
    <row r="683" spans="1:16" x14ac:dyDescent="0.2">
      <c r="A683">
        <v>989</v>
      </c>
      <c r="D683" s="4">
        <v>2.0037099999999999E-2</v>
      </c>
      <c r="E683" s="4">
        <v>0.97551750409635896</v>
      </c>
      <c r="F683" s="4">
        <f t="shared" si="30"/>
        <v>4.445395903641014E-3</v>
      </c>
      <c r="H683" s="4">
        <v>1.45393E-2</v>
      </c>
      <c r="I683" s="4">
        <v>0.98082526039551909</v>
      </c>
      <c r="J683" s="4">
        <f t="shared" si="31"/>
        <v>4.6354396044808732E-3</v>
      </c>
      <c r="K683" s="4"/>
      <c r="L683" s="4">
        <v>1.6050830000000002E-2</v>
      </c>
      <c r="M683" s="4">
        <v>0.98331466053823391</v>
      </c>
      <c r="N683" s="4">
        <f t="shared" si="32"/>
        <v>6.3450946176613066E-4</v>
      </c>
      <c r="O683" s="4"/>
      <c r="P683" s="6">
        <v>0.99823899999999999</v>
      </c>
    </row>
    <row r="684" spans="1:16" x14ac:dyDescent="0.2">
      <c r="A684">
        <v>990</v>
      </c>
      <c r="D684" s="4">
        <v>2.003566E-2</v>
      </c>
      <c r="E684" s="4">
        <v>0.97553694930867052</v>
      </c>
      <c r="F684" s="4">
        <f t="shared" si="30"/>
        <v>4.4273906913294692E-3</v>
      </c>
      <c r="H684" s="4">
        <v>1.444607E-2</v>
      </c>
      <c r="I684" s="4">
        <v>0.98091221737818246</v>
      </c>
      <c r="J684" s="4">
        <f t="shared" si="31"/>
        <v>4.6417126218175619E-3</v>
      </c>
      <c r="K684" s="4"/>
      <c r="L684" s="4">
        <v>1.7317220000000001E-2</v>
      </c>
      <c r="M684" s="4">
        <v>0.98202569933232509</v>
      </c>
      <c r="N684" s="4">
        <f t="shared" si="32"/>
        <v>6.5708066767489193E-4</v>
      </c>
      <c r="O684" s="4"/>
      <c r="P684" s="6">
        <v>0.99821729999999997</v>
      </c>
    </row>
    <row r="685" spans="1:16" x14ac:dyDescent="0.2">
      <c r="A685">
        <v>991</v>
      </c>
      <c r="D685" s="4">
        <v>2.0012270000000002E-2</v>
      </c>
      <c r="E685" s="4">
        <v>0.97557785381414108</v>
      </c>
      <c r="F685" s="4">
        <f t="shared" si="30"/>
        <v>4.4098761858588631E-3</v>
      </c>
      <c r="H685" s="4">
        <v>1.436346E-2</v>
      </c>
      <c r="I685" s="4">
        <v>0.98098878075199536</v>
      </c>
      <c r="J685" s="4">
        <f t="shared" si="31"/>
        <v>4.6477592480046459E-3</v>
      </c>
      <c r="K685" s="4"/>
      <c r="L685" s="4">
        <v>1.8476360000000001E-2</v>
      </c>
      <c r="M685" s="4">
        <v>0.98084317910609709</v>
      </c>
      <c r="N685" s="4">
        <f t="shared" si="32"/>
        <v>6.8046089390294551E-4</v>
      </c>
      <c r="O685" s="4"/>
      <c r="P685" s="6">
        <v>0.9981949</v>
      </c>
    </row>
    <row r="686" spans="1:16" x14ac:dyDescent="0.2">
      <c r="A686">
        <v>992</v>
      </c>
      <c r="D686" s="4">
        <v>1.9967539999999999E-2</v>
      </c>
      <c r="E686" s="4">
        <v>0.975639611502919</v>
      </c>
      <c r="F686" s="4">
        <f t="shared" si="30"/>
        <v>4.3928484970809922E-3</v>
      </c>
      <c r="H686" s="4">
        <v>1.42925E-2</v>
      </c>
      <c r="I686" s="4">
        <v>0.98105392560712501</v>
      </c>
      <c r="J686" s="4">
        <f t="shared" si="31"/>
        <v>4.6535743928749485E-3</v>
      </c>
      <c r="K686" s="4"/>
      <c r="L686" s="4">
        <v>1.951015E-2</v>
      </c>
      <c r="M686" s="4">
        <v>0.97978517194480508</v>
      </c>
      <c r="N686" s="4">
        <f t="shared" si="32"/>
        <v>7.0467805519491833E-4</v>
      </c>
      <c r="O686" s="4"/>
      <c r="P686" s="6">
        <v>0.99817080000000002</v>
      </c>
    </row>
    <row r="687" spans="1:16" x14ac:dyDescent="0.2">
      <c r="A687">
        <v>993</v>
      </c>
      <c r="D687" s="4">
        <v>1.990215E-2</v>
      </c>
      <c r="E687" s="4">
        <v>0.97572151708017996</v>
      </c>
      <c r="F687" s="4">
        <f t="shared" si="30"/>
        <v>4.3763329198200918E-3</v>
      </c>
      <c r="H687" s="4">
        <v>1.423408E-2</v>
      </c>
      <c r="I687" s="4">
        <v>0.98110676638273431</v>
      </c>
      <c r="J687" s="4">
        <f t="shared" si="31"/>
        <v>4.6591536172656545E-3</v>
      </c>
      <c r="K687" s="4"/>
      <c r="L687" s="4">
        <v>2.0403400000000002E-2</v>
      </c>
      <c r="M687" s="4">
        <v>0.97886683971686395</v>
      </c>
      <c r="N687" s="4">
        <f t="shared" si="32"/>
        <v>7.2976028313609387E-4</v>
      </c>
      <c r="O687" s="4"/>
      <c r="P687" s="6">
        <v>0.99814420000000004</v>
      </c>
    </row>
    <row r="688" spans="1:16" x14ac:dyDescent="0.2">
      <c r="A688">
        <v>994</v>
      </c>
      <c r="D688" s="4">
        <v>1.9816860000000002E-2</v>
      </c>
      <c r="E688" s="4">
        <v>0.97582282470720416</v>
      </c>
      <c r="F688" s="4">
        <f t="shared" si="30"/>
        <v>4.3603152927957911E-3</v>
      </c>
      <c r="H688" s="4">
        <v>1.4188879999999999E-2</v>
      </c>
      <c r="I688" s="4">
        <v>0.9811466265302744</v>
      </c>
      <c r="J688" s="4">
        <f t="shared" si="31"/>
        <v>4.6644934697256391E-3</v>
      </c>
      <c r="K688" s="4"/>
      <c r="L688" s="4">
        <v>2.1144029999999998E-2</v>
      </c>
      <c r="M688" s="4">
        <v>0.97810022467124214</v>
      </c>
      <c r="N688" s="4">
        <f t="shared" si="32"/>
        <v>7.5574532875788414E-4</v>
      </c>
      <c r="O688" s="4"/>
      <c r="P688" s="6">
        <v>0.9981139</v>
      </c>
    </row>
    <row r="689" spans="1:16" x14ac:dyDescent="0.2">
      <c r="A689">
        <v>995</v>
      </c>
      <c r="D689" s="4">
        <v>1.9712500000000001E-2</v>
      </c>
      <c r="E689" s="4">
        <v>0.97594269915112486</v>
      </c>
      <c r="F689" s="4">
        <f t="shared" si="30"/>
        <v>4.3448008488751189E-3</v>
      </c>
      <c r="H689" s="4">
        <v>1.4157360000000001E-2</v>
      </c>
      <c r="I689" s="4">
        <v>0.98117302874239121</v>
      </c>
      <c r="J689" s="4">
        <f t="shared" si="31"/>
        <v>4.6696112576087856E-3</v>
      </c>
      <c r="K689" s="4"/>
      <c r="L689" s="4">
        <v>2.172313E-2</v>
      </c>
      <c r="M689" s="4">
        <v>0.97749423872123131</v>
      </c>
      <c r="N689" s="4">
        <f t="shared" si="32"/>
        <v>7.826312787686529E-4</v>
      </c>
      <c r="O689" s="4"/>
      <c r="P689" s="6">
        <v>0.99807919999999994</v>
      </c>
    </row>
    <row r="690" spans="1:16" x14ac:dyDescent="0.2">
      <c r="A690">
        <v>996</v>
      </c>
      <c r="D690" s="4">
        <v>1.9589950000000002E-2</v>
      </c>
      <c r="E690" s="4">
        <v>0.97608023568388347</v>
      </c>
      <c r="F690" s="4">
        <f t="shared" si="30"/>
        <v>4.3298143161165648E-3</v>
      </c>
      <c r="H690" s="4">
        <v>1.4139770000000001E-2</v>
      </c>
      <c r="I690" s="4">
        <v>0.98118574414364812</v>
      </c>
      <c r="J690" s="4">
        <f t="shared" si="31"/>
        <v>4.6744858563518843E-3</v>
      </c>
      <c r="K690" s="4"/>
      <c r="L690" s="4">
        <v>2.2135030000000003E-2</v>
      </c>
      <c r="M690" s="4">
        <v>0.97705449595556459</v>
      </c>
      <c r="N690" s="4">
        <f t="shared" si="32"/>
        <v>8.1047404443534976E-4</v>
      </c>
      <c r="O690" s="4"/>
      <c r="P690" s="6">
        <v>0.99803970000000009</v>
      </c>
    </row>
    <row r="691" spans="1:16" x14ac:dyDescent="0.2">
      <c r="A691">
        <v>997</v>
      </c>
      <c r="D691" s="4">
        <v>1.9450169999999999E-2</v>
      </c>
      <c r="E691" s="4">
        <v>0.97623449883665803</v>
      </c>
      <c r="F691" s="4">
        <f t="shared" si="30"/>
        <v>4.3153311633419289E-3</v>
      </c>
      <c r="H691" s="4">
        <v>1.413615E-2</v>
      </c>
      <c r="I691" s="4">
        <v>0.98118471341921465</v>
      </c>
      <c r="J691" s="4">
        <f t="shared" si="31"/>
        <v>4.6791365807853369E-3</v>
      </c>
      <c r="K691" s="4"/>
      <c r="L691" s="4">
        <v>2.237726E-2</v>
      </c>
      <c r="M691" s="4">
        <v>0.97678347043016489</v>
      </c>
      <c r="N691" s="4">
        <f t="shared" si="32"/>
        <v>8.3926956983515488E-4</v>
      </c>
      <c r="O691" s="4"/>
      <c r="P691" s="6">
        <v>0.99799490000000002</v>
      </c>
    </row>
    <row r="692" spans="1:16" x14ac:dyDescent="0.2">
      <c r="A692">
        <v>998</v>
      </c>
      <c r="D692" s="4">
        <v>1.9294140000000001E-2</v>
      </c>
      <c r="E692" s="4">
        <v>0.97640448409804004</v>
      </c>
      <c r="F692" s="4">
        <f t="shared" si="30"/>
        <v>4.3013759019600029E-3</v>
      </c>
      <c r="H692" s="4">
        <v>1.414631E-2</v>
      </c>
      <c r="I692" s="4">
        <v>0.98117011600662196</v>
      </c>
      <c r="J692" s="4">
        <f t="shared" si="31"/>
        <v>4.6835739933780429E-3</v>
      </c>
      <c r="K692" s="4"/>
      <c r="L692" s="4">
        <v>2.2450499999999998E-2</v>
      </c>
      <c r="M692" s="4">
        <v>0.97668043894350998</v>
      </c>
      <c r="N692" s="4">
        <f t="shared" si="32"/>
        <v>8.6906105648998366E-4</v>
      </c>
      <c r="O692" s="4"/>
      <c r="P692" s="6">
        <v>0.99794459999999996</v>
      </c>
    </row>
    <row r="693" spans="1:16" x14ac:dyDescent="0.2">
      <c r="A693">
        <v>999</v>
      </c>
      <c r="D693" s="4">
        <v>1.912291E-2</v>
      </c>
      <c r="E693" s="4">
        <v>0.97658914656598139</v>
      </c>
      <c r="F693" s="4">
        <f t="shared" si="30"/>
        <v>4.2879434340186151E-3</v>
      </c>
      <c r="H693" s="4">
        <v>1.416984E-2</v>
      </c>
      <c r="I693" s="4">
        <v>0.98114237985637442</v>
      </c>
      <c r="J693" s="4">
        <f t="shared" si="31"/>
        <v>4.6877801436255861E-3</v>
      </c>
      <c r="K693" s="4"/>
      <c r="L693" s="4">
        <v>2.2358509999999998E-2</v>
      </c>
      <c r="M693" s="4">
        <v>0.97674162966694444</v>
      </c>
      <c r="N693" s="4">
        <f t="shared" si="32"/>
        <v>8.9986033305555768E-4</v>
      </c>
      <c r="O693" s="4"/>
      <c r="P693" s="6">
        <v>0.99788880000000002</v>
      </c>
    </row>
    <row r="694" spans="1:16" x14ac:dyDescent="0.2">
      <c r="A694">
        <v>1000</v>
      </c>
      <c r="D694" s="4">
        <v>1.8937559999999999E-2</v>
      </c>
      <c r="E694" s="4">
        <v>0.97678741136457814</v>
      </c>
      <c r="F694" s="4">
        <f t="shared" si="30"/>
        <v>4.2750286354218403E-3</v>
      </c>
      <c r="H694" s="4">
        <v>1.4206149999999999E-2</v>
      </c>
      <c r="I694" s="4">
        <v>0.98110207260824867</v>
      </c>
      <c r="J694" s="4">
        <f t="shared" si="31"/>
        <v>4.6917773917513061E-3</v>
      </c>
      <c r="K694" s="4"/>
      <c r="L694" s="4">
        <v>2.2107969999999998E-2</v>
      </c>
      <c r="M694" s="4">
        <v>0.97696035314733776</v>
      </c>
      <c r="N694" s="4">
        <f t="shared" si="32"/>
        <v>9.3167685266226652E-4</v>
      </c>
      <c r="O694" s="4"/>
      <c r="P694" s="6">
        <v>0.99782729999999997</v>
      </c>
    </row>
    <row r="695" spans="1:16" x14ac:dyDescent="0.2">
      <c r="A695">
        <v>1001</v>
      </c>
      <c r="D695" s="4">
        <v>1.8747980000000001E-2</v>
      </c>
      <c r="E695" s="4">
        <v>0.97698940234999876</v>
      </c>
      <c r="F695" s="4">
        <f t="shared" si="30"/>
        <v>4.2626176500012436E-3</v>
      </c>
      <c r="H695" s="4">
        <v>1.425216E-2</v>
      </c>
      <c r="I695" s="4">
        <v>0.98105224987911688</v>
      </c>
      <c r="J695" s="4">
        <f t="shared" si="31"/>
        <v>4.6955901208831641E-3</v>
      </c>
      <c r="K695" s="4"/>
      <c r="L695" s="4">
        <v>2.1719840000000001E-2</v>
      </c>
      <c r="M695" s="4">
        <v>0.97731546815142256</v>
      </c>
      <c r="N695" s="4">
        <f t="shared" si="32"/>
        <v>9.6469184857739254E-4</v>
      </c>
      <c r="O695" s="4"/>
      <c r="P695" s="6">
        <v>0.99776010000000004</v>
      </c>
    </row>
    <row r="696" spans="1:16" x14ac:dyDescent="0.2">
      <c r="A696">
        <v>1002</v>
      </c>
      <c r="D696" s="4">
        <v>1.8547000000000001E-2</v>
      </c>
      <c r="E696" s="4">
        <v>0.97720225835528995</v>
      </c>
      <c r="F696" s="4">
        <f t="shared" si="30"/>
        <v>4.2507416447100654E-3</v>
      </c>
      <c r="H696" s="4">
        <v>1.4308350000000001E-2</v>
      </c>
      <c r="I696" s="4">
        <v>0.98099245377087341</v>
      </c>
      <c r="J696" s="4">
        <f t="shared" si="31"/>
        <v>4.6991962291266232E-3</v>
      </c>
      <c r="K696" s="4"/>
      <c r="L696" s="4">
        <v>2.1202719999999998E-2</v>
      </c>
      <c r="M696" s="4">
        <v>0.97779852504346065</v>
      </c>
      <c r="N696" s="4">
        <f t="shared" si="32"/>
        <v>9.9875495653933832E-4</v>
      </c>
      <c r="O696" s="4"/>
      <c r="P696" s="6">
        <v>0.9976872</v>
      </c>
    </row>
    <row r="697" spans="1:16" x14ac:dyDescent="0.2">
      <c r="A697">
        <v>1003</v>
      </c>
      <c r="D697" s="4">
        <v>1.8335729999999998E-2</v>
      </c>
      <c r="E697" s="4">
        <v>0.97742487431686331</v>
      </c>
      <c r="F697" s="4">
        <f t="shared" si="30"/>
        <v>4.239395683136693E-3</v>
      </c>
      <c r="H697" s="4">
        <v>1.43737E-2</v>
      </c>
      <c r="I697" s="4">
        <v>0.98092366994117708</v>
      </c>
      <c r="J697" s="4">
        <f t="shared" si="31"/>
        <v>4.7026300588228764E-3</v>
      </c>
      <c r="K697" s="4"/>
      <c r="L697" s="4">
        <v>2.0569540000000001E-2</v>
      </c>
      <c r="M697" s="4">
        <v>0.97839659279503322</v>
      </c>
      <c r="N697" s="4">
        <f t="shared" si="32"/>
        <v>1.0338672049667874E-3</v>
      </c>
      <c r="O697" s="4"/>
      <c r="P697" s="6">
        <v>0.99760870000000001</v>
      </c>
    </row>
    <row r="698" spans="1:16" x14ac:dyDescent="0.2">
      <c r="A698">
        <v>1004</v>
      </c>
      <c r="D698" s="4">
        <v>1.8115260000000001E-2</v>
      </c>
      <c r="E698" s="4">
        <v>0.97765614535986856</v>
      </c>
      <c r="F698" s="4">
        <f t="shared" si="30"/>
        <v>4.2285946401314778E-3</v>
      </c>
      <c r="H698" s="4">
        <v>1.444704E-2</v>
      </c>
      <c r="I698" s="4">
        <v>0.98084707273788485</v>
      </c>
      <c r="J698" s="4">
        <f t="shared" si="31"/>
        <v>4.7058872621151826E-3</v>
      </c>
      <c r="K698" s="4"/>
      <c r="L698" s="4">
        <v>1.983503E-2</v>
      </c>
      <c r="M698" s="4">
        <v>0.97909494350555049</v>
      </c>
      <c r="N698" s="4">
        <f t="shared" si="32"/>
        <v>1.0700264944495386E-3</v>
      </c>
      <c r="O698" s="4"/>
      <c r="P698" s="6">
        <v>0.99752470000000004</v>
      </c>
    </row>
    <row r="699" spans="1:16" x14ac:dyDescent="0.2">
      <c r="A699">
        <v>1005</v>
      </c>
      <c r="D699" s="4">
        <v>1.788673E-2</v>
      </c>
      <c r="E699" s="4">
        <v>0.97789493636722669</v>
      </c>
      <c r="F699" s="4">
        <f t="shared" si="30"/>
        <v>4.2183336327733523E-3</v>
      </c>
      <c r="H699" s="4">
        <v>1.4527119999999999E-2</v>
      </c>
      <c r="I699" s="4">
        <v>0.980763896390208</v>
      </c>
      <c r="J699" s="4">
        <f t="shared" si="31"/>
        <v>4.7089836097919946E-3</v>
      </c>
      <c r="K699" s="4"/>
      <c r="L699" s="4">
        <v>1.901543E-2</v>
      </c>
      <c r="M699" s="4">
        <v>0.97987731309614956</v>
      </c>
      <c r="N699" s="4">
        <f t="shared" si="32"/>
        <v>1.1072569038503843E-3</v>
      </c>
      <c r="O699" s="4"/>
      <c r="P699" s="6">
        <v>0.99743539999999997</v>
      </c>
    </row>
    <row r="700" spans="1:16" x14ac:dyDescent="0.2">
      <c r="A700">
        <v>1006</v>
      </c>
      <c r="D700" s="4">
        <v>1.765129E-2</v>
      </c>
      <c r="E700" s="4">
        <v>0.97814009236266952</v>
      </c>
      <c r="F700" s="4">
        <f t="shared" si="30"/>
        <v>4.2086176373304918E-3</v>
      </c>
      <c r="H700" s="4">
        <v>1.461261E-2</v>
      </c>
      <c r="I700" s="4">
        <v>0.98067546457849797</v>
      </c>
      <c r="J700" s="4">
        <f t="shared" si="31"/>
        <v>4.7119254215020057E-3</v>
      </c>
      <c r="K700" s="4"/>
      <c r="L700" s="4">
        <v>1.8128230000000002E-2</v>
      </c>
      <c r="M700" s="4">
        <v>0.98072623002465875</v>
      </c>
      <c r="N700" s="4">
        <f t="shared" si="32"/>
        <v>1.1455399753412809E-3</v>
      </c>
      <c r="O700" s="4"/>
      <c r="P700" s="6">
        <v>0.99734120000000004</v>
      </c>
    </row>
    <row r="701" spans="1:16" x14ac:dyDescent="0.2">
      <c r="A701">
        <v>1007</v>
      </c>
      <c r="D701" s="4">
        <v>1.741009E-2</v>
      </c>
      <c r="E701" s="4">
        <v>0.97839044846134826</v>
      </c>
      <c r="F701" s="4">
        <f t="shared" si="30"/>
        <v>4.1994615386516942E-3</v>
      </c>
      <c r="H701" s="4">
        <v>1.4702130000000001E-2</v>
      </c>
      <c r="I701" s="4">
        <v>0.98058314086822018</v>
      </c>
      <c r="J701" s="4">
        <f t="shared" si="31"/>
        <v>4.7147291317798379E-3</v>
      </c>
      <c r="K701" s="4"/>
      <c r="L701" s="4">
        <v>1.7191810000000002E-2</v>
      </c>
      <c r="M701" s="4">
        <v>0.98162331644613599</v>
      </c>
      <c r="N701" s="4">
        <f t="shared" si="32"/>
        <v>1.1848735538639854E-3</v>
      </c>
      <c r="O701" s="4"/>
      <c r="P701" s="6">
        <v>0.99724259999999998</v>
      </c>
    </row>
    <row r="702" spans="1:16" x14ac:dyDescent="0.2">
      <c r="A702">
        <v>1008</v>
      </c>
      <c r="D702" s="4">
        <v>1.71643E-2</v>
      </c>
      <c r="E702" s="4">
        <v>0.97864484926177198</v>
      </c>
      <c r="F702" s="4">
        <f t="shared" si="30"/>
        <v>4.1908507382280025E-3</v>
      </c>
      <c r="H702" s="4">
        <v>1.479427E-2</v>
      </c>
      <c r="I702" s="4">
        <v>0.98048833836744198</v>
      </c>
      <c r="J702" s="4">
        <f t="shared" si="31"/>
        <v>4.7173916325580212E-3</v>
      </c>
      <c r="K702" s="4"/>
      <c r="L702" s="4">
        <v>1.6225119999999999E-2</v>
      </c>
      <c r="M702" s="4">
        <v>0.98254963757570413</v>
      </c>
      <c r="N702" s="4">
        <f t="shared" si="32"/>
        <v>1.2252424242958915E-3</v>
      </c>
      <c r="O702" s="4"/>
      <c r="P702" s="6">
        <v>0.99714020000000003</v>
      </c>
    </row>
    <row r="703" spans="1:16" x14ac:dyDescent="0.2">
      <c r="A703">
        <v>1009</v>
      </c>
      <c r="D703" s="4">
        <v>1.6915079999999999E-2</v>
      </c>
      <c r="E703" s="4">
        <v>0.97890211977493169</v>
      </c>
      <c r="F703" s="4">
        <f t="shared" si="30"/>
        <v>4.1828002250683394E-3</v>
      </c>
      <c r="H703" s="4">
        <v>1.4887649999999999E-2</v>
      </c>
      <c r="I703" s="4">
        <v>0.98039241075081529</v>
      </c>
      <c r="J703" s="4">
        <f t="shared" si="31"/>
        <v>4.7199392491846792E-3</v>
      </c>
      <c r="K703" s="4"/>
      <c r="L703" s="4">
        <v>1.524731E-2</v>
      </c>
      <c r="M703" s="4">
        <v>0.9834860420049607</v>
      </c>
      <c r="N703" s="4">
        <f t="shared" si="32"/>
        <v>1.2666479950392828E-3</v>
      </c>
      <c r="O703" s="4"/>
      <c r="P703" s="6">
        <v>0.99703490000000006</v>
      </c>
    </row>
    <row r="704" spans="1:16" x14ac:dyDescent="0.2">
      <c r="A704">
        <v>1010</v>
      </c>
      <c r="D704" s="4">
        <v>1.6663629999999999E-2</v>
      </c>
      <c r="E704" s="4">
        <v>0.97916105493943417</v>
      </c>
      <c r="F704" s="4">
        <f t="shared" si="30"/>
        <v>4.1753150605657874E-3</v>
      </c>
      <c r="H704" s="4">
        <v>1.498091E-2</v>
      </c>
      <c r="I704" s="4">
        <v>0.98029671147872188</v>
      </c>
      <c r="J704" s="4">
        <f t="shared" si="31"/>
        <v>4.7223785212781033E-3</v>
      </c>
      <c r="K704" s="4"/>
      <c r="L704" s="4">
        <v>1.4277349999999999E-2</v>
      </c>
      <c r="M704" s="4">
        <v>0.98441358074912055</v>
      </c>
      <c r="N704" s="4">
        <f t="shared" si="32"/>
        <v>1.3090692508794799E-3</v>
      </c>
      <c r="O704" s="4"/>
      <c r="P704" s="6">
        <v>0.99692789999999998</v>
      </c>
    </row>
    <row r="705" spans="1:16" x14ac:dyDescent="0.2">
      <c r="A705">
        <v>1011</v>
      </c>
      <c r="D705" s="4">
        <v>1.641111E-2</v>
      </c>
      <c r="E705" s="4">
        <v>0.97942049929951336</v>
      </c>
      <c r="F705" s="4">
        <f t="shared" si="30"/>
        <v>4.1683907004866905E-3</v>
      </c>
      <c r="H705" s="4">
        <v>1.5072760000000001E-2</v>
      </c>
      <c r="I705" s="4">
        <v>0.98020252433117505</v>
      </c>
      <c r="J705" s="4">
        <f t="shared" si="31"/>
        <v>4.7247156688249303E-3</v>
      </c>
      <c r="K705" s="4"/>
      <c r="L705" s="4">
        <v>1.3333669999999999E-2</v>
      </c>
      <c r="M705" s="4">
        <v>0.98531383739482592</v>
      </c>
      <c r="N705" s="4">
        <f t="shared" si="32"/>
        <v>1.352492605174116E-3</v>
      </c>
      <c r="O705" s="4"/>
      <c r="P705" s="6">
        <v>0.99682040000000005</v>
      </c>
    </row>
    <row r="706" spans="1:16" x14ac:dyDescent="0.2">
      <c r="A706">
        <v>1012</v>
      </c>
      <c r="D706" s="4">
        <v>1.6158699999999998E-2</v>
      </c>
      <c r="E706" s="4">
        <v>0.97967925776447995</v>
      </c>
      <c r="F706" s="4">
        <f t="shared" si="30"/>
        <v>4.1620422355200803E-3</v>
      </c>
      <c r="H706" s="4">
        <v>1.5162E-2</v>
      </c>
      <c r="I706" s="4">
        <v>0.98011103365787999</v>
      </c>
      <c r="J706" s="4">
        <f t="shared" si="31"/>
        <v>4.7269663421199981E-3</v>
      </c>
      <c r="K706" s="4"/>
      <c r="L706" s="4">
        <v>1.243378E-2</v>
      </c>
      <c r="M706" s="4">
        <v>0.98616932733313445</v>
      </c>
      <c r="N706" s="4">
        <f t="shared" si="32"/>
        <v>1.3968926668656012E-3</v>
      </c>
      <c r="O706" s="4"/>
      <c r="P706" s="6">
        <v>0.99671409999999994</v>
      </c>
    </row>
    <row r="707" spans="1:16" x14ac:dyDescent="0.2">
      <c r="A707">
        <v>1013</v>
      </c>
      <c r="D707" s="4">
        <v>1.5907579999999998E-2</v>
      </c>
      <c r="E707" s="4">
        <v>0.97993616470967537</v>
      </c>
      <c r="F707" s="4">
        <f t="shared" si="30"/>
        <v>4.1562552903245953E-3</v>
      </c>
      <c r="H707" s="4">
        <v>1.524755E-2</v>
      </c>
      <c r="I707" s="4">
        <v>0.98002331422421785</v>
      </c>
      <c r="J707" s="4">
        <f t="shared" si="31"/>
        <v>4.7291357757821562E-3</v>
      </c>
      <c r="K707" s="4"/>
      <c r="L707" s="4">
        <v>1.1593929999999999E-2</v>
      </c>
      <c r="M707" s="4">
        <v>0.9869638175148383</v>
      </c>
      <c r="N707" s="4">
        <f t="shared" si="32"/>
        <v>1.4422524851617213E-3</v>
      </c>
      <c r="O707" s="4"/>
      <c r="P707" s="6">
        <v>0.99661069999999996</v>
      </c>
    </row>
    <row r="708" spans="1:16" x14ac:dyDescent="0.2">
      <c r="A708">
        <v>1014</v>
      </c>
      <c r="D708" s="4">
        <v>1.565892E-2</v>
      </c>
      <c r="E708" s="4">
        <v>0.98019002507494268</v>
      </c>
      <c r="F708" s="4">
        <f t="shared" si="30"/>
        <v>4.1510549250572959E-3</v>
      </c>
      <c r="H708" s="4">
        <v>1.53285E-2</v>
      </c>
      <c r="I708" s="4">
        <v>0.97994025190965006</v>
      </c>
      <c r="J708" s="4">
        <f t="shared" si="31"/>
        <v>4.731248090349971E-3</v>
      </c>
      <c r="K708" s="4"/>
      <c r="L708" s="4">
        <v>1.0828800000000001E-2</v>
      </c>
      <c r="M708" s="4">
        <v>0.9876826457196799</v>
      </c>
      <c r="N708" s="4">
        <f t="shared" si="32"/>
        <v>1.4885542803201313E-3</v>
      </c>
      <c r="O708" s="4"/>
      <c r="P708" s="6">
        <v>0.99651250000000002</v>
      </c>
    </row>
    <row r="709" spans="1:16" x14ac:dyDescent="0.2">
      <c r="A709">
        <v>1015</v>
      </c>
      <c r="D709" s="4">
        <v>1.5413969999999999E-2</v>
      </c>
      <c r="E709" s="4">
        <v>0.98044003668627289</v>
      </c>
      <c r="F709" s="4">
        <f t="shared" ref="F709:F744" si="33">1-D709-E709</f>
        <v>4.1459933137271143E-3</v>
      </c>
      <c r="H709" s="4">
        <v>1.540415E-2</v>
      </c>
      <c r="I709" s="4">
        <v>0.97986331127930693</v>
      </c>
      <c r="J709" s="4">
        <f t="shared" ref="J709:J744" si="34">1-H709-I709</f>
        <v>4.7325387206931246E-3</v>
      </c>
      <c r="K709" s="4"/>
      <c r="L709" s="4">
        <v>1.0151520000000001E-2</v>
      </c>
      <c r="M709" s="4">
        <v>0.98831276967721915</v>
      </c>
      <c r="N709" s="4">
        <f t="shared" ref="N709:N744" si="35">1-L709-M709</f>
        <v>1.535710322780881E-3</v>
      </c>
      <c r="O709" s="4"/>
      <c r="P709" s="6">
        <v>0.99642140000000001</v>
      </c>
    </row>
    <row r="710" spans="1:16" x14ac:dyDescent="0.2">
      <c r="A710">
        <v>1016</v>
      </c>
      <c r="D710" s="4">
        <v>1.5173799999999999E-2</v>
      </c>
      <c r="E710" s="4">
        <v>0.98068466113982988</v>
      </c>
      <c r="F710" s="4">
        <f t="shared" si="33"/>
        <v>4.141538860170102E-3</v>
      </c>
      <c r="H710" s="4">
        <v>1.5473900000000001E-2</v>
      </c>
      <c r="I710" s="4">
        <v>0.97979233114176301</v>
      </c>
      <c r="J710" s="4">
        <f t="shared" si="34"/>
        <v>4.733768858236953E-3</v>
      </c>
      <c r="K710" s="4"/>
      <c r="L710" s="4">
        <v>9.5723900000000001E-3</v>
      </c>
      <c r="M710" s="4">
        <v>0.98884384692167726</v>
      </c>
      <c r="N710" s="4">
        <f t="shared" si="35"/>
        <v>1.583763078322753E-3</v>
      </c>
      <c r="O710" s="4"/>
      <c r="P710" s="6">
        <v>0.99633970000000005</v>
      </c>
    </row>
    <row r="711" spans="1:16" x14ac:dyDescent="0.2">
      <c r="A711">
        <v>1017</v>
      </c>
      <c r="D711" s="4">
        <v>1.4939549999999999E-2</v>
      </c>
      <c r="E711" s="4">
        <v>0.98092276268340184</v>
      </c>
      <c r="F711" s="4">
        <f t="shared" si="33"/>
        <v>4.1376873165981376E-3</v>
      </c>
      <c r="H711" s="4">
        <v>1.5537479999999999E-2</v>
      </c>
      <c r="I711" s="4">
        <v>0.97972756046218124</v>
      </c>
      <c r="J711" s="4">
        <f t="shared" si="34"/>
        <v>4.7349595378187725E-3</v>
      </c>
      <c r="K711" s="4"/>
      <c r="L711" s="4">
        <v>9.0998199999999998E-3</v>
      </c>
      <c r="M711" s="4">
        <v>0.98926748368241579</v>
      </c>
      <c r="N711" s="4">
        <f t="shared" si="35"/>
        <v>1.6326963175842257E-3</v>
      </c>
      <c r="O711" s="4"/>
      <c r="P711" s="6">
        <v>0.99626970000000004</v>
      </c>
    </row>
    <row r="712" spans="1:16" x14ac:dyDescent="0.2">
      <c r="A712">
        <v>1018</v>
      </c>
      <c r="D712" s="4">
        <v>1.4712369999999999E-2</v>
      </c>
      <c r="E712" s="4">
        <v>0.98115317589987028</v>
      </c>
      <c r="F712" s="4">
        <f t="shared" si="33"/>
        <v>4.1344541001296919E-3</v>
      </c>
      <c r="H712" s="4">
        <v>1.5594829999999999E-2</v>
      </c>
      <c r="I712" s="4">
        <v>0.97966906875445803</v>
      </c>
      <c r="J712" s="4">
        <f t="shared" si="34"/>
        <v>4.7361012455420237E-3</v>
      </c>
      <c r="K712" s="4"/>
      <c r="L712" s="4">
        <v>8.7398800000000002E-3</v>
      </c>
      <c r="M712" s="4">
        <v>0.989577654198324</v>
      </c>
      <c r="N712" s="4">
        <f t="shared" si="35"/>
        <v>1.6824658016759697E-3</v>
      </c>
      <c r="O712" s="4"/>
      <c r="P712" s="6">
        <v>0.99621329999999997</v>
      </c>
    </row>
    <row r="713" spans="1:16" x14ac:dyDescent="0.2">
      <c r="A713">
        <v>1019</v>
      </c>
      <c r="D713" s="4">
        <v>1.44934E-2</v>
      </c>
      <c r="E713" s="4">
        <v>0.98137477488390601</v>
      </c>
      <c r="F713" s="4">
        <f t="shared" si="33"/>
        <v>4.1318251160940012E-3</v>
      </c>
      <c r="H713" s="4">
        <v>1.5646219999999999E-2</v>
      </c>
      <c r="I713" s="4">
        <v>0.97961657743374997</v>
      </c>
      <c r="J713" s="4">
        <f t="shared" si="34"/>
        <v>4.7372025662499873E-3</v>
      </c>
      <c r="K713" s="4"/>
      <c r="L713" s="4">
        <v>8.4961900000000007E-3</v>
      </c>
      <c r="M713" s="4">
        <v>0.9897707307453868</v>
      </c>
      <c r="N713" s="4">
        <f t="shared" si="35"/>
        <v>1.7330792546131901E-3</v>
      </c>
      <c r="O713" s="4"/>
      <c r="P713" s="6">
        <v>0.99617220000000006</v>
      </c>
    </row>
    <row r="714" spans="1:16" x14ac:dyDescent="0.2">
      <c r="A714">
        <v>1020</v>
      </c>
      <c r="D714" s="4">
        <v>1.4283760000000001E-2</v>
      </c>
      <c r="E714" s="4">
        <v>0.98158643395508405</v>
      </c>
      <c r="F714" s="4">
        <f t="shared" si="33"/>
        <v>4.1298060449159735E-3</v>
      </c>
      <c r="H714" s="4">
        <v>1.569218E-2</v>
      </c>
      <c r="I714" s="4">
        <v>0.97956954917300576</v>
      </c>
      <c r="J714" s="4">
        <f t="shared" si="34"/>
        <v>4.7382708269941842E-3</v>
      </c>
      <c r="K714" s="4"/>
      <c r="L714" s="4">
        <v>8.3700200000000006E-3</v>
      </c>
      <c r="M714" s="4">
        <v>0.98984546252059147</v>
      </c>
      <c r="N714" s="4">
        <f t="shared" si="35"/>
        <v>1.7845174794085539E-3</v>
      </c>
      <c r="O714" s="4"/>
      <c r="P714" s="6">
        <v>0.99614760000000002</v>
      </c>
    </row>
    <row r="715" spans="1:16" x14ac:dyDescent="0.2">
      <c r="A715">
        <v>1021</v>
      </c>
      <c r="D715" s="4">
        <v>1.4084600000000001E-2</v>
      </c>
      <c r="E715" s="4">
        <v>0.98178697785404001</v>
      </c>
      <c r="F715" s="4">
        <f t="shared" si="33"/>
        <v>4.1284221459599868E-3</v>
      </c>
      <c r="H715" s="4">
        <v>1.5733589999999999E-2</v>
      </c>
      <c r="I715" s="4">
        <v>0.97952710817986555</v>
      </c>
      <c r="J715" s="4">
        <f t="shared" si="34"/>
        <v>4.7393018201344894E-3</v>
      </c>
      <c r="K715" s="4"/>
      <c r="L715" s="4">
        <v>8.3603300000000009E-3</v>
      </c>
      <c r="M715" s="4">
        <v>0.9898029153376392</v>
      </c>
      <c r="N715" s="4">
        <f t="shared" si="35"/>
        <v>1.8367546623607733E-3</v>
      </c>
      <c r="O715" s="4"/>
      <c r="P715" s="6">
        <v>0.99614040000000004</v>
      </c>
    </row>
    <row r="716" spans="1:16" x14ac:dyDescent="0.2">
      <c r="A716">
        <v>1022</v>
      </c>
      <c r="D716" s="4">
        <v>1.3897E-2</v>
      </c>
      <c r="E716" s="4">
        <v>0.98197535034053995</v>
      </c>
      <c r="F716" s="4">
        <f t="shared" si="33"/>
        <v>4.1276496594599976E-3</v>
      </c>
      <c r="H716" s="4">
        <v>1.577168E-2</v>
      </c>
      <c r="I716" s="4">
        <v>0.97948802051151673</v>
      </c>
      <c r="J716" s="4">
        <f t="shared" si="34"/>
        <v>4.7402994884833127E-3</v>
      </c>
      <c r="K716" s="4"/>
      <c r="L716" s="4">
        <v>8.4639699999999995E-3</v>
      </c>
      <c r="M716" s="4">
        <v>0.98964622181898176</v>
      </c>
      <c r="N716" s="4">
        <f t="shared" si="35"/>
        <v>1.8898081810182488E-3</v>
      </c>
      <c r="O716" s="4"/>
      <c r="P716" s="6">
        <v>0.99615070000000006</v>
      </c>
    </row>
    <row r="717" spans="1:16" x14ac:dyDescent="0.2">
      <c r="A717">
        <v>1023</v>
      </c>
      <c r="D717" s="4">
        <v>1.3722099999999999E-2</v>
      </c>
      <c r="E717" s="4">
        <v>0.98215038616517414</v>
      </c>
      <c r="F717" s="4">
        <f t="shared" si="33"/>
        <v>4.1275138348259022E-3</v>
      </c>
      <c r="H717" s="4">
        <v>1.5808030000000001E-2</v>
      </c>
      <c r="I717" s="4">
        <v>0.97945071376180226</v>
      </c>
      <c r="J717" s="4">
        <f t="shared" si="34"/>
        <v>4.7412562381977663E-3</v>
      </c>
      <c r="K717" s="4"/>
      <c r="L717" s="4">
        <v>8.6759200000000002E-3</v>
      </c>
      <c r="M717" s="4">
        <v>0.98938043052930713</v>
      </c>
      <c r="N717" s="4">
        <f t="shared" si="35"/>
        <v>1.9436494706929208E-3</v>
      </c>
      <c r="O717" s="4"/>
      <c r="P717" s="6">
        <v>0.99617800000000001</v>
      </c>
    </row>
    <row r="718" spans="1:16" x14ac:dyDescent="0.2">
      <c r="A718">
        <v>1024</v>
      </c>
      <c r="D718" s="4">
        <v>1.356099E-2</v>
      </c>
      <c r="E718" s="4">
        <v>0.98231100935290261</v>
      </c>
      <c r="F718" s="4">
        <f t="shared" si="33"/>
        <v>4.1280006470973962E-3</v>
      </c>
      <c r="H718" s="4">
        <v>1.58446E-2</v>
      </c>
      <c r="I718" s="4">
        <v>0.979413227521992</v>
      </c>
      <c r="J718" s="4">
        <f t="shared" si="34"/>
        <v>4.742172478008011E-3</v>
      </c>
      <c r="K718" s="4"/>
      <c r="L718" s="4">
        <v>8.989500000000001E-3</v>
      </c>
      <c r="M718" s="4">
        <v>0.98901219669748497</v>
      </c>
      <c r="N718" s="4">
        <f t="shared" si="35"/>
        <v>1.9983033025150476E-3</v>
      </c>
      <c r="O718" s="4"/>
      <c r="P718" s="6">
        <v>0.99622140000000003</v>
      </c>
    </row>
    <row r="719" spans="1:16" x14ac:dyDescent="0.2">
      <c r="A719">
        <v>1025</v>
      </c>
      <c r="D719" s="4">
        <v>1.3414769999999999E-2</v>
      </c>
      <c r="E719" s="4">
        <v>0.98245610443443809</v>
      </c>
      <c r="F719" s="4">
        <f t="shared" si="33"/>
        <v>4.1291255655618864E-3</v>
      </c>
      <c r="H719" s="4">
        <v>1.5883729999999999E-2</v>
      </c>
      <c r="I719" s="4">
        <v>0.97937323306627067</v>
      </c>
      <c r="J719" s="4">
        <f t="shared" si="34"/>
        <v>4.7430369337293499E-3</v>
      </c>
      <c r="K719" s="4"/>
      <c r="L719" s="4">
        <v>9.3967400000000006E-3</v>
      </c>
      <c r="M719" s="4">
        <v>0.9885495116032702</v>
      </c>
      <c r="N719" s="4">
        <f t="shared" si="35"/>
        <v>2.053748396729782E-3</v>
      </c>
      <c r="O719" s="4"/>
      <c r="P719" s="6">
        <v>0.99627939999999993</v>
      </c>
    </row>
    <row r="720" spans="1:16" x14ac:dyDescent="0.2">
      <c r="A720">
        <v>1026</v>
      </c>
      <c r="D720" s="4">
        <v>1.3284540000000001E-2</v>
      </c>
      <c r="E720" s="4">
        <v>0.98258456585955556</v>
      </c>
      <c r="F720" s="4">
        <f t="shared" si="33"/>
        <v>4.1308941404444299E-3</v>
      </c>
      <c r="H720" s="4">
        <v>1.592818E-2</v>
      </c>
      <c r="I720" s="4">
        <v>0.97932797386235337</v>
      </c>
      <c r="J720" s="4">
        <f t="shared" si="34"/>
        <v>4.7438461376466678E-3</v>
      </c>
      <c r="K720" s="4"/>
      <c r="L720" s="4">
        <v>9.8887100000000002E-3</v>
      </c>
      <c r="M720" s="4">
        <v>0.98800128363210671</v>
      </c>
      <c r="N720" s="4">
        <f t="shared" si="35"/>
        <v>2.110006367893269E-3</v>
      </c>
      <c r="O720" s="4"/>
      <c r="P720" s="6">
        <v>0.99635030000000002</v>
      </c>
    </row>
    <row r="721" spans="1:16" x14ac:dyDescent="0.2">
      <c r="A721">
        <v>1027</v>
      </c>
      <c r="D721" s="4">
        <v>1.317139E-2</v>
      </c>
      <c r="E721" s="4">
        <v>0.98269530797187332</v>
      </c>
      <c r="F721" s="4">
        <f t="shared" si="33"/>
        <v>4.133302028126673E-3</v>
      </c>
      <c r="H721" s="4">
        <v>1.5981120000000001E-2</v>
      </c>
      <c r="I721" s="4">
        <v>0.97927429520743692</v>
      </c>
      <c r="J721" s="4">
        <f t="shared" si="34"/>
        <v>4.7445847925631224E-3</v>
      </c>
      <c r="K721" s="4"/>
      <c r="L721" s="4">
        <v>1.0455870000000001E-2</v>
      </c>
      <c r="M721" s="4">
        <v>0.98737704814618266</v>
      </c>
      <c r="N721" s="4">
        <f t="shared" si="35"/>
        <v>2.1670818538173098E-3</v>
      </c>
      <c r="O721" s="4"/>
      <c r="P721" s="6">
        <v>0.99643190000000004</v>
      </c>
    </row>
    <row r="722" spans="1:16" x14ac:dyDescent="0.2">
      <c r="A722">
        <v>1028</v>
      </c>
      <c r="D722" s="4">
        <v>1.307641E-2</v>
      </c>
      <c r="E722" s="4">
        <v>0.98278724519577143</v>
      </c>
      <c r="F722" s="4">
        <f t="shared" si="33"/>
        <v>4.1363448042285311E-3</v>
      </c>
      <c r="H722" s="4">
        <v>1.604614E-2</v>
      </c>
      <c r="I722" s="4">
        <v>0.97920860475660954</v>
      </c>
      <c r="J722" s="4">
        <f t="shared" si="34"/>
        <v>4.7452552433904227E-3</v>
      </c>
      <c r="K722" s="4"/>
      <c r="L722" s="4">
        <v>1.108844E-2</v>
      </c>
      <c r="M722" s="4">
        <v>0.98668657821380923</v>
      </c>
      <c r="N722" s="4">
        <f t="shared" si="35"/>
        <v>2.2249817861907939E-3</v>
      </c>
      <c r="O722" s="4"/>
      <c r="P722" s="6">
        <v>0.99652209999999997</v>
      </c>
    </row>
    <row r="723" spans="1:16" x14ac:dyDescent="0.2">
      <c r="A723">
        <v>1029</v>
      </c>
      <c r="D723" s="4">
        <v>1.30007E-2</v>
      </c>
      <c r="E723" s="4">
        <v>0.98285925247620587</v>
      </c>
      <c r="F723" s="4">
        <f t="shared" si="33"/>
        <v>4.1400475237941547E-3</v>
      </c>
      <c r="H723" s="4">
        <v>1.6127249999999999E-2</v>
      </c>
      <c r="I723" s="4">
        <v>0.97912692172564508</v>
      </c>
      <c r="J723" s="4">
        <f t="shared" si="34"/>
        <v>4.7458282743548796E-3</v>
      </c>
      <c r="K723" s="4"/>
      <c r="L723" s="4">
        <v>1.17768E-2</v>
      </c>
      <c r="M723" s="4">
        <v>0.98593946559596002</v>
      </c>
      <c r="N723" s="4">
        <f t="shared" si="35"/>
        <v>2.2837344040399499E-3</v>
      </c>
      <c r="O723" s="4"/>
      <c r="P723" s="6">
        <v>0.99661869999999997</v>
      </c>
    </row>
    <row r="724" spans="1:16" x14ac:dyDescent="0.2">
      <c r="A724">
        <v>1030</v>
      </c>
      <c r="D724" s="4">
        <v>1.2945340000000001E-2</v>
      </c>
      <c r="E724" s="4">
        <v>0.98291026424632488</v>
      </c>
      <c r="F724" s="4">
        <f t="shared" si="33"/>
        <v>4.1443957536750897E-3</v>
      </c>
      <c r="H724" s="4">
        <v>1.6228889999999999E-2</v>
      </c>
      <c r="I724" s="4">
        <v>0.97902481774040495</v>
      </c>
      <c r="J724" s="4">
        <f t="shared" si="34"/>
        <v>4.7462922595949975E-3</v>
      </c>
      <c r="K724" s="4"/>
      <c r="L724" s="4">
        <v>1.251183E-2</v>
      </c>
      <c r="M724" s="4">
        <v>0.98514483094794481</v>
      </c>
      <c r="N724" s="4">
        <f t="shared" si="35"/>
        <v>2.3433390520551933E-3</v>
      </c>
      <c r="O724" s="4"/>
      <c r="P724" s="6">
        <v>0.99671969999999999</v>
      </c>
    </row>
    <row r="725" spans="1:16" x14ac:dyDescent="0.2">
      <c r="A725">
        <v>1031</v>
      </c>
      <c r="D725" s="4">
        <v>1.2911440000000001E-2</v>
      </c>
      <c r="E725" s="4">
        <v>0.98293916543298476</v>
      </c>
      <c r="F725" s="4">
        <f t="shared" si="33"/>
        <v>4.149394567015241E-3</v>
      </c>
      <c r="H725" s="4">
        <v>1.6355949999999998E-2</v>
      </c>
      <c r="I725" s="4">
        <v>0.97889741661808205</v>
      </c>
      <c r="J725" s="4">
        <f t="shared" si="34"/>
        <v>4.7466333819179418E-3</v>
      </c>
      <c r="K725" s="4"/>
      <c r="L725" s="4">
        <v>1.328527E-2</v>
      </c>
      <c r="M725" s="4">
        <v>0.9843109251762161</v>
      </c>
      <c r="N725" s="4">
        <f t="shared" si="35"/>
        <v>2.4038048237838838E-3</v>
      </c>
      <c r="O725" s="4"/>
      <c r="P725" s="6">
        <v>0.99682309999999996</v>
      </c>
    </row>
    <row r="726" spans="1:16" x14ac:dyDescent="0.2">
      <c r="A726">
        <v>1032</v>
      </c>
      <c r="D726" s="4">
        <v>1.2900080000000001E-2</v>
      </c>
      <c r="E726" s="4">
        <v>0.98294488082274711</v>
      </c>
      <c r="F726" s="4">
        <f t="shared" si="33"/>
        <v>4.1550391772529061E-3</v>
      </c>
      <c r="H726" s="4">
        <v>1.6513719999999999E-2</v>
      </c>
      <c r="I726" s="4">
        <v>0.97873945396499162</v>
      </c>
      <c r="J726" s="4">
        <f t="shared" si="34"/>
        <v>4.7468260350084224E-3</v>
      </c>
      <c r="K726" s="4"/>
      <c r="L726" s="4">
        <v>1.409006E-2</v>
      </c>
      <c r="M726" s="4">
        <v>0.98344478064512331</v>
      </c>
      <c r="N726" s="4">
        <f t="shared" si="35"/>
        <v>2.4651593548766781E-3</v>
      </c>
      <c r="O726" s="4"/>
      <c r="P726" s="6">
        <v>0.9969271999999999</v>
      </c>
    </row>
    <row r="727" spans="1:16" x14ac:dyDescent="0.2">
      <c r="A727">
        <v>1033</v>
      </c>
      <c r="D727" s="4">
        <v>1.2912390000000001E-2</v>
      </c>
      <c r="E727" s="4">
        <v>0.98292625592463811</v>
      </c>
      <c r="F727" s="4">
        <f t="shared" si="33"/>
        <v>4.1613540753618894E-3</v>
      </c>
      <c r="H727" s="4">
        <v>1.6707929999999999E-2</v>
      </c>
      <c r="I727" s="4">
        <v>0.97854521769915426</v>
      </c>
      <c r="J727" s="4">
        <f t="shared" si="34"/>
        <v>4.7468523008457053E-3</v>
      </c>
      <c r="K727" s="4"/>
      <c r="L727" s="4">
        <v>1.492069E-2</v>
      </c>
      <c r="M727" s="4">
        <v>0.98255191171591916</v>
      </c>
      <c r="N727" s="4">
        <f t="shared" si="35"/>
        <v>2.527398284080884E-3</v>
      </c>
      <c r="O727" s="4"/>
      <c r="P727" s="6">
        <v>0.99703069999999994</v>
      </c>
    </row>
    <row r="728" spans="1:16" x14ac:dyDescent="0.2">
      <c r="A728">
        <v>1034</v>
      </c>
      <c r="D728" s="4">
        <v>1.2949459999999999E-2</v>
      </c>
      <c r="E728" s="4">
        <v>0.98288221569907452</v>
      </c>
      <c r="F728" s="4">
        <f t="shared" si="33"/>
        <v>4.1683243009255078E-3</v>
      </c>
      <c r="H728" s="4">
        <v>1.694474E-2</v>
      </c>
      <c r="I728" s="4">
        <v>0.97830857767709001</v>
      </c>
      <c r="J728" s="4">
        <f t="shared" si="34"/>
        <v>4.7466823229099786E-3</v>
      </c>
      <c r="K728" s="4"/>
      <c r="L728" s="4">
        <v>1.5773429999999998E-2</v>
      </c>
      <c r="M728" s="4">
        <v>0.98163604629869705</v>
      </c>
      <c r="N728" s="4">
        <f t="shared" si="35"/>
        <v>2.5905237013029714E-3</v>
      </c>
      <c r="O728" s="4"/>
      <c r="P728" s="6">
        <v>0.99713220000000002</v>
      </c>
    </row>
    <row r="729" spans="1:16" x14ac:dyDescent="0.2">
      <c r="A729">
        <v>1035</v>
      </c>
      <c r="D729" s="4">
        <v>1.301242E-2</v>
      </c>
      <c r="E729" s="4">
        <v>0.98281163554901996</v>
      </c>
      <c r="F729" s="4">
        <f t="shared" si="33"/>
        <v>4.1759444509800181E-3</v>
      </c>
      <c r="H729" s="4">
        <v>1.723067E-2</v>
      </c>
      <c r="I729" s="4">
        <v>0.97802302586537848</v>
      </c>
      <c r="J729" s="4">
        <f t="shared" si="34"/>
        <v>4.7463041346215151E-3</v>
      </c>
      <c r="K729" s="4"/>
      <c r="L729" s="4">
        <v>1.6646689999999999E-2</v>
      </c>
      <c r="M729" s="4">
        <v>0.98069874773965493</v>
      </c>
      <c r="N729" s="4">
        <f t="shared" si="35"/>
        <v>2.6545622603451058E-3</v>
      </c>
      <c r="O729" s="4"/>
      <c r="P729" s="6">
        <v>0.99723070000000003</v>
      </c>
    </row>
    <row r="730" spans="1:16" x14ac:dyDescent="0.2">
      <c r="A730">
        <v>1036</v>
      </c>
      <c r="D730" s="4">
        <v>1.31024E-2</v>
      </c>
      <c r="E730" s="4">
        <v>0.98271336142449595</v>
      </c>
      <c r="F730" s="4">
        <f t="shared" si="33"/>
        <v>4.1842385755040956E-3</v>
      </c>
      <c r="H730" s="4">
        <v>1.7572669999999999E-2</v>
      </c>
      <c r="I730" s="4">
        <v>0.977681655836795</v>
      </c>
      <c r="J730" s="4">
        <f t="shared" si="34"/>
        <v>4.7456741632050381E-3</v>
      </c>
      <c r="K730" s="4"/>
      <c r="L730" s="4">
        <v>1.7541230000000001E-2</v>
      </c>
      <c r="M730" s="4">
        <v>0.97973929465087684</v>
      </c>
      <c r="N730" s="4">
        <f t="shared" si="35"/>
        <v>2.7194753491232015E-3</v>
      </c>
      <c r="O730" s="4"/>
      <c r="P730" s="6">
        <v>0.99732560000000003</v>
      </c>
    </row>
    <row r="731" spans="1:16" x14ac:dyDescent="0.2">
      <c r="A731">
        <v>1037</v>
      </c>
      <c r="D731" s="4">
        <v>1.3220529999999999E-2</v>
      </c>
      <c r="E731" s="4">
        <v>0.98258627892356609</v>
      </c>
      <c r="F731" s="4">
        <f t="shared" si="33"/>
        <v>4.1931910764338998E-3</v>
      </c>
      <c r="H731" s="4">
        <v>1.7978009999999999E-2</v>
      </c>
      <c r="I731" s="4">
        <v>0.97727722309245624</v>
      </c>
      <c r="J731" s="4">
        <f t="shared" si="34"/>
        <v>4.7447669075437737E-3</v>
      </c>
      <c r="K731" s="4"/>
      <c r="L731" s="4">
        <v>1.8460399999999998E-2</v>
      </c>
      <c r="M731" s="4">
        <v>0.97875432433866394</v>
      </c>
      <c r="N731" s="4">
        <f t="shared" si="35"/>
        <v>2.7852756613360174E-3</v>
      </c>
      <c r="O731" s="4"/>
      <c r="P731" s="6">
        <v>0.99741609999999992</v>
      </c>
    </row>
    <row r="732" spans="1:16" x14ac:dyDescent="0.2">
      <c r="A732">
        <v>1038</v>
      </c>
      <c r="D732" s="4">
        <v>1.336798E-2</v>
      </c>
      <c r="E732" s="4">
        <v>0.98242921425280516</v>
      </c>
      <c r="F732" s="4">
        <f t="shared" si="33"/>
        <v>4.2028057471948932E-3</v>
      </c>
      <c r="H732" s="4">
        <v>1.8454330000000001E-2</v>
      </c>
      <c r="I732" s="4">
        <v>0.97680211497876424</v>
      </c>
      <c r="J732" s="4">
        <f t="shared" si="34"/>
        <v>4.7435550212358013E-3</v>
      </c>
      <c r="K732" s="4"/>
      <c r="L732" s="4">
        <v>1.941037E-2</v>
      </c>
      <c r="M732" s="4">
        <v>0.97773770273190086</v>
      </c>
      <c r="N732" s="4">
        <f t="shared" si="35"/>
        <v>2.8519272680991303E-3</v>
      </c>
      <c r="O732" s="4"/>
      <c r="P732" s="6">
        <v>0.99750190000000005</v>
      </c>
    </row>
    <row r="733" spans="1:16" x14ac:dyDescent="0.2">
      <c r="A733">
        <v>1039</v>
      </c>
      <c r="D733" s="4">
        <v>1.354588E-2</v>
      </c>
      <c r="E733" s="4">
        <v>0.98224103364072735</v>
      </c>
      <c r="F733" s="4">
        <f t="shared" si="33"/>
        <v>4.2130863592726442E-3</v>
      </c>
      <c r="H733" s="4">
        <v>1.900955E-2</v>
      </c>
      <c r="I733" s="4">
        <v>0.97624845007364958</v>
      </c>
      <c r="J733" s="4">
        <f t="shared" si="34"/>
        <v>4.741999926350382E-3</v>
      </c>
      <c r="K733" s="4"/>
      <c r="L733" s="4">
        <v>2.0400330000000001E-2</v>
      </c>
      <c r="M733" s="4">
        <v>0.97668027685946268</v>
      </c>
      <c r="N733" s="4">
        <f t="shared" si="35"/>
        <v>2.9193931405373519E-3</v>
      </c>
      <c r="O733" s="4"/>
      <c r="P733" s="6">
        <v>0.9975826000000001</v>
      </c>
    </row>
    <row r="734" spans="1:16" x14ac:dyDescent="0.2">
      <c r="A734">
        <v>1040</v>
      </c>
      <c r="D734" s="4">
        <v>1.3755429999999999E-2</v>
      </c>
      <c r="E734" s="4">
        <v>0.98202054368136427</v>
      </c>
      <c r="F734" s="4">
        <f t="shared" si="33"/>
        <v>4.2240263186357208E-3</v>
      </c>
      <c r="H734" s="4">
        <v>1.9651829999999999E-2</v>
      </c>
      <c r="I734" s="4">
        <v>0.97560809836671469</v>
      </c>
      <c r="J734" s="4">
        <f t="shared" si="34"/>
        <v>4.7400716332852699E-3</v>
      </c>
      <c r="K734" s="4"/>
      <c r="L734" s="4">
        <v>2.1442610000000001E-2</v>
      </c>
      <c r="M734" s="4">
        <v>0.97556975643259103</v>
      </c>
      <c r="N734" s="4">
        <f t="shared" si="35"/>
        <v>2.9876335674089427E-3</v>
      </c>
      <c r="O734" s="4"/>
      <c r="P734" s="6">
        <v>0.99765799999999993</v>
      </c>
    </row>
    <row r="735" spans="1:16" x14ac:dyDescent="0.2">
      <c r="A735">
        <v>1041</v>
      </c>
      <c r="D735" s="4">
        <v>1.3997809999999999E-2</v>
      </c>
      <c r="E735" s="4">
        <v>0.98176655137226376</v>
      </c>
      <c r="F735" s="4">
        <f t="shared" si="33"/>
        <v>4.2356386277362379E-3</v>
      </c>
      <c r="H735" s="4">
        <v>2.0389590000000003E-2</v>
      </c>
      <c r="I735" s="4">
        <v>0.97487267119359644</v>
      </c>
      <c r="J735" s="4">
        <f t="shared" si="34"/>
        <v>4.7377388064036019E-3</v>
      </c>
      <c r="K735" s="4"/>
      <c r="L735" s="4">
        <v>2.2552880000000001E-2</v>
      </c>
      <c r="M735" s="4">
        <v>0.97439053533657682</v>
      </c>
      <c r="N735" s="4">
        <f t="shared" si="35"/>
        <v>3.0565846634231786E-3</v>
      </c>
      <c r="O735" s="4"/>
      <c r="P735" s="6">
        <v>0.99772800000000006</v>
      </c>
    </row>
    <row r="736" spans="1:16" x14ac:dyDescent="0.2">
      <c r="A736">
        <v>1042</v>
      </c>
      <c r="D736" s="4">
        <v>1.4274210000000001E-2</v>
      </c>
      <c r="E736" s="4">
        <v>0.98147788356605814</v>
      </c>
      <c r="F736" s="4">
        <f t="shared" si="33"/>
        <v>4.2479064339419059E-3</v>
      </c>
      <c r="H736" s="4">
        <v>2.1231360000000001E-2</v>
      </c>
      <c r="I736" s="4">
        <v>0.97403368031333115</v>
      </c>
      <c r="J736" s="4">
        <f t="shared" si="34"/>
        <v>4.7349596866688159E-3</v>
      </c>
      <c r="K736" s="4"/>
      <c r="L736" s="4">
        <v>2.3750159999999999E-2</v>
      </c>
      <c r="M736" s="4">
        <v>0.97312366347485679</v>
      </c>
      <c r="N736" s="4">
        <f t="shared" si="35"/>
        <v>3.1261765251432427E-3</v>
      </c>
      <c r="O736" s="4"/>
      <c r="P736" s="6">
        <v>0.99779250000000008</v>
      </c>
    </row>
    <row r="737" spans="1:16" x14ac:dyDescent="0.2">
      <c r="A737">
        <v>1043</v>
      </c>
      <c r="D737" s="4">
        <v>1.4585840000000001E-2</v>
      </c>
      <c r="E737" s="4">
        <v>0.98115331785943438</v>
      </c>
      <c r="F737" s="4">
        <f t="shared" si="33"/>
        <v>4.2608421405656571E-3</v>
      </c>
      <c r="H737" s="4">
        <v>2.2185769999999997E-2</v>
      </c>
      <c r="I737" s="4">
        <v>0.97308252827217612</v>
      </c>
      <c r="J737" s="4">
        <f t="shared" si="34"/>
        <v>4.7317017278238893E-3</v>
      </c>
      <c r="K737" s="4"/>
      <c r="L737" s="4">
        <v>2.5056910000000002E-2</v>
      </c>
      <c r="M737" s="4">
        <v>0.97174678782658963</v>
      </c>
      <c r="N737" s="4">
        <f t="shared" si="35"/>
        <v>3.1963021734103814E-3</v>
      </c>
      <c r="O737" s="4"/>
      <c r="P737" s="6">
        <v>0.9978513</v>
      </c>
    </row>
    <row r="738" spans="1:16" x14ac:dyDescent="0.2">
      <c r="A738">
        <v>1044</v>
      </c>
      <c r="D738" s="4">
        <v>1.493392E-2</v>
      </c>
      <c r="E738" s="4">
        <v>0.98079165171368177</v>
      </c>
      <c r="F738" s="4">
        <f t="shared" si="33"/>
        <v>4.2744282863181882E-3</v>
      </c>
      <c r="H738" s="4">
        <v>2.3261500000000001E-2</v>
      </c>
      <c r="I738" s="4">
        <v>0.97201057775597999</v>
      </c>
      <c r="J738" s="4">
        <f t="shared" si="34"/>
        <v>4.7279222440199664E-3</v>
      </c>
      <c r="K738" s="4"/>
      <c r="L738" s="4">
        <v>2.649901E-2</v>
      </c>
      <c r="M738" s="4">
        <v>0.97023413484777776</v>
      </c>
      <c r="N738" s="4">
        <f t="shared" si="35"/>
        <v>3.2668551522222478E-3</v>
      </c>
      <c r="O738" s="4"/>
      <c r="P738" s="6">
        <v>0.99790459999999992</v>
      </c>
    </row>
    <row r="739" spans="1:16" x14ac:dyDescent="0.2">
      <c r="A739">
        <v>1045</v>
      </c>
      <c r="D739" s="4">
        <v>1.531968E-2</v>
      </c>
      <c r="E739" s="4">
        <v>0.98039163348746883</v>
      </c>
      <c r="F739" s="4">
        <f t="shared" si="33"/>
        <v>4.2886865125312257E-3</v>
      </c>
      <c r="H739" s="4">
        <v>2.4467140000000002E-2</v>
      </c>
      <c r="I739" s="4">
        <v>0.97080927135990847</v>
      </c>
      <c r="J739" s="4">
        <f t="shared" si="34"/>
        <v>4.7235886400914806E-3</v>
      </c>
      <c r="K739" s="4"/>
      <c r="L739" s="4">
        <v>2.8105579999999998E-2</v>
      </c>
      <c r="M739" s="4">
        <v>0.96855672074494759</v>
      </c>
      <c r="N739" s="4">
        <f t="shared" si="35"/>
        <v>3.3376992550524509E-3</v>
      </c>
      <c r="O739" s="4"/>
      <c r="P739" s="6">
        <v>0.99795219999999996</v>
      </c>
    </row>
    <row r="740" spans="1:16" x14ac:dyDescent="0.2">
      <c r="A740">
        <v>1046</v>
      </c>
      <c r="D740" s="4">
        <v>1.5744359999999999E-2</v>
      </c>
      <c r="E740" s="4">
        <v>0.97995205111199479</v>
      </c>
      <c r="F740" s="4">
        <f t="shared" si="33"/>
        <v>4.3035888880051942E-3</v>
      </c>
      <c r="H740" s="4">
        <v>2.581114E-2</v>
      </c>
      <c r="I740" s="4">
        <v>0.96947020090259517</v>
      </c>
      <c r="J740" s="4">
        <f t="shared" si="34"/>
        <v>4.7186590974048759E-3</v>
      </c>
      <c r="K740" s="4"/>
      <c r="L740" s="4">
        <v>2.9908879999999999E-2</v>
      </c>
      <c r="M740" s="4">
        <v>0.96668243322436653</v>
      </c>
      <c r="N740" s="4">
        <f t="shared" si="35"/>
        <v>3.4086867756334405E-3</v>
      </c>
      <c r="O740" s="4"/>
      <c r="P740" s="6">
        <v>0.99799400000000005</v>
      </c>
    </row>
    <row r="741" spans="1:16" x14ac:dyDescent="0.2">
      <c r="A741">
        <v>1047</v>
      </c>
      <c r="D741" s="4">
        <v>1.6209210000000002E-2</v>
      </c>
      <c r="E741" s="4">
        <v>0.97947163361884715</v>
      </c>
      <c r="F741" s="4">
        <f t="shared" si="33"/>
        <v>4.3191563811528777E-3</v>
      </c>
      <c r="H741" s="4">
        <v>2.730175E-2</v>
      </c>
      <c r="I741" s="4">
        <v>0.96798513789945007</v>
      </c>
      <c r="J741" s="4">
        <f t="shared" si="34"/>
        <v>4.713112100549921E-3</v>
      </c>
      <c r="K741" s="4"/>
      <c r="L741" s="4">
        <v>3.1943899999999997E-2</v>
      </c>
      <c r="M741" s="4">
        <v>0.964576470751355</v>
      </c>
      <c r="N741" s="4">
        <f t="shared" si="35"/>
        <v>3.4796292486449776E-3</v>
      </c>
      <c r="O741" s="4"/>
      <c r="P741" s="6">
        <v>0.99803020000000009</v>
      </c>
    </row>
    <row r="742" spans="1:16" x14ac:dyDescent="0.2">
      <c r="A742">
        <v>1048</v>
      </c>
      <c r="D742" s="4">
        <v>1.6715480000000001E-2</v>
      </c>
      <c r="E742" s="4">
        <v>0.97894914972140357</v>
      </c>
      <c r="F742" s="4">
        <f t="shared" si="33"/>
        <v>4.3353702785964288E-3</v>
      </c>
      <c r="H742" s="4">
        <v>2.894685E-2</v>
      </c>
      <c r="I742" s="4">
        <v>0.96634625146078879</v>
      </c>
      <c r="J742" s="4">
        <f t="shared" si="34"/>
        <v>4.7068985392112461E-3</v>
      </c>
      <c r="K742" s="4"/>
      <c r="L742" s="4">
        <v>3.4247960000000001E-2</v>
      </c>
      <c r="M742" s="4">
        <v>0.96220170372047031</v>
      </c>
      <c r="N742" s="4">
        <f t="shared" si="35"/>
        <v>3.55033627952972E-3</v>
      </c>
      <c r="O742" s="4"/>
      <c r="P742" s="6">
        <v>0.99806060000000008</v>
      </c>
    </row>
    <row r="743" spans="1:16" x14ac:dyDescent="0.2">
      <c r="A743">
        <v>1049</v>
      </c>
      <c r="D743" s="4">
        <v>1.7264409999999997E-2</v>
      </c>
      <c r="E743" s="4">
        <v>0.97838334889256717</v>
      </c>
      <c r="F743" s="4">
        <f t="shared" si="33"/>
        <v>4.3522411074328193E-3</v>
      </c>
      <c r="H743" s="4">
        <v>3.0753900000000001E-2</v>
      </c>
      <c r="I743" s="4">
        <v>0.96454609965910687</v>
      </c>
      <c r="J743" s="4">
        <f t="shared" si="34"/>
        <v>4.700000340893129E-3</v>
      </c>
      <c r="K743" s="4"/>
      <c r="L743" s="4">
        <v>3.686014E-2</v>
      </c>
      <c r="M743" s="4">
        <v>0.95951926316388236</v>
      </c>
      <c r="N743" s="4">
        <f t="shared" si="35"/>
        <v>3.6205968361175955E-3</v>
      </c>
      <c r="O743" s="4"/>
      <c r="P743" s="6">
        <v>0.99808530000000006</v>
      </c>
    </row>
    <row r="744" spans="1:16" x14ac:dyDescent="0.2">
      <c r="A744">
        <v>1050</v>
      </c>
      <c r="D744" s="4">
        <v>1.785728E-2</v>
      </c>
      <c r="E744" s="4">
        <v>0.97777297061017587</v>
      </c>
      <c r="F744" s="4">
        <f t="shared" si="33"/>
        <v>4.3697493898241513E-3</v>
      </c>
      <c r="H744" s="4">
        <v>3.272982E-2</v>
      </c>
      <c r="I744" s="4">
        <v>0.96257779759359108</v>
      </c>
      <c r="J744" s="4">
        <f t="shared" si="34"/>
        <v>4.6923824064089015E-3</v>
      </c>
      <c r="K744" s="4"/>
      <c r="L744" s="4">
        <v>3.9820500000000002E-2</v>
      </c>
      <c r="M744" s="4">
        <v>0.95648934774739502</v>
      </c>
      <c r="N744" s="4">
        <f t="shared" si="35"/>
        <v>3.6901522526049391E-3</v>
      </c>
      <c r="O744" s="4"/>
      <c r="P744" s="6">
        <v>0.9981044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escription0 xmlns="d1d1919d-15f3-4326-b2a5-326823bab399">Current best estimates.</Description0>
    <COO_x0020_Doc_x0020_Type xmlns="7bdbfaba-addc-4ef5-a19e-1af729a4b030" xsi:nil="true"/>
    <Number xmlns="d1d1919d-15f3-4326-b2a5-326823bab399" xsi:nil="true"/>
    <SharedWithUsers xmlns="b3186d6e-0cbe-4e8d-ba5b-4c002429c4dc">
      <UserInfo>
        <DisplayName>Kaye, Stephen</DisplayName>
        <AccountId>50</AccountId>
        <AccountType/>
      </UserInfo>
      <UserInfo>
        <DisplayName>Neill, James D. (Don)</DisplayName>
        <AccountId>110</AccountId>
        <AccountType/>
      </UserInfo>
    </SharedWithUsers>
    <Doc_x0020_Number xmlns="7bdbfaba-addc-4ef5-a19e-1af729a4b030" xsi:nil="true"/>
    <_Flow_SignoffStatus xmlns="d1d1919d-15f3-4326-b2a5-326823bab39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9F69847BFF36E438F505EB2FE5778FF" ma:contentTypeVersion="17" ma:contentTypeDescription="Create a new document." ma:contentTypeScope="" ma:versionID="0e823693bf48734b22cbd126b0f6afdb">
  <xsd:schema xmlns:xsd="http://www.w3.org/2001/XMLSchema" xmlns:xs="http://www.w3.org/2001/XMLSchema" xmlns:p="http://schemas.microsoft.com/office/2006/metadata/properties" xmlns:ns2="b3186d6e-0cbe-4e8d-ba5b-4c002429c4dc" xmlns:ns3="d1d1919d-15f3-4326-b2a5-326823bab399" xmlns:ns4="7bdbfaba-addc-4ef5-a19e-1af729a4b030" targetNamespace="http://schemas.microsoft.com/office/2006/metadata/properties" ma:root="true" ma:fieldsID="2f8cc350ef58773e63435cd85352f9a5" ns2:_="" ns3:_="" ns4:_="">
    <xsd:import namespace="b3186d6e-0cbe-4e8d-ba5b-4c002429c4dc"/>
    <xsd:import namespace="d1d1919d-15f3-4326-b2a5-326823bab399"/>
    <xsd:import namespace="7bdbfaba-addc-4ef5-a19e-1af729a4b030"/>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Number" minOccurs="0"/>
                <xsd:element ref="ns3:MediaServiceAutoKeyPoints" minOccurs="0"/>
                <xsd:element ref="ns3:MediaServiceKeyPoints" minOccurs="0"/>
                <xsd:element ref="ns3:MediaServiceOCR" minOccurs="0"/>
                <xsd:element ref="ns3:MediaServiceGenerationTime" minOccurs="0"/>
                <xsd:element ref="ns3:MediaServiceEventHashCode" minOccurs="0"/>
                <xsd:element ref="ns3:Description0" minOccurs="0"/>
                <xsd:element ref="ns4:COO_x0020_Doc_x0020_Type" minOccurs="0"/>
                <xsd:element ref="ns4:Doc_x0020_Number" minOccurs="0"/>
                <xsd:element ref="ns3:_Flow_SignoffStatu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186d6e-0cbe-4e8d-ba5b-4c002429c4dc"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1d1919d-15f3-4326-b2a5-326823bab39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MediaServiceAutoTags" ma:internalName="MediaServiceAutoTags" ma:readOnly="true">
      <xsd:simpleType>
        <xsd:restriction base="dms:Text"/>
      </xsd:simpleType>
    </xsd:element>
    <xsd:element name="Number" ma:index="14" nillable="true" ma:displayName="Number" ma:format="Dropdown" ma:indexed="true" ma:internalName="Number" ma:percentage="FALSE">
      <xsd:simpleType>
        <xsd:restriction base="dms:Number">
          <xsd:minInclusive value="1"/>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Description0" ma:index="20" nillable="true" ma:displayName="Description" ma:internalName="Description0">
      <xsd:simpleType>
        <xsd:restriction base="dms:Text">
          <xsd:maxLength value="255"/>
        </xsd:restriction>
      </xsd:simpleType>
    </xsd:element>
    <xsd:element name="_Flow_SignoffStatus" ma:index="23" nillable="true" ma:displayName="Sign-off status" ma:internalName="Sign_x002d_off_x0020_status">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bdbfaba-addc-4ef5-a19e-1af729a4b030" elementFormDefault="qualified">
    <xsd:import namespace="http://schemas.microsoft.com/office/2006/documentManagement/types"/>
    <xsd:import namespace="http://schemas.microsoft.com/office/infopath/2007/PartnerControls"/>
    <xsd:element name="COO_x0020_Doc_x0020_Type" ma:index="21" nillable="true" ma:displayName="COO Doc Type" ma:format="Dropdown" ma:internalName="COO_x0020_Doc_x0020_Type">
      <xsd:simpleType>
        <xsd:restriction base="dms:Choice">
          <xsd:enumeration value="CCR"/>
          <xsd:enumeration value="CON"/>
          <xsd:enumeration value="CST"/>
          <xsd:enumeration value="DRD"/>
          <xsd:enumeration value="EXT"/>
          <xsd:enumeration value="GRA"/>
          <xsd:enumeration value="ICD"/>
          <xsd:enumeration value="JOU"/>
          <xsd:enumeration value="MGT"/>
          <xsd:enumeration value="PHO"/>
          <xsd:enumeration value="PRE"/>
          <xsd:enumeration value="SCH"/>
          <xsd:enumeration value="SCI"/>
          <xsd:enumeration value="SPE"/>
          <xsd:enumeration value="TEC"/>
          <xsd:enumeration value="TMP"/>
        </xsd:restriction>
      </xsd:simpleType>
    </xsd:element>
    <xsd:element name="Doc_x0020_Number" ma:index="22" nillable="true" ma:displayName="COO Doc No" ma:indexed="true" ma:internalName="Doc_x0020_Number">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D0ADC94-6988-42A6-AACD-94EF8CAC5B19}">
  <ds:schemaRefs>
    <ds:schemaRef ds:uri="http://schemas.microsoft.com/office/2006/metadata/properties"/>
    <ds:schemaRef ds:uri="http://schemas.microsoft.com/office/infopath/2007/PartnerControls"/>
    <ds:schemaRef ds:uri="d1d1919d-15f3-4326-b2a5-326823bab399"/>
    <ds:schemaRef ds:uri="7bdbfaba-addc-4ef5-a19e-1af729a4b030"/>
    <ds:schemaRef ds:uri="b3186d6e-0cbe-4e8d-ba5b-4c002429c4dc"/>
  </ds:schemaRefs>
</ds:datastoreItem>
</file>

<file path=customXml/itemProps2.xml><?xml version="1.0" encoding="utf-8"?>
<ds:datastoreItem xmlns:ds="http://schemas.openxmlformats.org/officeDocument/2006/customXml" ds:itemID="{53AF0008-A65A-4694-9FFE-62D4308EBB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186d6e-0cbe-4e8d-ba5b-4c002429c4dc"/>
    <ds:schemaRef ds:uri="d1d1919d-15f3-4326-b2a5-326823bab399"/>
    <ds:schemaRef ds:uri="7bdbfaba-addc-4ef5-a19e-1af729a4b0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7AEBB96-4A69-49EE-80CB-E58223DD216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Summary</vt:lpstr>
      <vt:lpstr>Plots</vt:lpstr>
      <vt:lpstr>Detectors and demag</vt:lpstr>
      <vt:lpstr>Total</vt:lpstr>
      <vt:lpstr>QE</vt:lpstr>
      <vt:lpstr>Camera_optics</vt:lpstr>
      <vt:lpstr>Gratings</vt:lpstr>
      <vt:lpstr>Collimator_optics</vt:lpstr>
      <vt:lpstr>Dichroics</vt:lpstr>
      <vt:lpstr>Telescope</vt:lpstr>
      <vt:lpstr>Atmosphere</vt:lpstr>
      <vt:lpstr>Lists</vt:lpstr>
    </vt:vector>
  </TitlesOfParts>
  <Manager/>
  <Company>OCIO Jet Propulsion Laboratory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Roberts, Jenny (383F)</dc:creator>
  <cp:keywords/>
  <dc:description/>
  <cp:lastModifiedBy>Shapiro, Charles A.</cp:lastModifiedBy>
  <cp:revision/>
  <dcterms:created xsi:type="dcterms:W3CDTF">2020-10-27T16:15:00Z</dcterms:created>
  <dcterms:modified xsi:type="dcterms:W3CDTF">2022-01-18T22:05:28Z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0x010100E9F69847BFF36E438F505EB2FE5778FF</vt:lpwstr>
  </property>
</Properties>
</file>