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rlandohoilett/Documents/CalvEngIO/Designs/PulseFit/PulseFit/Docs/"/>
    </mc:Choice>
  </mc:AlternateContent>
  <xr:revisionPtr revIDLastSave="0" documentId="13_ncr:1_{B5A7CE25-D376-8A49-AE56-0EDAE8680414}" xr6:coauthVersionLast="46" xr6:coauthVersionMax="46" xr10:uidLastSave="{00000000-0000-0000-0000-000000000000}"/>
  <bookViews>
    <workbookView xWindow="0" yWindow="500" windowWidth="25600" windowHeight="144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 s="1"/>
  <c r="A14" i="1" s="1"/>
  <c r="A15" i="1" s="1"/>
  <c r="A16" i="1" s="1"/>
  <c r="A17" i="1" s="1"/>
  <c r="A18" i="1" s="1"/>
  <c r="A19" i="1" s="1"/>
  <c r="A4" i="1"/>
  <c r="AA6" i="1"/>
  <c r="AH6" i="1" s="1"/>
  <c r="Y6" i="1"/>
  <c r="AF6" i="1" s="1"/>
  <c r="T6" i="1"/>
  <c r="S6" i="1"/>
  <c r="Z6" i="1" s="1"/>
  <c r="AG6" i="1" s="1"/>
  <c r="R6" i="1"/>
  <c r="Q6" i="1"/>
  <c r="X6" i="1" s="1"/>
  <c r="AE6" i="1" s="1"/>
  <c r="P6" i="1"/>
  <c r="W6" i="1" s="1"/>
  <c r="AD6" i="1" s="1"/>
  <c r="M6" i="1"/>
  <c r="K6" i="1"/>
  <c r="M3" i="1"/>
  <c r="M4" i="1"/>
  <c r="M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1" i="1" l="1"/>
</calcChain>
</file>

<file path=xl/sharedStrings.xml><?xml version="1.0" encoding="utf-8"?>
<sst xmlns="http://schemas.openxmlformats.org/spreadsheetml/2006/main" count="167" uniqueCount="118">
  <si>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</si>
  <si>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</si>
  <si>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</si>
  <si>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</si>
  <si>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</si>
  <si>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</si>
  <si>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</si>
  <si>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</si>
  <si>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</si>
  <si>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Mounting Type</t>
  </si>
  <si>
    <t>Package</t>
  </si>
  <si>
    <t>Price Total</t>
  </si>
  <si>
    <t>Price per unit</t>
  </si>
  <si>
    <t>Total</t>
  </si>
  <si>
    <t>PD</t>
  </si>
  <si>
    <t>LED1</t>
  </si>
  <si>
    <t>Green Illumination LED</t>
  </si>
  <si>
    <t>MCP6004</t>
  </si>
  <si>
    <t>10k</t>
  </si>
  <si>
    <t>3.3M</t>
  </si>
  <si>
    <t>4.7uF</t>
  </si>
  <si>
    <t>2.2uF</t>
  </si>
  <si>
    <t>10uF</t>
  </si>
  <si>
    <t>AMP</t>
  </si>
  <si>
    <t>LIPO</t>
  </si>
  <si>
    <t>JST Connector</t>
  </si>
  <si>
    <t>R1</t>
  </si>
  <si>
    <t>On/Off Switch</t>
  </si>
  <si>
    <t>SW1</t>
  </si>
  <si>
    <t>APDS-9008</t>
  </si>
  <si>
    <t>D1</t>
  </si>
  <si>
    <t>Green 525nm LED Indication - Discrete 3.3V 2-SMD, Z-Bend</t>
  </si>
  <si>
    <t>SMD</t>
  </si>
  <si>
    <t>2-SMD, Z-Bend</t>
  </si>
  <si>
    <t>Kingbright</t>
  </si>
  <si>
    <t>AM2520ZGC09</t>
  </si>
  <si>
    <t>Digi-Key</t>
  </si>
  <si>
    <t>754-1423-1-ND</t>
  </si>
  <si>
    <t>Optical Sensor Ambient 565nm Current 6-SMD, No Lead</t>
  </si>
  <si>
    <t>6-SMD, No Lead</t>
  </si>
  <si>
    <t>Broadcom Limited</t>
  </si>
  <si>
    <t>APDS-9008-020</t>
  </si>
  <si>
    <t>516-2662-1-ND</t>
  </si>
  <si>
    <t>±1% 0.063W, 1/16W Chip Resistor 0402 (1005 Metric) Moisture Resistant Thick Film</t>
  </si>
  <si>
    <t>205k resistor</t>
  </si>
  <si>
    <t>0402</t>
  </si>
  <si>
    <t>Yageo</t>
  </si>
  <si>
    <t>RC0402FR-07205KL</t>
  </si>
  <si>
    <t>YAG3050CT-ND</t>
  </si>
  <si>
    <t>4.7µF ±10% 10V Ceramic Capacitor X5R 0603 (1608 Metric)</t>
  </si>
  <si>
    <t>0603</t>
  </si>
  <si>
    <t>Samsung Electro-Mechanics America, Inc.</t>
  </si>
  <si>
    <t>CL10A475KP8NNNC</t>
  </si>
  <si>
    <t>1276-1044-1-ND</t>
  </si>
  <si>
    <t>SWITCH SLIDE DPDT 300MA 6V</t>
  </si>
  <si>
    <t>6-J Lead</t>
  </si>
  <si>
    <t>C&amp;K</t>
  </si>
  <si>
    <t>JS202011JCQN</t>
  </si>
  <si>
    <t>CKN10723CT-ND</t>
  </si>
  <si>
    <t>14-TSSOP</t>
  </si>
  <si>
    <t>Microchip Technology</t>
  </si>
  <si>
    <t>MCP6004T-I/ST</t>
  </si>
  <si>
    <t>MCP6004T-I/STCT-ND</t>
  </si>
  <si>
    <t>10µF ±10% 16V Ceramic Capacitor X5R 0805 (2012 Metric)</t>
  </si>
  <si>
    <t>0805</t>
  </si>
  <si>
    <t>CL21A106KOQNNNG</t>
  </si>
  <si>
    <t>1276-6455-1-ND</t>
  </si>
  <si>
    <t>2.2µF ±10% 16V Ceramic Capacitor X5R 0603 (1608 Metric)</t>
  </si>
  <si>
    <t>Murata Electronics North America</t>
  </si>
  <si>
    <t>490-3296-1-ND</t>
  </si>
  <si>
    <t>1.47M resistor</t>
  </si>
  <si>
    <t>RC0402FR-073M3L</t>
  </si>
  <si>
    <t>311-3.30MLRCT-ND</t>
  </si>
  <si>
    <t>RC1005F1474CS</t>
  </si>
  <si>
    <t>1276-4291-1-ND</t>
  </si>
  <si>
    <t>@CalvEngIO PulseFit Rev F</t>
  </si>
  <si>
    <t>JST Right Angle Connector - White</t>
  </si>
  <si>
    <t>NA</t>
  </si>
  <si>
    <t>4UCOM Technology Inc.</t>
  </si>
  <si>
    <t>Sparkfun Electronics</t>
  </si>
  <si>
    <t>PRT-08612</t>
  </si>
  <si>
    <t>RC0402FR-0710K2L</t>
  </si>
  <si>
    <t>YAG2950CT-ND</t>
  </si>
  <si>
    <t>GRM188R61C225KE15D</t>
  </si>
  <si>
    <t>487 Ohms</t>
  </si>
  <si>
    <t>RC0402FR-07487RL</t>
  </si>
  <si>
    <t>YAG2373CT-ND</t>
  </si>
  <si>
    <t>105 Ohms</t>
  </si>
  <si>
    <t>RC0402FR-07105RL</t>
  </si>
  <si>
    <t>YAG2947CT-ND</t>
  </si>
  <si>
    <t>100pF</t>
  </si>
  <si>
    <t>100pF ±5% 50V Ceramic Capacitor C0G, NP0 0402 (1005 Metric)</t>
  </si>
  <si>
    <t>CL05C101JB5NNNC</t>
  </si>
  <si>
    <t>1276-1025-1-ND</t>
  </si>
  <si>
    <t>General Purpose Amplifier 4 Circuit Rail-to-Rail 14-TSSOP</t>
  </si>
  <si>
    <t>R2,R3</t>
  </si>
  <si>
    <t>R7</t>
  </si>
  <si>
    <t>R6</t>
  </si>
  <si>
    <t>R8</t>
  </si>
  <si>
    <t>R4,R5,R9,R10</t>
  </si>
  <si>
    <t>C4</t>
  </si>
  <si>
    <t>C1,C2,C3,C8</t>
  </si>
  <si>
    <t>C5,C6,C7</t>
  </si>
  <si>
    <t>C9</t>
  </si>
  <si>
    <t>Schottky Diode</t>
  </si>
  <si>
    <t>Diode Schottky 30V 1.5A Surface Mount USC</t>
  </si>
  <si>
    <t>USC</t>
  </si>
  <si>
    <t>Toshiba Semiconductor and Storage</t>
  </si>
  <si>
    <t>CUS15S30,H3F</t>
  </si>
  <si>
    <t>CUS15S30H3FCT-ND</t>
  </si>
  <si>
    <t>Red LED</t>
  </si>
  <si>
    <t>LED2,LED3,LED4,LED5,LED6,LED7,LED8,LED9,LED10,LED11,LED12,LED13,LED14,LED15,LED16,LED17,LED18,LED19</t>
  </si>
  <si>
    <t>Chanzon 100 pcs 5mm Red LED Diode Lights (Clear Round Transparent DC 2V 20mA) Super Bright Lighting Bulb Lamps Electronics Components Light Emitting Diodes</t>
  </si>
  <si>
    <t>THT</t>
  </si>
  <si>
    <t>CHANZON</t>
  </si>
  <si>
    <t>100F5T-YT-WH-RE</t>
  </si>
  <si>
    <t>Amazon</t>
  </si>
  <si>
    <t>B01AUI4WC8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</si>
</sst>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[$$-409]* #,##0.00_ ;_-[$$-409]* \-#,##0.00\ ;_-[$$-409]* &quot;-&quot;??_ ;_-@_ "/>
  </numFmts>
  <fonts count="6" x14ac:knownFonts="1">
    <font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  <font>
      <sz val="10"/>
      <color theme="1"/>
      <name val="Segoe U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165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165" fontId="4" fillId="3" borderId="1" xfId="0" applyNumberFormat="1" applyFont="1" applyFill="1" applyBorder="1" applyAlignment="1">
      <alignment vertical="center"/>
    </xf>
    <xf numFmtId="0" fontId="1" fillId="0" borderId="0" xfId="0" quotePrefix="1" applyFont="1" applyFill="1" applyBorder="1" applyAlignment="1">
      <alignment vertical="center" wrapText="1"/>
    </xf>
    <xf numFmtId="165" fontId="4" fillId="0" borderId="0" xfId="0" applyNumberFormat="1" applyFont="1" applyFill="1"/>
    <xf numFmtId="0" fontId="4" fillId="0" borderId="0" xfId="0" applyFont="1" applyFill="1"/>
    <xf numFmtId="0" fontId="4" fillId="0" borderId="1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quotePrefix="1" applyFont="1" applyFill="1" applyBorder="1" applyAlignment="1">
      <alignment horizontal="center" vertical="center"/>
    </xf>
    <xf numFmtId="0" fontId="4" fillId="0" borderId="0" xfId="0" quotePrefix="1" applyFont="1"/>
    <xf numFmtId="0" fontId="4" fillId="0" borderId="0" xfId="0" quotePrefix="1" applyFont="1" applyAlignment="1">
      <alignment wrapText="1"/>
    </xf>
    <xf numFmtId="0" fontId="4" fillId="0" borderId="0" xfId="0" quotePrefix="1" applyFont="1" applyAlignment="1">
      <alignment vertical="top"/>
    </xf>
    <xf numFmtId="164" fontId="4" fillId="0" borderId="0" xfId="0" applyNumberFormat="1" applyFont="1" applyFill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164" fontId="4" fillId="0" borderId="0" xfId="0" applyNumberFormat="1" applyFont="1"/>
    <xf numFmtId="0" fontId="4" fillId="0" borderId="0" xfId="0" quotePrefix="1" applyFont="1" applyAlignment="1"/>
    <xf numFmtId="0" fontId="5" fillId="3" borderId="1" xfId="0" quotePrefix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4" fontId="4" fillId="0" borderId="0" xfId="0" applyNumberFormat="1" applyFont="1"/>
  </cellXfs>
  <cellStyles count="50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tabSelected="1" zoomScale="150" zoomScaleNormal="150" zoomScalePageLayoutView="150" workbookViewId="0">
      <selection activeCell="A4" sqref="A4:A19"/>
    </sheetView>
  </sheetViews>
  <sheetFormatPr baseColWidth="10" defaultRowHeight="11" x14ac:dyDescent="0.15"/>
  <cols>
    <col min="1" max="1" width="5.33203125" style="2" bestFit="1" customWidth="1"/>
    <col min="2" max="2" width="15.83203125" style="2" bestFit="1" customWidth="1"/>
    <col min="3" max="3" width="10.5" style="2" bestFit="1" customWidth="1"/>
    <col min="4" max="4" width="25.6640625" style="2" bestFit="1" customWidth="1"/>
    <col min="5" max="5" width="10.6640625" style="2" bestFit="1" customWidth="1"/>
    <col min="6" max="6" width="8.6640625" style="4" customWidth="1"/>
    <col min="7" max="7" width="18.6640625" style="3" bestFit="1" customWidth="1"/>
    <col min="8" max="8" width="18.1640625" style="2" bestFit="1" customWidth="1"/>
    <col min="9" max="9" width="17.1640625" style="2" bestFit="1" customWidth="1"/>
    <col min="10" max="10" width="14.6640625" style="2" bestFit="1" customWidth="1"/>
    <col min="11" max="11" width="10.83203125" style="2"/>
    <col min="12" max="12" width="6.6640625" style="2" bestFit="1" customWidth="1"/>
    <col min="13" max="16384" width="10.83203125" style="2"/>
  </cols>
  <sheetData>
    <row r="1" spans="1:34" ht="14" x14ac:dyDescent="0.15">
      <c r="A1" s="30" t="s">
        <v>75</v>
      </c>
      <c r="B1" s="31"/>
      <c r="C1" s="31"/>
      <c r="D1" s="31"/>
      <c r="E1" s="5"/>
      <c r="F1" s="6"/>
      <c r="G1" s="5"/>
      <c r="H1" s="5"/>
      <c r="I1" s="5"/>
      <c r="J1" s="5"/>
      <c r="K1" s="19"/>
      <c r="L1" s="14" t="s">
        <v>13</v>
      </c>
      <c r="M1" s="15">
        <f>SUM(M3:M19)</f>
        <v>8.1126000000000005</v>
      </c>
      <c r="O1" s="1"/>
      <c r="P1" s="1"/>
    </row>
    <row r="2" spans="1:34" ht="12" x14ac:dyDescent="0.15">
      <c r="A2" s="7" t="s">
        <v>0</v>
      </c>
      <c r="B2" s="7" t="s">
        <v>1</v>
      </c>
      <c r="C2" s="7" t="s">
        <v>3</v>
      </c>
      <c r="D2" s="7" t="s">
        <v>2</v>
      </c>
      <c r="E2" s="7" t="s">
        <v>9</v>
      </c>
      <c r="F2" s="8" t="s">
        <v>10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12</v>
      </c>
      <c r="L2" s="7" t="s">
        <v>6</v>
      </c>
      <c r="M2" s="7" t="s">
        <v>11</v>
      </c>
      <c r="N2" s="21"/>
    </row>
    <row r="3" spans="1:34" s="18" customFormat="1" x14ac:dyDescent="0.15">
      <c r="A3" s="22">
        <v>1</v>
      </c>
      <c r="B3" s="11" t="s">
        <v>29</v>
      </c>
      <c r="C3" s="11" t="s">
        <v>14</v>
      </c>
      <c r="D3" s="12" t="s">
        <v>38</v>
      </c>
      <c r="E3" s="12" t="s">
        <v>32</v>
      </c>
      <c r="F3" s="12" t="s">
        <v>39</v>
      </c>
      <c r="G3" s="12" t="s">
        <v>40</v>
      </c>
      <c r="H3" s="9" t="s">
        <v>41</v>
      </c>
      <c r="I3" s="23" t="s">
        <v>36</v>
      </c>
      <c r="J3" s="12" t="s">
        <v>42</v>
      </c>
      <c r="K3" s="27">
        <v>1.24</v>
      </c>
      <c r="L3" s="10">
        <v>1</v>
      </c>
      <c r="M3" s="26">
        <f>K3*L3</f>
        <v>1.24</v>
      </c>
      <c r="O3" s="17"/>
      <c r="P3" s="17"/>
    </row>
    <row r="4" spans="1:34" x14ac:dyDescent="0.15">
      <c r="A4" s="20">
        <f>A3+1</f>
        <v>2</v>
      </c>
      <c r="B4" s="2" t="s">
        <v>16</v>
      </c>
      <c r="C4" s="2" t="s">
        <v>15</v>
      </c>
      <c r="D4" s="23" t="s">
        <v>31</v>
      </c>
      <c r="E4" s="23" t="s">
        <v>32</v>
      </c>
      <c r="F4" s="29" t="s">
        <v>33</v>
      </c>
      <c r="G4" s="25" t="s">
        <v>34</v>
      </c>
      <c r="H4" s="23" t="s">
        <v>35</v>
      </c>
      <c r="I4" s="23" t="s">
        <v>36</v>
      </c>
      <c r="J4" s="23" t="s">
        <v>37</v>
      </c>
      <c r="K4" s="28">
        <v>0.78</v>
      </c>
      <c r="L4" s="2">
        <v>1</v>
      </c>
      <c r="M4" s="26">
        <f t="shared" ref="M4:M18" si="0">K4*L4</f>
        <v>0.78</v>
      </c>
    </row>
    <row r="5" spans="1:34" ht="12" x14ac:dyDescent="0.15">
      <c r="A5" s="20">
        <f t="shared" ref="A5:A19" si="1">A4+1</f>
        <v>3</v>
      </c>
      <c r="B5" s="2" t="s">
        <v>17</v>
      </c>
      <c r="C5" s="2" t="s">
        <v>23</v>
      </c>
      <c r="D5" s="23" t="s">
        <v>94</v>
      </c>
      <c r="E5" s="23" t="s">
        <v>32</v>
      </c>
      <c r="F5" s="24" t="s">
        <v>59</v>
      </c>
      <c r="G5" s="25" t="s">
        <v>60</v>
      </c>
      <c r="H5" s="23" t="s">
        <v>61</v>
      </c>
      <c r="I5" s="23" t="s">
        <v>36</v>
      </c>
      <c r="J5" s="23" t="s">
        <v>62</v>
      </c>
      <c r="K5" s="28">
        <v>0.45</v>
      </c>
      <c r="L5" s="2">
        <v>1</v>
      </c>
      <c r="M5" s="26">
        <f t="shared" si="0"/>
        <v>0.45</v>
      </c>
    </row>
    <row r="6" spans="1:34" ht="12" x14ac:dyDescent="0.15">
      <c r="A6" s="20">
        <f t="shared" si="1"/>
        <v>4</v>
      </c>
      <c r="B6" s="2" t="s">
        <v>110</v>
      </c>
      <c r="C6" s="2" t="s">
        <v>111</v>
      </c>
      <c r="D6" s="23" t="s">
        <v>112</v>
      </c>
      <c r="E6" s="23" t="s">
        <v>113</v>
      </c>
      <c r="F6" s="24" t="s">
        <v>113</v>
      </c>
      <c r="G6" s="23" t="s">
        <v>114</v>
      </c>
      <c r="H6" s="23" t="s">
        <v>115</v>
      </c>
      <c r="I6" s="23" t="s">
        <v>116</v>
      </c>
      <c r="J6" s="23" t="s">
        <v>117</v>
      </c>
      <c r="K6" s="32">
        <f>6.57/100</f>
        <v>6.5700000000000008E-2</v>
      </c>
      <c r="L6" s="2">
        <v>18</v>
      </c>
      <c r="M6" s="32">
        <f>L6*K6</f>
        <v>1.1826000000000001</v>
      </c>
      <c r="P6" s="32">
        <f>6.57/100</f>
        <v>6.5700000000000008E-2</v>
      </c>
      <c r="Q6" s="32">
        <f>6.57/100</f>
        <v>6.5700000000000008E-2</v>
      </c>
      <c r="R6" s="32">
        <f>6.57/100</f>
        <v>6.5700000000000008E-2</v>
      </c>
      <c r="S6" s="32">
        <f>6.57/100</f>
        <v>6.5700000000000008E-2</v>
      </c>
      <c r="T6" s="32">
        <f>6.57/100</f>
        <v>6.5700000000000008E-2</v>
      </c>
      <c r="W6" s="28">
        <f>P6*$L6</f>
        <v>1.1826000000000001</v>
      </c>
      <c r="X6" s="28">
        <f>Q6*$L6</f>
        <v>1.1826000000000001</v>
      </c>
      <c r="Y6" s="28">
        <f>R6*$L6</f>
        <v>1.1826000000000001</v>
      </c>
      <c r="Z6" s="28">
        <f>S6*$L6</f>
        <v>1.1826000000000001</v>
      </c>
      <c r="AA6" s="28">
        <f>T6*$L6</f>
        <v>1.1826000000000001</v>
      </c>
      <c r="AD6" s="28">
        <f t="shared" ref="AD6:AH6" si="2">W6*W$2</f>
        <v>0</v>
      </c>
      <c r="AE6" s="28">
        <f t="shared" si="2"/>
        <v>0</v>
      </c>
      <c r="AF6" s="28">
        <f t="shared" si="2"/>
        <v>0</v>
      </c>
      <c r="AG6" s="28">
        <f t="shared" si="2"/>
        <v>0</v>
      </c>
      <c r="AH6" s="28">
        <f t="shared" si="2"/>
        <v>0</v>
      </c>
    </row>
    <row r="7" spans="1:34" ht="12" x14ac:dyDescent="0.15">
      <c r="A7" s="20">
        <f t="shared" si="1"/>
        <v>5</v>
      </c>
      <c r="B7" s="11" t="s">
        <v>25</v>
      </c>
      <c r="C7" s="11" t="s">
        <v>24</v>
      </c>
      <c r="D7" s="13" t="s">
        <v>76</v>
      </c>
      <c r="E7" s="11" t="s">
        <v>32</v>
      </c>
      <c r="F7" s="13" t="s">
        <v>77</v>
      </c>
      <c r="G7" s="12" t="s">
        <v>78</v>
      </c>
      <c r="H7" s="9"/>
      <c r="I7" s="16" t="s">
        <v>79</v>
      </c>
      <c r="J7" s="12" t="s">
        <v>80</v>
      </c>
      <c r="K7" s="27">
        <v>0.95</v>
      </c>
      <c r="L7" s="10">
        <v>1</v>
      </c>
      <c r="M7" s="26">
        <f>L7*K7</f>
        <v>0.95</v>
      </c>
    </row>
    <row r="8" spans="1:34" ht="12" x14ac:dyDescent="0.15">
      <c r="A8" s="20">
        <f t="shared" si="1"/>
        <v>6</v>
      </c>
      <c r="B8" s="2" t="s">
        <v>27</v>
      </c>
      <c r="C8" s="2" t="s">
        <v>28</v>
      </c>
      <c r="D8" s="23" t="s">
        <v>54</v>
      </c>
      <c r="E8" s="23" t="s">
        <v>32</v>
      </c>
      <c r="F8" s="24" t="s">
        <v>55</v>
      </c>
      <c r="G8" s="25" t="s">
        <v>56</v>
      </c>
      <c r="H8" s="23" t="s">
        <v>57</v>
      </c>
      <c r="I8" s="23" t="s">
        <v>36</v>
      </c>
      <c r="J8" s="23" t="s">
        <v>58</v>
      </c>
      <c r="K8" s="28">
        <v>0.48</v>
      </c>
      <c r="L8" s="2">
        <v>1</v>
      </c>
      <c r="M8" s="26">
        <f t="shared" si="0"/>
        <v>0.48</v>
      </c>
    </row>
    <row r="9" spans="1:34" ht="12" x14ac:dyDescent="0.15">
      <c r="A9" s="20">
        <f t="shared" si="1"/>
        <v>7</v>
      </c>
      <c r="B9" s="2" t="s">
        <v>104</v>
      </c>
      <c r="C9" s="23" t="s">
        <v>30</v>
      </c>
      <c r="D9" s="23" t="s">
        <v>105</v>
      </c>
      <c r="E9" s="2" t="s">
        <v>32</v>
      </c>
      <c r="F9" s="24" t="s">
        <v>106</v>
      </c>
      <c r="G9" s="25" t="s">
        <v>107</v>
      </c>
      <c r="H9" s="23" t="s">
        <v>108</v>
      </c>
      <c r="I9" s="2" t="s">
        <v>36</v>
      </c>
      <c r="J9" s="23" t="s">
        <v>109</v>
      </c>
      <c r="K9" s="28">
        <v>0.43</v>
      </c>
      <c r="L9" s="2">
        <v>2</v>
      </c>
      <c r="M9" s="26">
        <f>L9*K9</f>
        <v>0.86</v>
      </c>
    </row>
    <row r="10" spans="1:34" ht="12" x14ac:dyDescent="0.15">
      <c r="A10" s="20">
        <f t="shared" si="1"/>
        <v>8</v>
      </c>
      <c r="B10" s="2" t="s">
        <v>87</v>
      </c>
      <c r="C10" s="2" t="s">
        <v>98</v>
      </c>
      <c r="D10" s="23" t="s">
        <v>43</v>
      </c>
      <c r="E10" s="23" t="s">
        <v>32</v>
      </c>
      <c r="F10" s="24" t="s">
        <v>45</v>
      </c>
      <c r="G10" s="25" t="s">
        <v>46</v>
      </c>
      <c r="H10" s="23" t="s">
        <v>88</v>
      </c>
      <c r="I10" s="23" t="s">
        <v>36</v>
      </c>
      <c r="J10" s="23" t="s">
        <v>89</v>
      </c>
      <c r="K10" s="28">
        <v>0.1</v>
      </c>
      <c r="L10" s="2">
        <v>1</v>
      </c>
      <c r="M10" s="26">
        <f t="shared" si="0"/>
        <v>0.1</v>
      </c>
    </row>
    <row r="11" spans="1:34" ht="12" x14ac:dyDescent="0.15">
      <c r="A11" s="20">
        <f t="shared" si="1"/>
        <v>9</v>
      </c>
      <c r="B11" s="2" t="s">
        <v>84</v>
      </c>
      <c r="C11" s="2" t="s">
        <v>26</v>
      </c>
      <c r="D11" s="23" t="s">
        <v>43</v>
      </c>
      <c r="E11" s="23" t="s">
        <v>32</v>
      </c>
      <c r="F11" s="24" t="s">
        <v>45</v>
      </c>
      <c r="G11" s="25" t="s">
        <v>46</v>
      </c>
      <c r="H11" s="23" t="s">
        <v>85</v>
      </c>
      <c r="I11" s="23" t="s">
        <v>36</v>
      </c>
      <c r="J11" s="23" t="s">
        <v>86</v>
      </c>
      <c r="K11" s="28">
        <v>0.1</v>
      </c>
      <c r="L11" s="2">
        <v>1</v>
      </c>
      <c r="M11" s="26">
        <f t="shared" si="0"/>
        <v>0.1</v>
      </c>
    </row>
    <row r="12" spans="1:34" ht="12" x14ac:dyDescent="0.15">
      <c r="A12" s="20">
        <f t="shared" si="1"/>
        <v>10</v>
      </c>
      <c r="B12" s="2" t="s">
        <v>18</v>
      </c>
      <c r="C12" s="23" t="s">
        <v>95</v>
      </c>
      <c r="D12" s="23" t="s">
        <v>43</v>
      </c>
      <c r="E12" s="23" t="s">
        <v>32</v>
      </c>
      <c r="F12" s="24" t="s">
        <v>45</v>
      </c>
      <c r="G12" s="25" t="s">
        <v>46</v>
      </c>
      <c r="H12" s="24" t="s">
        <v>81</v>
      </c>
      <c r="I12" s="23" t="s">
        <v>36</v>
      </c>
      <c r="J12" s="23" t="s">
        <v>82</v>
      </c>
      <c r="K12" s="28">
        <v>0.1</v>
      </c>
      <c r="L12" s="2">
        <v>2</v>
      </c>
      <c r="M12" s="26">
        <f t="shared" si="0"/>
        <v>0.2</v>
      </c>
    </row>
    <row r="13" spans="1:34" ht="12" x14ac:dyDescent="0.15">
      <c r="A13" s="20">
        <f t="shared" si="1"/>
        <v>11</v>
      </c>
      <c r="B13" s="2" t="s">
        <v>44</v>
      </c>
      <c r="C13" s="23" t="s">
        <v>99</v>
      </c>
      <c r="D13" s="23" t="s">
        <v>43</v>
      </c>
      <c r="E13" s="23" t="s">
        <v>32</v>
      </c>
      <c r="F13" s="24" t="s">
        <v>45</v>
      </c>
      <c r="G13" s="25" t="s">
        <v>46</v>
      </c>
      <c r="H13" s="23" t="s">
        <v>47</v>
      </c>
      <c r="I13" s="23" t="s">
        <v>36</v>
      </c>
      <c r="J13" s="23" t="s">
        <v>48</v>
      </c>
      <c r="K13" s="28">
        <v>0.1</v>
      </c>
      <c r="L13" s="2">
        <v>4</v>
      </c>
      <c r="M13" s="26">
        <f t="shared" si="0"/>
        <v>0.4</v>
      </c>
    </row>
    <row r="14" spans="1:34" ht="12" x14ac:dyDescent="0.15">
      <c r="A14" s="20">
        <f t="shared" si="1"/>
        <v>12</v>
      </c>
      <c r="B14" s="2" t="s">
        <v>70</v>
      </c>
      <c r="C14" s="2" t="s">
        <v>96</v>
      </c>
      <c r="D14" s="23" t="s">
        <v>43</v>
      </c>
      <c r="E14" s="23" t="s">
        <v>32</v>
      </c>
      <c r="F14" s="24" t="s">
        <v>45</v>
      </c>
      <c r="G14" s="25" t="s">
        <v>51</v>
      </c>
      <c r="H14" s="23" t="s">
        <v>73</v>
      </c>
      <c r="I14" s="23" t="s">
        <v>36</v>
      </c>
      <c r="J14" s="23" t="s">
        <v>74</v>
      </c>
      <c r="K14" s="28">
        <v>0.1</v>
      </c>
      <c r="L14" s="2">
        <v>1</v>
      </c>
      <c r="M14" s="26">
        <f t="shared" si="0"/>
        <v>0.1</v>
      </c>
    </row>
    <row r="15" spans="1:34" ht="12" x14ac:dyDescent="0.15">
      <c r="A15" s="20">
        <f t="shared" si="1"/>
        <v>13</v>
      </c>
      <c r="B15" s="2" t="s">
        <v>19</v>
      </c>
      <c r="C15" s="2" t="s">
        <v>97</v>
      </c>
      <c r="D15" s="23" t="s">
        <v>43</v>
      </c>
      <c r="E15" s="23" t="s">
        <v>32</v>
      </c>
      <c r="F15" s="24" t="s">
        <v>45</v>
      </c>
      <c r="G15" s="25" t="s">
        <v>46</v>
      </c>
      <c r="H15" s="23" t="s">
        <v>71</v>
      </c>
      <c r="I15" s="23" t="s">
        <v>36</v>
      </c>
      <c r="J15" s="23" t="s">
        <v>72</v>
      </c>
      <c r="K15" s="28">
        <v>0.1</v>
      </c>
      <c r="L15" s="2">
        <v>1</v>
      </c>
      <c r="M15" s="26">
        <f t="shared" si="0"/>
        <v>0.1</v>
      </c>
    </row>
    <row r="16" spans="1:34" ht="12" x14ac:dyDescent="0.15">
      <c r="A16" s="20">
        <f t="shared" si="1"/>
        <v>14</v>
      </c>
      <c r="B16" s="2" t="s">
        <v>21</v>
      </c>
      <c r="C16" s="2" t="s">
        <v>101</v>
      </c>
      <c r="D16" s="23" t="s">
        <v>67</v>
      </c>
      <c r="E16" s="23" t="s">
        <v>32</v>
      </c>
      <c r="F16" s="24" t="s">
        <v>50</v>
      </c>
      <c r="G16" s="25" t="s">
        <v>68</v>
      </c>
      <c r="H16" s="24" t="s">
        <v>83</v>
      </c>
      <c r="I16" s="23" t="s">
        <v>36</v>
      </c>
      <c r="J16" s="23" t="s">
        <v>69</v>
      </c>
      <c r="K16" s="28">
        <v>0.13</v>
      </c>
      <c r="L16" s="2">
        <v>4</v>
      </c>
      <c r="M16" s="26">
        <f t="shared" si="0"/>
        <v>0.52</v>
      </c>
    </row>
    <row r="17" spans="1:13" ht="12" x14ac:dyDescent="0.15">
      <c r="A17" s="20">
        <f t="shared" si="1"/>
        <v>15</v>
      </c>
      <c r="B17" s="2" t="s">
        <v>20</v>
      </c>
      <c r="C17" s="23" t="s">
        <v>102</v>
      </c>
      <c r="D17" s="23" t="s">
        <v>49</v>
      </c>
      <c r="E17" s="23" t="s">
        <v>32</v>
      </c>
      <c r="F17" s="24" t="s">
        <v>50</v>
      </c>
      <c r="G17" s="25" t="s">
        <v>51</v>
      </c>
      <c r="H17" s="23" t="s">
        <v>52</v>
      </c>
      <c r="I17" s="23" t="s">
        <v>36</v>
      </c>
      <c r="J17" s="23" t="s">
        <v>53</v>
      </c>
      <c r="K17" s="28">
        <v>0.14000000000000001</v>
      </c>
      <c r="L17" s="2">
        <v>3</v>
      </c>
      <c r="M17" s="26">
        <f t="shared" si="0"/>
        <v>0.42000000000000004</v>
      </c>
    </row>
    <row r="18" spans="1:13" ht="12" x14ac:dyDescent="0.15">
      <c r="A18" s="20">
        <f t="shared" si="1"/>
        <v>16</v>
      </c>
      <c r="B18" s="2" t="s">
        <v>22</v>
      </c>
      <c r="C18" s="23" t="s">
        <v>103</v>
      </c>
      <c r="D18" s="23" t="s">
        <v>63</v>
      </c>
      <c r="E18" s="23" t="s">
        <v>32</v>
      </c>
      <c r="F18" s="24" t="s">
        <v>64</v>
      </c>
      <c r="G18" s="25" t="s">
        <v>51</v>
      </c>
      <c r="H18" s="23" t="s">
        <v>65</v>
      </c>
      <c r="I18" s="23" t="s">
        <v>36</v>
      </c>
      <c r="J18" s="23" t="s">
        <v>66</v>
      </c>
      <c r="K18" s="28">
        <v>0.13</v>
      </c>
      <c r="L18" s="2">
        <v>1</v>
      </c>
      <c r="M18" s="26">
        <f t="shared" si="0"/>
        <v>0.13</v>
      </c>
    </row>
    <row r="19" spans="1:13" x14ac:dyDescent="0.15">
      <c r="A19" s="20">
        <f t="shared" si="1"/>
        <v>17</v>
      </c>
      <c r="B19" s="23" t="s">
        <v>90</v>
      </c>
      <c r="C19" s="23" t="s">
        <v>100</v>
      </c>
      <c r="D19" s="23" t="s">
        <v>91</v>
      </c>
      <c r="E19" s="2" t="s">
        <v>32</v>
      </c>
      <c r="F19" s="23" t="s">
        <v>45</v>
      </c>
      <c r="G19" s="2" t="s">
        <v>51</v>
      </c>
      <c r="H19" s="23" t="s">
        <v>92</v>
      </c>
      <c r="I19" s="23" t="s">
        <v>36</v>
      </c>
      <c r="J19" s="23" t="s">
        <v>93</v>
      </c>
      <c r="K19" s="28">
        <v>0.1</v>
      </c>
      <c r="L19" s="2">
        <v>1</v>
      </c>
      <c r="M19" s="26">
        <f>L19*K19</f>
        <v>0.1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Microsoft Office User</cp:lastModifiedBy>
  <dcterms:created xsi:type="dcterms:W3CDTF">2015-10-06T19:06:42Z</dcterms:created>
  <dcterms:modified xsi:type="dcterms:W3CDTF">2021-04-02T14:42:45Z</dcterms:modified>
</cp:coreProperties>
</file>