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mith\OneDrive - University College London\C_vs_L_Dev_Project\"/>
    </mc:Choice>
  </mc:AlternateContent>
  <bookViews>
    <workbookView xWindow="0" yWindow="0" windowWidth="23040" windowHeight="9192" activeTab="1"/>
  </bookViews>
  <sheets>
    <sheet name="Sheet1" sheetId="1" r:id="rId1"/>
    <sheet name="PC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6" i="2" l="1"/>
  <c r="T116" i="2"/>
  <c r="S116" i="2"/>
  <c r="Z115" i="2"/>
  <c r="Y115" i="2"/>
  <c r="X115" i="2"/>
  <c r="U115" i="2"/>
  <c r="T115" i="2"/>
  <c r="S115" i="2"/>
  <c r="U114" i="2"/>
  <c r="T114" i="2"/>
  <c r="S114" i="2"/>
  <c r="U113" i="2"/>
  <c r="T113" i="2"/>
  <c r="S113" i="2"/>
  <c r="U112" i="2"/>
  <c r="T112" i="2"/>
  <c r="S112" i="2"/>
  <c r="U111" i="2"/>
  <c r="T111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19" i="1"/>
  <c r="S21" i="1"/>
  <c r="S36" i="1"/>
  <c r="S37" i="1"/>
  <c r="S38" i="1"/>
  <c r="S39" i="1"/>
  <c r="S40" i="1"/>
  <c r="S41" i="1"/>
  <c r="S42" i="1"/>
  <c r="S43" i="1"/>
  <c r="S44" i="1"/>
  <c r="S45" i="1"/>
  <c r="S66" i="1"/>
  <c r="S67" i="1"/>
  <c r="S68" i="1"/>
  <c r="S69" i="1"/>
  <c r="S70" i="1"/>
  <c r="S71" i="1"/>
  <c r="S72" i="1"/>
  <c r="S73" i="1"/>
  <c r="S74" i="1"/>
  <c r="S75" i="1"/>
  <c r="S76" i="1"/>
  <c r="U139" i="1" l="1"/>
  <c r="T139" i="1"/>
  <c r="S139" i="1"/>
  <c r="Z138" i="1"/>
  <c r="Y138" i="1"/>
  <c r="X138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0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<sst xmlns="http://schemas.openxmlformats.org/spreadsheetml/2006/main" count="565" uniqueCount="174">
  <si>
    <t>CellID</t>
  </si>
  <si>
    <t>agegroup</t>
  </si>
  <si>
    <t>Neuraxis</t>
  </si>
  <si>
    <t>Age</t>
  </si>
  <si>
    <t>Conditions</t>
  </si>
  <si>
    <t>AP_HW</t>
  </si>
  <si>
    <t>fAHP_amp</t>
  </si>
  <si>
    <t>Max_rise</t>
  </si>
  <si>
    <t>max_fall</t>
  </si>
  <si>
    <t>spike_slope</t>
  </si>
  <si>
    <t>Max_FF</t>
  </si>
  <si>
    <t>Max_spikes</t>
  </si>
  <si>
    <t>Ffinit_slope</t>
  </si>
  <si>
    <t>maxFFsteady</t>
  </si>
  <si>
    <t>Mean_FF_slop</t>
  </si>
  <si>
    <t>max_mean</t>
  </si>
  <si>
    <t>SS_slope</t>
  </si>
  <si>
    <t>Tau1</t>
  </si>
  <si>
    <t>Tau1ms</t>
  </si>
  <si>
    <t>Sag_max</t>
  </si>
  <si>
    <t>Capacitance</t>
  </si>
  <si>
    <t>Rheobase</t>
  </si>
  <si>
    <t>Resistance</t>
  </si>
  <si>
    <t>mAHPamp</t>
  </si>
  <si>
    <t>mAHPdecay</t>
  </si>
  <si>
    <t>ADP</t>
  </si>
  <si>
    <t>AP_amp</t>
  </si>
  <si>
    <t>RMP</t>
  </si>
  <si>
    <t>Sag_slope</t>
  </si>
  <si>
    <t>thresh</t>
  </si>
  <si>
    <t>BG_22_03_18_C1</t>
  </si>
  <si>
    <t>Lumbar_P3</t>
  </si>
  <si>
    <t>BG_22_03_18_C2</t>
  </si>
  <si>
    <t>BG_22_03_18_C3</t>
  </si>
  <si>
    <t>BH_22_03_18_C1</t>
  </si>
  <si>
    <t>BH_22_03_18_C2</t>
  </si>
  <si>
    <t>BJ_26_04_18_C2</t>
  </si>
  <si>
    <t>BJ_26_04_18_C3</t>
  </si>
  <si>
    <t>BK_27_04_18_C1</t>
  </si>
  <si>
    <t>BK_27_04_18_C2</t>
  </si>
  <si>
    <t>BK_27_04_18_C3</t>
  </si>
  <si>
    <t>BW_20_07_18_C1</t>
  </si>
  <si>
    <t>BW_20_07_18_C2</t>
  </si>
  <si>
    <t>BW_20_07_18_C3</t>
  </si>
  <si>
    <t>BW_20_07_18_C4</t>
  </si>
  <si>
    <t>BW_20_07_18_C5</t>
  </si>
  <si>
    <t>CB_28_07_18_C2</t>
  </si>
  <si>
    <t>CK_15_08_18_C1</t>
  </si>
  <si>
    <t>CC_29_07_18_C1</t>
  </si>
  <si>
    <t>Cervical_P3</t>
  </si>
  <si>
    <t>CC_29_07_18_C2</t>
  </si>
  <si>
    <t>CC_29_07_18_C3</t>
  </si>
  <si>
    <t>CC_29_07_18_C4</t>
  </si>
  <si>
    <t>CC_29_07_18_C5</t>
  </si>
  <si>
    <t>DE_09_10_18_C1</t>
  </si>
  <si>
    <t>DE_09_10_18_C2</t>
  </si>
  <si>
    <t>DG_10_10_18_C1</t>
  </si>
  <si>
    <t>DK_31_10_18_C1</t>
  </si>
  <si>
    <t>DK_31_10_18_C2</t>
  </si>
  <si>
    <t>DK_31_10_18_C3</t>
  </si>
  <si>
    <t>DK_31_10_18_C4</t>
  </si>
  <si>
    <t>DL_01_11_18_C1</t>
  </si>
  <si>
    <t>DL_01_11_18_C2</t>
  </si>
  <si>
    <t>DL_01_11_18_C3</t>
  </si>
  <si>
    <t>DL_01_11_18_C4</t>
  </si>
  <si>
    <t>DL_01_11_18_C5</t>
  </si>
  <si>
    <t>AE_07_11_17_C2</t>
  </si>
  <si>
    <t>LumbarP7</t>
  </si>
  <si>
    <t>AE_07_11_17_C3</t>
  </si>
  <si>
    <t>AE_07_11_17_C4</t>
  </si>
  <si>
    <t>AJ_23_11_17_C1</t>
  </si>
  <si>
    <t>AK_1_12_17_C3</t>
  </si>
  <si>
    <t>AP_11_01_18_C1</t>
  </si>
  <si>
    <t>AP_11_01_18_C2</t>
  </si>
  <si>
    <t>AW_23_3_18_C1</t>
  </si>
  <si>
    <t>AW_23_3_18_C4</t>
  </si>
  <si>
    <t>AW_23_3_18_C3</t>
  </si>
  <si>
    <t>BX_24_07_18_C1</t>
  </si>
  <si>
    <t>BX_24_07_18_C2</t>
  </si>
  <si>
    <t>BX_24_07_18_C3</t>
  </si>
  <si>
    <t>BX_24_07_18_C4</t>
  </si>
  <si>
    <t>BZ_26_07_18_C1</t>
  </si>
  <si>
    <t>BZ_26_07_18_C2</t>
  </si>
  <si>
    <t>BZ_26_07_18_C3</t>
  </si>
  <si>
    <t>BZ_26_07_18_C4</t>
  </si>
  <si>
    <t>CA_27_07_18_C3</t>
  </si>
  <si>
    <t>CA_27_07_18_C4</t>
  </si>
  <si>
    <t>CA_27_07_18_C5</t>
  </si>
  <si>
    <t>CA_27_07_18_C1</t>
  </si>
  <si>
    <t>CL_18_08_18_C1</t>
  </si>
  <si>
    <t>CL_18_08_18_C2</t>
  </si>
  <si>
    <t>CL_18_08_18_C3</t>
  </si>
  <si>
    <t>AAA_C1</t>
  </si>
  <si>
    <t>AAA_C2</t>
  </si>
  <si>
    <t>AAA_C3</t>
  </si>
  <si>
    <t>AAA_C4</t>
  </si>
  <si>
    <t>AAE_C1</t>
  </si>
  <si>
    <t>\AB_26_10_17_C1.xlsx</t>
  </si>
  <si>
    <t>CervicalP7</t>
  </si>
  <si>
    <t>\AB_26_10_17_C2.xlsx</t>
  </si>
  <si>
    <t>\AB_26_10_17_C3.xlsx</t>
  </si>
  <si>
    <t>\AB_26_10_17_C4.xlsx</t>
  </si>
  <si>
    <t>\AB_26_10_17_C5.xlsx</t>
  </si>
  <si>
    <t>\AG_09_11_17_C2_.xlsx</t>
  </si>
  <si>
    <t>\AL_02_12_17__C3.xlsx</t>
  </si>
  <si>
    <t>\AM_04_12_17_C1.xlsx</t>
  </si>
  <si>
    <t>\AM_04_12_17_C2.xlsx</t>
  </si>
  <si>
    <t>\AQ_11_01_18_C1.xlsx</t>
  </si>
  <si>
    <t>\AQ_11_01_18_C2.xlsx</t>
  </si>
  <si>
    <t>\AX_24_02_18_C1.xlsx</t>
  </si>
  <si>
    <t>\AX_24_02_18_C3.xlsx</t>
  </si>
  <si>
    <t>BA_01_03_18_C1</t>
  </si>
  <si>
    <t>CI_08_08_18_C1</t>
  </si>
  <si>
    <t>CI_08_08_18_C2</t>
  </si>
  <si>
    <t>CI_08_08_18_C3</t>
  </si>
  <si>
    <t>CJ_10_08_18_C1</t>
  </si>
  <si>
    <t>CJ_10_08_18_C2</t>
  </si>
  <si>
    <t>DU_20_02_19_C1</t>
  </si>
  <si>
    <t>DU_20_02_19_C2</t>
  </si>
  <si>
    <t>DU_20_02_19_C3</t>
  </si>
  <si>
    <t>DU_20_02_19_C6</t>
  </si>
  <si>
    <t>DW_25_02_19_C1</t>
  </si>
  <si>
    <t>DW_25_02_19_C3</t>
  </si>
  <si>
    <t>DW_25_02_19_C4</t>
  </si>
  <si>
    <t>DW_25_02_19_C5</t>
  </si>
  <si>
    <t>DW_25_02_19_C6</t>
  </si>
  <si>
    <t>DW_25_02_19_C7</t>
  </si>
  <si>
    <t>DW_25_02_19_C8</t>
  </si>
  <si>
    <t>CO_28_08_18_C2</t>
  </si>
  <si>
    <t>LumbarP14</t>
  </si>
  <si>
    <t>CP_29_08_18_C1</t>
  </si>
  <si>
    <t>CP_29_08_18_C2</t>
  </si>
  <si>
    <t>CP_29_08_18_C3</t>
  </si>
  <si>
    <t>CQ_31_08_18_C1</t>
  </si>
  <si>
    <t>CQ_31_08_18_C2</t>
  </si>
  <si>
    <t>CT_09_09_18_C1</t>
  </si>
  <si>
    <t>CT_09_09_18_C2</t>
  </si>
  <si>
    <t>CT_09_09_18_C3</t>
  </si>
  <si>
    <t>CV_13_09_18_C2</t>
  </si>
  <si>
    <t>CX_17_09_18_C1</t>
  </si>
  <si>
    <t>CX_17_09_18_C4</t>
  </si>
  <si>
    <t>CX_17_09_18_C5</t>
  </si>
  <si>
    <t>DA_21_09_18_C1</t>
  </si>
  <si>
    <t>DA_21_09_18_C2</t>
  </si>
  <si>
    <t>DA_21_09_18_C3</t>
  </si>
  <si>
    <t>AAI_C1</t>
  </si>
  <si>
    <t>AAI_C2</t>
  </si>
  <si>
    <t>DN_15_11_18_C1</t>
  </si>
  <si>
    <t>CervicalP14</t>
  </si>
  <si>
    <t>DN_15_11_18_C2</t>
  </si>
  <si>
    <t>DO_16_11_18_C1</t>
  </si>
  <si>
    <t>DO_16_11_18_C2</t>
  </si>
  <si>
    <t>DO_16_11_18_C3</t>
  </si>
  <si>
    <t>DQ_20_11_18_C1</t>
  </si>
  <si>
    <t>DS_24_11_18_C1</t>
  </si>
  <si>
    <t>DX_01_03_19_C1</t>
  </si>
  <si>
    <t>DX_01_03_19_C2</t>
  </si>
  <si>
    <t>DX_01_03_19_C3</t>
  </si>
  <si>
    <t>AAF</t>
  </si>
  <si>
    <t>DZC1</t>
  </si>
  <si>
    <t>DZC3</t>
  </si>
  <si>
    <t>DZC4</t>
  </si>
  <si>
    <t>AAC_C1</t>
  </si>
  <si>
    <t>AAJ_C1</t>
  </si>
  <si>
    <t>AAJ_C2</t>
  </si>
  <si>
    <t>AAH_C1</t>
  </si>
  <si>
    <t>AAH_C2</t>
  </si>
  <si>
    <t>AAH_C3</t>
  </si>
  <si>
    <t>AAY_C1</t>
  </si>
  <si>
    <t>AAY_C2</t>
  </si>
  <si>
    <t>AAY_C3</t>
  </si>
  <si>
    <t>AAY_C4</t>
  </si>
  <si>
    <t>AAZ_C1</t>
  </si>
  <si>
    <t>AAZ_C2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</si>
</sst>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0" borderId="4" xfId="0" applyBorder="1"/>
    <xf numFmtId="0" fontId="0" fillId="0" borderId="2" xfId="0" applyBorder="1"/>
    <xf numFmtId="0" fontId="0" fillId="3" borderId="0" xfId="0" applyFill="1"/>
    <xf numFmtId="0" fontId="0" fillId="4" borderId="4" xfId="0" applyFill="1" applyBorder="1"/>
    <xf numFmtId="0" fontId="0" fillId="4" borderId="2" xfId="0" applyFill="1" applyBorder="1"/>
    <xf numFmtId="0" fontId="0" fillId="5" borderId="0" xfId="0" applyFill="1"/>
    <xf numFmtId="0" fontId="0" fillId="4" borderId="0" xfId="0" applyFill="1"/>
    <xf numFmtId="2" fontId="0" fillId="5" borderId="5" xfId="0" applyNumberFormat="1" applyFill="1" applyBorder="1"/>
    <xf numFmtId="2" fontId="0" fillId="5" borderId="0" xfId="0" applyNumberFormat="1" applyFill="1"/>
    <xf numFmtId="2" fontId="0" fillId="5" borderId="7" xfId="0" applyNumberFormat="1" applyFill="1" applyBorder="1"/>
    <xf numFmtId="2" fontId="0" fillId="5" borderId="0" xfId="0" applyNumberFormat="1" applyFill="1" applyAlignment="1">
      <alignment wrapText="1"/>
    </xf>
    <xf numFmtId="2" fontId="0" fillId="5" borderId="8" xfId="0" applyNumberFormat="1" applyFill="1" applyBorder="1"/>
    <xf numFmtId="1" fontId="0" fillId="5" borderId="0" xfId="0" applyNumberFormat="1" applyFill="1"/>
    <xf numFmtId="1" fontId="0" fillId="5" borderId="6" xfId="0" applyNumberFormat="1" applyFill="1" applyBorder="1"/>
    <xf numFmtId="1" fontId="0" fillId="5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9"/>
  <sheetViews>
    <sheetView topLeftCell="A118" workbookViewId="0">
      <selection activeCell="N126" sqref="N126"/>
    </sheetView>
  </sheetViews>
  <sheetFormatPr defaultRowHeight="14.4" x14ac:dyDescent="0.3"/>
  <cols>
    <col min="5" max="5" width="16" customWidth="1"/>
  </cols>
  <sheetData>
    <row r="1" spans="1:30" ht="15" thickBot="1" x14ac:dyDescent="0.35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4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3">
      <c r="A2" t="s">
        <v>30</v>
      </c>
      <c r="B2">
        <v>3</v>
      </c>
      <c r="C2">
        <v>1</v>
      </c>
      <c r="D2">
        <v>3</v>
      </c>
      <c r="E2" t="s">
        <v>31</v>
      </c>
      <c r="F2">
        <v>1.6787210714285712</v>
      </c>
      <c r="G2">
        <v>-22.304966666666672</v>
      </c>
      <c r="H2">
        <v>96.9</v>
      </c>
      <c r="I2">
        <v>37.4</v>
      </c>
      <c r="J2">
        <v>25</v>
      </c>
      <c r="K2">
        <v>77.549437766576133</v>
      </c>
      <c r="L2">
        <v>16</v>
      </c>
      <c r="M2">
        <v>154.34216907199172</v>
      </c>
      <c r="N2">
        <v>35.172874679047467</v>
      </c>
      <c r="O2">
        <v>54.455264954119357</v>
      </c>
      <c r="P2">
        <v>32.612620210124575</v>
      </c>
      <c r="Q2">
        <v>38.722649925064523</v>
      </c>
      <c r="R2">
        <v>1.8208100000000001E-2</v>
      </c>
      <c r="S2">
        <f>R2*1000</f>
        <v>18.208100000000002</v>
      </c>
      <c r="T2">
        <v>7.7000000000000028</v>
      </c>
      <c r="U2">
        <v>151.65891062929668</v>
      </c>
      <c r="V2">
        <v>0.06</v>
      </c>
      <c r="W2">
        <v>99</v>
      </c>
      <c r="X2">
        <v>9.0900000000000034</v>
      </c>
      <c r="Y2">
        <v>78.040000000000006</v>
      </c>
      <c r="Z2">
        <v>1.0000000000000001E-5</v>
      </c>
      <c r="AA2">
        <v>65.5</v>
      </c>
      <c r="AB2">
        <v>-65.2</v>
      </c>
      <c r="AC2">
        <v>12.842814583333301</v>
      </c>
      <c r="AD2">
        <v>-47.730574999999995</v>
      </c>
    </row>
    <row r="3" spans="1:30" x14ac:dyDescent="0.3">
      <c r="A3" t="s">
        <v>32</v>
      </c>
      <c r="B3">
        <v>3</v>
      </c>
      <c r="C3">
        <v>1</v>
      </c>
      <c r="D3">
        <v>3</v>
      </c>
      <c r="E3" t="s">
        <v>31</v>
      </c>
      <c r="F3">
        <v>1.1895036666666665</v>
      </c>
      <c r="G3">
        <v>-7.1390068965517246</v>
      </c>
      <c r="H3">
        <v>205.7</v>
      </c>
      <c r="I3">
        <v>65.3</v>
      </c>
      <c r="J3">
        <v>18.399999999999999</v>
      </c>
      <c r="K3">
        <v>122.9105211406097</v>
      </c>
      <c r="L3">
        <v>29</v>
      </c>
      <c r="M3">
        <v>85.928817008238866</v>
      </c>
      <c r="N3">
        <v>52.90165582182717</v>
      </c>
      <c r="O3">
        <v>36.601035346339991</v>
      </c>
      <c r="P3">
        <v>57.160249562243465</v>
      </c>
      <c r="Q3">
        <v>34.046266666252833</v>
      </c>
      <c r="R3">
        <v>1.53467E-2</v>
      </c>
      <c r="S3">
        <f t="shared" ref="S3:S66" si="0">R3*1000</f>
        <v>15.3467</v>
      </c>
      <c r="T3">
        <v>8.7999999999999972</v>
      </c>
      <c r="U3">
        <v>237.19783616692425</v>
      </c>
      <c r="V3">
        <v>1.4</v>
      </c>
      <c r="W3">
        <v>64.7</v>
      </c>
      <c r="X3">
        <v>6.7099999999999937</v>
      </c>
      <c r="Y3">
        <v>78.25</v>
      </c>
      <c r="Z3">
        <v>1.0000000000000001E-5</v>
      </c>
      <c r="AA3">
        <v>78.599999999999994</v>
      </c>
      <c r="AB3">
        <v>-65</v>
      </c>
      <c r="AC3">
        <v>6.6266742857142802</v>
      </c>
      <c r="AD3">
        <v>-47.126259999999988</v>
      </c>
    </row>
    <row r="4" spans="1:30" x14ac:dyDescent="0.3">
      <c r="A4" t="s">
        <v>33</v>
      </c>
      <c r="B4">
        <v>3</v>
      </c>
      <c r="C4">
        <v>1</v>
      </c>
      <c r="D4">
        <v>3</v>
      </c>
      <c r="E4" t="s">
        <v>31</v>
      </c>
      <c r="F4">
        <v>0.98629673333333345</v>
      </c>
      <c r="G4">
        <v>-5.3563655172413771</v>
      </c>
      <c r="H4">
        <v>168.7</v>
      </c>
      <c r="I4">
        <v>72.599999999999994</v>
      </c>
      <c r="J4">
        <v>32.5</v>
      </c>
      <c r="K4">
        <v>138.66258572218629</v>
      </c>
      <c r="L4">
        <v>22</v>
      </c>
      <c r="M4">
        <v>217.66701727173663</v>
      </c>
      <c r="N4">
        <v>46.74207721791155</v>
      </c>
      <c r="O4">
        <v>65.017658572770969</v>
      </c>
      <c r="P4">
        <v>42.84169722220431</v>
      </c>
      <c r="Q4">
        <v>32.5</v>
      </c>
      <c r="R4">
        <v>1.2986599999999999E-2</v>
      </c>
      <c r="S4">
        <f t="shared" si="0"/>
        <v>12.986599999999999</v>
      </c>
      <c r="T4">
        <v>7.1000000000000085</v>
      </c>
      <c r="U4">
        <v>212.89508196721309</v>
      </c>
      <c r="V4">
        <v>0.36</v>
      </c>
      <c r="W4">
        <v>52.8</v>
      </c>
      <c r="X4">
        <v>4.0100000000000051</v>
      </c>
      <c r="Y4">
        <v>46.524999999999999</v>
      </c>
      <c r="Z4">
        <v>1.0000000000000001E-5</v>
      </c>
      <c r="AA4">
        <v>71.759999999999991</v>
      </c>
      <c r="AB4">
        <v>-65</v>
      </c>
      <c r="AC4">
        <v>7.1207679012345801</v>
      </c>
      <c r="AD4">
        <v>-42.754110000000004</v>
      </c>
    </row>
    <row r="5" spans="1:30" x14ac:dyDescent="0.3">
      <c r="A5" t="s">
        <v>34</v>
      </c>
      <c r="B5">
        <v>3</v>
      </c>
      <c r="C5">
        <v>1</v>
      </c>
      <c r="D5">
        <v>3</v>
      </c>
      <c r="E5" t="s">
        <v>31</v>
      </c>
      <c r="F5">
        <v>1.0856079166666668</v>
      </c>
      <c r="G5">
        <v>-7.0721347826086944</v>
      </c>
      <c r="H5">
        <v>119.4</v>
      </c>
      <c r="I5">
        <v>57.3</v>
      </c>
      <c r="J5">
        <v>36.666666666666671</v>
      </c>
      <c r="K5">
        <v>151.05740181268936</v>
      </c>
      <c r="L5">
        <v>25</v>
      </c>
      <c r="M5">
        <v>173.15067006208034</v>
      </c>
      <c r="N5">
        <v>51.064698973599626</v>
      </c>
      <c r="O5">
        <v>68.946232205314757</v>
      </c>
      <c r="P5">
        <v>57.556769979018881</v>
      </c>
      <c r="Q5">
        <v>64.161035690089761</v>
      </c>
      <c r="R5">
        <v>1.36533E-2</v>
      </c>
      <c r="S5">
        <f t="shared" si="0"/>
        <v>13.6533</v>
      </c>
      <c r="T5">
        <v>2.1700000000000017</v>
      </c>
      <c r="U5">
        <v>292.36188436830838</v>
      </c>
      <c r="V5">
        <v>0.33</v>
      </c>
      <c r="W5">
        <v>46.699999999999996</v>
      </c>
      <c r="X5">
        <v>2.3900000000000006</v>
      </c>
      <c r="Y5">
        <v>45.234999999999999</v>
      </c>
      <c r="Z5">
        <v>2.4600000000000009</v>
      </c>
      <c r="AA5">
        <v>60.7</v>
      </c>
      <c r="AB5">
        <v>-60.9</v>
      </c>
      <c r="AC5">
        <v>1.9921194444444399</v>
      </c>
      <c r="AD5">
        <v>-31.941729166666661</v>
      </c>
    </row>
    <row r="6" spans="1:30" x14ac:dyDescent="0.3">
      <c r="A6" t="s">
        <v>35</v>
      </c>
      <c r="B6">
        <v>3</v>
      </c>
      <c r="C6">
        <v>1</v>
      </c>
      <c r="D6">
        <v>3</v>
      </c>
      <c r="E6" t="s">
        <v>31</v>
      </c>
      <c r="F6">
        <v>1.1950000000000001</v>
      </c>
      <c r="G6">
        <v>-7.8070000000000004</v>
      </c>
      <c r="H6">
        <v>114.8</v>
      </c>
      <c r="I6">
        <v>53.7</v>
      </c>
      <c r="J6">
        <v>32.5</v>
      </c>
      <c r="K6">
        <v>135.2447930754665</v>
      </c>
      <c r="L6">
        <v>26</v>
      </c>
      <c r="M6">
        <v>129.96244770699451</v>
      </c>
      <c r="N6">
        <v>37.94638696326507</v>
      </c>
      <c r="O6">
        <v>66.635948208024558</v>
      </c>
      <c r="P6">
        <v>54.773227477637072</v>
      </c>
      <c r="Q6">
        <v>55.255815213056266</v>
      </c>
      <c r="R6">
        <v>1.6842599999999999E-2</v>
      </c>
      <c r="S6">
        <f t="shared" si="0"/>
        <v>16.842600000000001</v>
      </c>
      <c r="T6">
        <v>13.299999999999997</v>
      </c>
      <c r="U6">
        <v>206.91154791154801</v>
      </c>
      <c r="V6">
        <v>0.25</v>
      </c>
      <c r="W6">
        <v>81.400000000000006</v>
      </c>
      <c r="X6">
        <v>5.5500000000000043</v>
      </c>
      <c r="Y6">
        <v>62.5</v>
      </c>
      <c r="Z6">
        <v>0.32999999999999829</v>
      </c>
      <c r="AA6">
        <v>62.23</v>
      </c>
      <c r="AB6">
        <v>-58</v>
      </c>
      <c r="AC6">
        <v>17.293295061728401</v>
      </c>
      <c r="AD6">
        <v>-34.633795999999997</v>
      </c>
    </row>
    <row r="7" spans="1:30" x14ac:dyDescent="0.3">
      <c r="A7" t="s">
        <v>36</v>
      </c>
      <c r="B7">
        <v>3</v>
      </c>
      <c r="C7">
        <v>1</v>
      </c>
      <c r="D7">
        <v>2</v>
      </c>
      <c r="E7" t="s">
        <v>31</v>
      </c>
      <c r="F7">
        <v>1.1420199999999998</v>
      </c>
      <c r="G7">
        <v>-20.2611375</v>
      </c>
      <c r="H7">
        <v>193.9</v>
      </c>
      <c r="I7">
        <v>73.400000000000006</v>
      </c>
      <c r="J7">
        <v>36.000000000000007</v>
      </c>
      <c r="K7">
        <v>110</v>
      </c>
      <c r="L7">
        <v>29</v>
      </c>
      <c r="M7">
        <v>142.06416836010368</v>
      </c>
      <c r="N7">
        <v>54.710581026370441</v>
      </c>
      <c r="O7">
        <v>73.5681357442257</v>
      </c>
      <c r="P7">
        <v>59.049966726885998</v>
      </c>
      <c r="Q7">
        <v>66.987742828600076</v>
      </c>
      <c r="R7">
        <v>2.4686300000000001E-2</v>
      </c>
      <c r="S7">
        <f t="shared" si="0"/>
        <v>24.686300000000003</v>
      </c>
      <c r="T7">
        <v>14.700000000000017</v>
      </c>
      <c r="U7">
        <v>202.34672131147542</v>
      </c>
      <c r="V7">
        <v>0.18</v>
      </c>
      <c r="W7">
        <v>122</v>
      </c>
      <c r="X7">
        <v>9.1700000000000017</v>
      </c>
      <c r="Y7">
        <v>84.06</v>
      </c>
      <c r="Z7">
        <v>0.29099999999999682</v>
      </c>
      <c r="AA7">
        <v>80.8</v>
      </c>
      <c r="AB7">
        <v>-63.9</v>
      </c>
      <c r="AC7">
        <v>11.114427160493801</v>
      </c>
      <c r="AD7">
        <v>-41.454808695652176</v>
      </c>
    </row>
    <row r="8" spans="1:30" x14ac:dyDescent="0.3">
      <c r="A8" t="s">
        <v>37</v>
      </c>
      <c r="B8">
        <v>3</v>
      </c>
      <c r="C8">
        <v>1</v>
      </c>
      <c r="D8">
        <v>2</v>
      </c>
      <c r="E8" t="s">
        <v>31</v>
      </c>
      <c r="F8">
        <v>1.0427513333333336</v>
      </c>
      <c r="G8">
        <v>-10.258113793103448</v>
      </c>
      <c r="H8">
        <v>192.2</v>
      </c>
      <c r="I8">
        <v>75.8</v>
      </c>
      <c r="J8">
        <v>40</v>
      </c>
      <c r="K8">
        <v>141.63</v>
      </c>
      <c r="L8">
        <v>26</v>
      </c>
      <c r="M8">
        <v>351.90253693574465</v>
      </c>
      <c r="N8">
        <v>49.925112331502817</v>
      </c>
      <c r="O8">
        <v>92.079395306529662</v>
      </c>
      <c r="P8">
        <v>53.219581502002427</v>
      </c>
      <c r="Q8">
        <v>75.221594931397291</v>
      </c>
      <c r="R8">
        <v>1.1476800000000001E-2</v>
      </c>
      <c r="S8">
        <f t="shared" si="0"/>
        <v>11.476800000000001</v>
      </c>
      <c r="T8">
        <v>5.9000000000000057</v>
      </c>
      <c r="U8">
        <v>183.62880000000001</v>
      </c>
      <c r="V8">
        <v>0.27</v>
      </c>
      <c r="W8">
        <v>62.5</v>
      </c>
      <c r="X8">
        <v>5.6000000000000014</v>
      </c>
      <c r="Y8">
        <v>47.87</v>
      </c>
      <c r="Z8">
        <v>1.6700000000000017</v>
      </c>
      <c r="AA8">
        <v>77.400000000000006</v>
      </c>
      <c r="AB8">
        <v>-64.3</v>
      </c>
      <c r="AC8">
        <v>5.0862635416666704</v>
      </c>
      <c r="AD8">
        <v>-41.671753333333328</v>
      </c>
    </row>
    <row r="9" spans="1:30" x14ac:dyDescent="0.3">
      <c r="A9" t="s">
        <v>38</v>
      </c>
      <c r="B9">
        <v>3</v>
      </c>
      <c r="C9">
        <v>1</v>
      </c>
      <c r="D9">
        <v>3</v>
      </c>
      <c r="E9" t="s">
        <v>31</v>
      </c>
      <c r="F9">
        <v>1.0872793333333333</v>
      </c>
      <c r="G9">
        <v>-11.768600000000003</v>
      </c>
      <c r="H9">
        <v>168.5</v>
      </c>
      <c r="I9">
        <v>75.400000000000006</v>
      </c>
      <c r="J9">
        <v>25.714285714285712</v>
      </c>
      <c r="K9">
        <v>126.1352169525732</v>
      </c>
      <c r="L9">
        <v>23</v>
      </c>
      <c r="M9">
        <v>64.520019543078703</v>
      </c>
      <c r="N9">
        <v>42.545949625595611</v>
      </c>
      <c r="O9">
        <v>52.870523527181341</v>
      </c>
      <c r="P9">
        <v>49.210881469075986</v>
      </c>
      <c r="Q9">
        <v>43.669869986261133</v>
      </c>
      <c r="R9">
        <v>1.44984E-2</v>
      </c>
      <c r="S9">
        <f t="shared" si="0"/>
        <v>14.4984</v>
      </c>
      <c r="T9">
        <v>1.8399999999999892</v>
      </c>
      <c r="U9">
        <v>253.46853146853147</v>
      </c>
      <c r="V9">
        <v>0.35</v>
      </c>
      <c r="W9">
        <v>57.2</v>
      </c>
      <c r="X9">
        <v>5.2659999999999911</v>
      </c>
      <c r="Y9">
        <v>102.5</v>
      </c>
      <c r="Z9">
        <v>0.71000000000000085</v>
      </c>
      <c r="AA9">
        <v>81.2</v>
      </c>
      <c r="AB9">
        <v>-65</v>
      </c>
      <c r="AC9">
        <v>4.5776361111110999</v>
      </c>
      <c r="AD9">
        <v>-36.278273333333338</v>
      </c>
    </row>
    <row r="10" spans="1:30" x14ac:dyDescent="0.3">
      <c r="A10" t="s">
        <v>39</v>
      </c>
      <c r="B10">
        <v>3</v>
      </c>
      <c r="C10">
        <v>1</v>
      </c>
      <c r="D10">
        <v>3</v>
      </c>
      <c r="E10" t="s">
        <v>31</v>
      </c>
      <c r="F10">
        <v>1.0085</v>
      </c>
      <c r="G10">
        <v>13.964</v>
      </c>
      <c r="H10">
        <v>172.4</v>
      </c>
      <c r="I10">
        <v>81.2</v>
      </c>
      <c r="J10">
        <v>23.157894736842106</v>
      </c>
      <c r="K10">
        <v>120.90436464756397</v>
      </c>
      <c r="L10">
        <v>25</v>
      </c>
      <c r="M10">
        <v>65.088670630613294</v>
      </c>
      <c r="N10">
        <v>49.171460884102892</v>
      </c>
      <c r="O10">
        <v>53.866809457974156</v>
      </c>
      <c r="P10">
        <v>62.932021233446413</v>
      </c>
      <c r="Q10">
        <v>52.41660982921735</v>
      </c>
      <c r="R10">
        <v>1.42325E-2</v>
      </c>
      <c r="S10">
        <f t="shared" si="0"/>
        <v>14.2325</v>
      </c>
      <c r="T10">
        <v>2.5499999999999972</v>
      </c>
      <c r="U10">
        <v>286.36799999999999</v>
      </c>
      <c r="V10">
        <v>0.48</v>
      </c>
      <c r="W10">
        <v>49.699999999999996</v>
      </c>
      <c r="X10">
        <v>5.3800000000000026</v>
      </c>
      <c r="Y10">
        <v>78.185000000000002</v>
      </c>
      <c r="Z10">
        <v>0.90999999999999659</v>
      </c>
      <c r="AA10">
        <v>74.58</v>
      </c>
      <c r="AB10">
        <v>-63.9</v>
      </c>
      <c r="AC10">
        <v>2.7020781249999999</v>
      </c>
      <c r="AD10">
        <v>-29.991653333333335</v>
      </c>
    </row>
    <row r="11" spans="1:30" x14ac:dyDescent="0.3">
      <c r="A11" t="s">
        <v>40</v>
      </c>
      <c r="B11">
        <v>3</v>
      </c>
      <c r="C11">
        <v>1</v>
      </c>
      <c r="D11">
        <v>3</v>
      </c>
      <c r="E11" t="s">
        <v>31</v>
      </c>
      <c r="F11">
        <v>1.4664000000000001</v>
      </c>
      <c r="G11">
        <v>-10.903752941176469</v>
      </c>
      <c r="H11">
        <v>135.6</v>
      </c>
      <c r="I11">
        <v>47.8</v>
      </c>
      <c r="J11">
        <v>73.333333333333343</v>
      </c>
      <c r="K11">
        <v>103.45541071798058</v>
      </c>
      <c r="L11">
        <v>20</v>
      </c>
      <c r="M11">
        <v>329.65412360409596</v>
      </c>
      <c r="N11">
        <v>35.273368606701915</v>
      </c>
      <c r="O11">
        <v>157.57325641699643</v>
      </c>
      <c r="P11">
        <v>64.483783630286567</v>
      </c>
      <c r="Q11">
        <v>144.65740273586241</v>
      </c>
      <c r="R11">
        <v>2.8678700000000001E-2</v>
      </c>
      <c r="S11">
        <f t="shared" si="0"/>
        <v>28.678700000000003</v>
      </c>
      <c r="T11">
        <v>15.050000000000011</v>
      </c>
      <c r="U11">
        <v>151.65891062929668</v>
      </c>
      <c r="V11">
        <v>0.09</v>
      </c>
      <c r="W11">
        <v>189.1</v>
      </c>
      <c r="X11">
        <v>0.56000000000000227</v>
      </c>
      <c r="Y11">
        <v>18.055</v>
      </c>
      <c r="Z11">
        <v>1.6559999999999988</v>
      </c>
      <c r="AA11">
        <v>77</v>
      </c>
      <c r="AB11">
        <v>-65</v>
      </c>
      <c r="AC11">
        <v>14.1285086419753</v>
      </c>
      <c r="AD11">
        <v>-37.178731818181809</v>
      </c>
    </row>
    <row r="12" spans="1:30" x14ac:dyDescent="0.3">
      <c r="A12" t="s">
        <v>41</v>
      </c>
      <c r="B12">
        <v>3</v>
      </c>
      <c r="C12">
        <v>1</v>
      </c>
      <c r="D12">
        <v>3</v>
      </c>
      <c r="E12" t="s">
        <v>31</v>
      </c>
      <c r="F12">
        <v>1.0732326086956518</v>
      </c>
      <c r="G12">
        <v>-9.1303045454545479</v>
      </c>
      <c r="H12">
        <v>154.5</v>
      </c>
      <c r="I12">
        <v>69.3</v>
      </c>
      <c r="J12">
        <v>16.19047619047619</v>
      </c>
      <c r="K12">
        <v>104.3841336116912</v>
      </c>
      <c r="L12">
        <v>21</v>
      </c>
      <c r="M12">
        <v>86.190067931890027</v>
      </c>
      <c r="N12">
        <v>39.536630688332728</v>
      </c>
      <c r="O12">
        <v>29.828993252302599</v>
      </c>
      <c r="P12">
        <v>43.006410260326511</v>
      </c>
      <c r="Q12">
        <v>24.539168222284086</v>
      </c>
      <c r="R12">
        <v>1.0788499999999999E-2</v>
      </c>
      <c r="S12">
        <f t="shared" si="0"/>
        <v>10.788499999999999</v>
      </c>
      <c r="T12">
        <v>3.2600000000000051</v>
      </c>
      <c r="U12">
        <v>204.71537001897531</v>
      </c>
      <c r="V12">
        <v>0.55000000000000004</v>
      </c>
      <c r="W12">
        <v>52.7</v>
      </c>
      <c r="X12">
        <v>5.6000000000000014</v>
      </c>
      <c r="Y12">
        <v>88.084999999999994</v>
      </c>
      <c r="Z12">
        <v>1.0000000000000001E-5</v>
      </c>
      <c r="AA12">
        <v>63.131582608695652</v>
      </c>
      <c r="AB12">
        <v>-63.1</v>
      </c>
      <c r="AC12">
        <v>2.5431312500000001</v>
      </c>
      <c r="AD12">
        <v>-24.623704347826088</v>
      </c>
    </row>
    <row r="13" spans="1:30" x14ac:dyDescent="0.3">
      <c r="A13" t="s">
        <v>42</v>
      </c>
      <c r="B13">
        <v>3</v>
      </c>
      <c r="C13">
        <v>1</v>
      </c>
      <c r="D13">
        <v>3</v>
      </c>
      <c r="E13" t="s">
        <v>31</v>
      </c>
      <c r="F13">
        <v>1.0503516666666666</v>
      </c>
      <c r="G13">
        <v>-4.032524137931035</v>
      </c>
      <c r="H13">
        <v>163.5</v>
      </c>
      <c r="I13">
        <v>74.8</v>
      </c>
      <c r="J13">
        <v>18.75</v>
      </c>
      <c r="K13">
        <v>94.759783947692625</v>
      </c>
      <c r="L13">
        <v>21</v>
      </c>
      <c r="M13">
        <v>106.4965862578288</v>
      </c>
      <c r="N13">
        <v>41.464527097068526</v>
      </c>
      <c r="O13">
        <v>37.047598037090623</v>
      </c>
      <c r="P13">
        <v>41.962914740784115</v>
      </c>
      <c r="Q13">
        <v>33.046600065584236</v>
      </c>
      <c r="R13">
        <v>9.2183600000000001E-3</v>
      </c>
      <c r="S13">
        <f t="shared" si="0"/>
        <v>9.2183600000000006</v>
      </c>
      <c r="T13">
        <v>1E-4</v>
      </c>
      <c r="U13">
        <v>223.20484261501213</v>
      </c>
      <c r="V13">
        <v>0.46</v>
      </c>
      <c r="W13">
        <v>41.3</v>
      </c>
      <c r="X13">
        <v>6.1800000000000068</v>
      </c>
      <c r="Y13">
        <v>82.45</v>
      </c>
      <c r="Z13">
        <v>1.0000000000000001E-5</v>
      </c>
      <c r="AA13">
        <v>63.138836666666656</v>
      </c>
      <c r="AB13">
        <v>-63.19</v>
      </c>
      <c r="AC13">
        <v>0.96371228070176296</v>
      </c>
      <c r="AD13">
        <v>-34.293623333333322</v>
      </c>
    </row>
    <row r="14" spans="1:30" x14ac:dyDescent="0.3">
      <c r="A14" t="s">
        <v>43</v>
      </c>
      <c r="B14">
        <v>3</v>
      </c>
      <c r="C14">
        <v>1</v>
      </c>
      <c r="D14">
        <v>3</v>
      </c>
      <c r="E14" t="s">
        <v>31</v>
      </c>
      <c r="F14">
        <v>0.95915493333333335</v>
      </c>
      <c r="G14">
        <v>-9.5256931034482779</v>
      </c>
      <c r="H14">
        <v>148.16</v>
      </c>
      <c r="I14">
        <v>78.959999999999994</v>
      </c>
      <c r="J14">
        <v>15</v>
      </c>
      <c r="K14">
        <v>131.09596224436262</v>
      </c>
      <c r="L14">
        <v>26</v>
      </c>
      <c r="M14">
        <v>128.63979023999968</v>
      </c>
      <c r="N14">
        <v>48.787627457676834</v>
      </c>
      <c r="O14">
        <v>35.00851938935385</v>
      </c>
      <c r="P14">
        <v>53.904474963360116</v>
      </c>
      <c r="Q14">
        <v>28.918192264944416</v>
      </c>
      <c r="R14">
        <v>6.0709800000000001E-3</v>
      </c>
      <c r="S14">
        <f t="shared" si="0"/>
        <v>6.0709800000000005</v>
      </c>
      <c r="T14">
        <v>1E-4</v>
      </c>
      <c r="U14">
        <v>152.658910629297</v>
      </c>
      <c r="V14">
        <v>1.25</v>
      </c>
      <c r="W14">
        <v>23.9</v>
      </c>
      <c r="X14">
        <v>4.32</v>
      </c>
      <c r="Y14">
        <v>57.7</v>
      </c>
      <c r="Z14">
        <v>1.0000000000000001E-5</v>
      </c>
      <c r="AA14">
        <v>59.560143333333357</v>
      </c>
      <c r="AB14">
        <v>-68.900000000000006</v>
      </c>
      <c r="AC14">
        <v>0.50862708333333884</v>
      </c>
      <c r="AD14">
        <v>-16.963699999999999</v>
      </c>
    </row>
    <row r="15" spans="1:30" x14ac:dyDescent="0.3">
      <c r="A15" t="s">
        <v>44</v>
      </c>
      <c r="B15">
        <v>3</v>
      </c>
      <c r="C15">
        <v>1</v>
      </c>
      <c r="D15">
        <v>3</v>
      </c>
      <c r="E15" t="s">
        <v>31</v>
      </c>
      <c r="F15">
        <v>1.1003613333333333</v>
      </c>
      <c r="G15">
        <v>-9.2478724137931021</v>
      </c>
      <c r="H15">
        <v>149.30000000000001</v>
      </c>
      <c r="I15">
        <v>72.8</v>
      </c>
      <c r="J15">
        <v>16.923076923076923</v>
      </c>
      <c r="K15">
        <v>128.98232942086909</v>
      </c>
      <c r="L15">
        <v>26</v>
      </c>
      <c r="M15">
        <v>91.481160293845761</v>
      </c>
      <c r="N15">
        <v>47.709923664122051</v>
      </c>
      <c r="O15">
        <v>32.287966252831055</v>
      </c>
      <c r="P15">
        <v>52.14115166923014</v>
      </c>
      <c r="Q15">
        <v>28.614095472321939</v>
      </c>
      <c r="R15">
        <v>1.6213399999999999E-2</v>
      </c>
      <c r="S15">
        <f t="shared" si="0"/>
        <v>16.2134</v>
      </c>
      <c r="T15">
        <v>3.7199999999999989</v>
      </c>
      <c r="U15">
        <v>229.6515580736544</v>
      </c>
      <c r="V15">
        <v>0.57999999999999996</v>
      </c>
      <c r="W15">
        <v>70.599999999999994</v>
      </c>
      <c r="X15">
        <v>4.9200000000000017</v>
      </c>
      <c r="Y15">
        <v>55</v>
      </c>
      <c r="Z15">
        <v>1.0000000000000001E-5</v>
      </c>
      <c r="AA15">
        <v>63.806149999999995</v>
      </c>
      <c r="AB15">
        <v>-66.5</v>
      </c>
      <c r="AC15">
        <v>2.6702885416666602</v>
      </c>
      <c r="AD15">
        <v>-19.964603333333333</v>
      </c>
    </row>
    <row r="16" spans="1:30" x14ac:dyDescent="0.3">
      <c r="A16" t="s">
        <v>45</v>
      </c>
      <c r="B16">
        <v>3</v>
      </c>
      <c r="C16">
        <v>1</v>
      </c>
      <c r="D16">
        <v>3</v>
      </c>
      <c r="E16" t="s">
        <v>31</v>
      </c>
      <c r="F16">
        <v>0.90819736666666651</v>
      </c>
      <c r="G16">
        <v>-9.6688068965517218</v>
      </c>
      <c r="H16">
        <v>165.2</v>
      </c>
      <c r="I16">
        <v>84</v>
      </c>
      <c r="J16">
        <v>16.363636363636363</v>
      </c>
      <c r="K16">
        <v>114.42956860052632</v>
      </c>
      <c r="L16">
        <v>25</v>
      </c>
      <c r="M16">
        <v>91.621163991744851</v>
      </c>
      <c r="N16">
        <v>47.705371624844979</v>
      </c>
      <c r="O16">
        <v>33.57948829193321</v>
      </c>
      <c r="P16">
        <v>52.379576755619638</v>
      </c>
      <c r="Q16">
        <v>27.988092482965587</v>
      </c>
      <c r="R16">
        <v>1.43082E-2</v>
      </c>
      <c r="S16">
        <f t="shared" si="0"/>
        <v>14.308199999999999</v>
      </c>
      <c r="T16">
        <v>3.7000000000000171</v>
      </c>
      <c r="U16">
        <v>444.07821229050279</v>
      </c>
      <c r="V16">
        <v>0.78</v>
      </c>
      <c r="W16">
        <v>32.22</v>
      </c>
      <c r="X16">
        <v>4.0600000000000023</v>
      </c>
      <c r="Y16">
        <v>53.715000000000003</v>
      </c>
      <c r="Z16">
        <v>1.0000000000000001E-5</v>
      </c>
      <c r="AA16">
        <v>60.386150000000015</v>
      </c>
      <c r="AB16">
        <v>-66.2</v>
      </c>
      <c r="AC16">
        <v>2.03450625000001</v>
      </c>
      <c r="AD16">
        <v>-34.230540000000005</v>
      </c>
    </row>
    <row r="17" spans="1:30" x14ac:dyDescent="0.3">
      <c r="A17" t="s">
        <v>46</v>
      </c>
      <c r="B17">
        <v>3</v>
      </c>
      <c r="C17">
        <v>1</v>
      </c>
      <c r="D17">
        <v>2</v>
      </c>
      <c r="E17" t="s">
        <v>31</v>
      </c>
      <c r="F17">
        <v>1.4320226666666671</v>
      </c>
      <c r="G17">
        <v>-8.5112551724137901</v>
      </c>
      <c r="H17">
        <v>126.8</v>
      </c>
      <c r="I17">
        <v>52.1</v>
      </c>
      <c r="J17">
        <v>44</v>
      </c>
      <c r="K17">
        <v>62.586055826761765</v>
      </c>
      <c r="L17">
        <v>15</v>
      </c>
      <c r="M17">
        <v>179.3050900469558</v>
      </c>
      <c r="N17">
        <v>27.057741219762956</v>
      </c>
      <c r="O17">
        <v>82.595498245948818</v>
      </c>
      <c r="P17">
        <v>31.007337360199497</v>
      </c>
      <c r="Q17">
        <v>68.605380947016997</v>
      </c>
      <c r="R17">
        <v>3.0579800000000001E-2</v>
      </c>
      <c r="S17">
        <f t="shared" si="0"/>
        <v>30.579800000000002</v>
      </c>
      <c r="T17">
        <v>14.389999999999986</v>
      </c>
      <c r="U17">
        <v>188.76419753086421</v>
      </c>
      <c r="V17">
        <v>0.13</v>
      </c>
      <c r="W17">
        <v>162</v>
      </c>
      <c r="X17">
        <v>1.9399999999999977</v>
      </c>
      <c r="Y17">
        <v>69.5</v>
      </c>
      <c r="Z17">
        <v>1.0000000000000001E-5</v>
      </c>
      <c r="AA17">
        <v>73.154700000000005</v>
      </c>
      <c r="AB17">
        <v>-79</v>
      </c>
      <c r="AC17">
        <v>27.514260317460302</v>
      </c>
      <c r="AD17">
        <v>-52.331533333333333</v>
      </c>
    </row>
    <row r="18" spans="1:30" ht="15" thickBot="1" x14ac:dyDescent="0.35">
      <c r="A18" t="s">
        <v>47</v>
      </c>
      <c r="B18">
        <v>3</v>
      </c>
      <c r="C18">
        <v>1</v>
      </c>
      <c r="D18">
        <v>3</v>
      </c>
      <c r="E18" t="s">
        <v>31</v>
      </c>
      <c r="F18">
        <v>1.6449433333333336</v>
      </c>
      <c r="G18">
        <v>-7.7430448275861998</v>
      </c>
      <c r="H18">
        <v>94.8</v>
      </c>
      <c r="I18">
        <v>48.9</v>
      </c>
      <c r="J18">
        <v>25.714285714285715</v>
      </c>
      <c r="K18">
        <v>76.103500761034923</v>
      </c>
      <c r="L18">
        <v>17</v>
      </c>
      <c r="M18">
        <v>139.57473569397817</v>
      </c>
      <c r="N18">
        <v>30.861339999382754</v>
      </c>
      <c r="O18">
        <v>56.973205659742888</v>
      </c>
      <c r="P18">
        <v>35.326528348875897</v>
      </c>
      <c r="Q18">
        <v>50.102981162931712</v>
      </c>
      <c r="R18">
        <v>2.3177E-2</v>
      </c>
      <c r="S18">
        <f t="shared" si="0"/>
        <v>23.177</v>
      </c>
      <c r="T18">
        <v>9.3100000000000023</v>
      </c>
      <c r="U18">
        <v>175.58333333333334</v>
      </c>
      <c r="V18">
        <v>0.13</v>
      </c>
      <c r="W18">
        <v>132</v>
      </c>
      <c r="X18">
        <v>8.8500000000000085</v>
      </c>
      <c r="Y18">
        <v>92.78</v>
      </c>
      <c r="Z18">
        <v>0.74000000000000199</v>
      </c>
      <c r="AA18">
        <v>64.003489999999999</v>
      </c>
      <c r="AB18">
        <v>-60</v>
      </c>
      <c r="AC18">
        <v>11.6086470588235</v>
      </c>
      <c r="AD18">
        <v>-36.942546666666665</v>
      </c>
    </row>
    <row r="19" spans="1:30" ht="15" thickBot="1" x14ac:dyDescent="0.35">
      <c r="A19" s="5" t="s">
        <v>48</v>
      </c>
      <c r="B19" s="6">
        <v>3</v>
      </c>
      <c r="C19" s="6">
        <v>2</v>
      </c>
      <c r="D19" s="6">
        <v>3</v>
      </c>
      <c r="E19" s="6" t="s">
        <v>49</v>
      </c>
      <c r="F19" s="6">
        <v>1.4358890909090911</v>
      </c>
      <c r="G19" s="6">
        <v>-7.8094600000000014</v>
      </c>
      <c r="H19" s="6">
        <v>93</v>
      </c>
      <c r="I19" s="6">
        <v>48.1</v>
      </c>
      <c r="J19" s="6">
        <v>34.285714285714285</v>
      </c>
      <c r="K19" s="6">
        <v>102.63779123473267</v>
      </c>
      <c r="L19" s="6">
        <v>25</v>
      </c>
      <c r="M19" s="6">
        <v>172.83982627878282</v>
      </c>
      <c r="N19" s="6">
        <v>45.777065690089444</v>
      </c>
      <c r="O19" s="6">
        <v>71.600813090149316</v>
      </c>
      <c r="P19" s="6">
        <v>50.066064513770904</v>
      </c>
      <c r="Q19" s="6">
        <v>65.818856974088334</v>
      </c>
      <c r="R19" s="6">
        <v>1.7831300000000001E-2</v>
      </c>
      <c r="S19" s="6">
        <f t="shared" si="0"/>
        <v>17.831300000000002</v>
      </c>
      <c r="T19" s="6">
        <v>1.5</v>
      </c>
      <c r="U19" s="6">
        <v>209.78</v>
      </c>
      <c r="V19" s="6">
        <v>0.15</v>
      </c>
      <c r="W19" s="6">
        <v>85</v>
      </c>
      <c r="X19" s="6">
        <v>4.8500000000000085</v>
      </c>
      <c r="Y19" s="6">
        <v>64.245000000000005</v>
      </c>
      <c r="Z19" s="6">
        <v>1.0000000000000001E-5</v>
      </c>
      <c r="AA19" s="6">
        <v>53.383559090909102</v>
      </c>
      <c r="AB19" s="6">
        <v>-66.3</v>
      </c>
      <c r="AC19" s="6"/>
      <c r="AD19" s="6">
        <v>-33.13098636363636</v>
      </c>
    </row>
    <row r="20" spans="1:30" x14ac:dyDescent="0.3">
      <c r="A20" t="s">
        <v>50</v>
      </c>
      <c r="B20">
        <v>3</v>
      </c>
      <c r="C20">
        <v>2</v>
      </c>
      <c r="D20">
        <v>3</v>
      </c>
      <c r="E20" t="s">
        <v>49</v>
      </c>
      <c r="F20">
        <v>1.0472443333333332</v>
      </c>
      <c r="G20">
        <v>-6.9874517241379301</v>
      </c>
      <c r="H20">
        <v>143.30000000000001</v>
      </c>
      <c r="I20">
        <v>74.5</v>
      </c>
      <c r="J20">
        <v>15.454545454545455</v>
      </c>
      <c r="K20">
        <v>112.04481792717073</v>
      </c>
      <c r="L20">
        <v>24</v>
      </c>
      <c r="M20">
        <v>92.214796550053876</v>
      </c>
      <c r="N20">
        <v>44.939780693870311</v>
      </c>
      <c r="O20">
        <v>29.53707288819966</v>
      </c>
      <c r="P20">
        <v>49.337156470038387</v>
      </c>
      <c r="Q20">
        <v>25.765695733953411</v>
      </c>
      <c r="R20">
        <v>1.03569E-2</v>
      </c>
      <c r="S20">
        <f>R20*1000</f>
        <v>10.356900000000001</v>
      </c>
      <c r="T20">
        <v>1.1700000000000017</v>
      </c>
      <c r="U20">
        <v>217.58193277310923</v>
      </c>
      <c r="V20">
        <v>0.43</v>
      </c>
      <c r="W20">
        <v>47.6</v>
      </c>
      <c r="X20">
        <v>4.8900000000000006</v>
      </c>
      <c r="Y20">
        <v>54.36</v>
      </c>
      <c r="Z20">
        <v>1.0000000000000001E-5</v>
      </c>
      <c r="AA20">
        <v>64.790856666666656</v>
      </c>
      <c r="AB20">
        <v>-66.099999999999994</v>
      </c>
      <c r="AC20">
        <v>0.98217471264367096</v>
      </c>
      <c r="AD20">
        <v>-42.195643330000003</v>
      </c>
    </row>
    <row r="21" spans="1:30" x14ac:dyDescent="0.3">
      <c r="A21" t="s">
        <v>51</v>
      </c>
      <c r="B21">
        <v>3</v>
      </c>
      <c r="C21">
        <v>2</v>
      </c>
      <c r="D21">
        <v>3</v>
      </c>
      <c r="E21" t="s">
        <v>49</v>
      </c>
      <c r="F21">
        <v>1.2507579999999996</v>
      </c>
      <c r="G21">
        <v>-3.1778999999999984</v>
      </c>
      <c r="H21">
        <v>98.6</v>
      </c>
      <c r="I21">
        <v>55</v>
      </c>
      <c r="J21">
        <v>28.333333333333332</v>
      </c>
      <c r="K21">
        <v>110.90163025396478</v>
      </c>
      <c r="L21">
        <v>21</v>
      </c>
      <c r="M21">
        <v>166.57421218663774</v>
      </c>
      <c r="N21">
        <v>41.701417848206809</v>
      </c>
      <c r="O21">
        <v>58.105359002158444</v>
      </c>
      <c r="P21">
        <v>44.032842462630597</v>
      </c>
      <c r="Q21">
        <v>62.816280028495441</v>
      </c>
      <c r="R21">
        <v>6.1029400000000003E-3</v>
      </c>
      <c r="S21">
        <f t="shared" si="0"/>
        <v>6.1029400000000003</v>
      </c>
      <c r="T21">
        <v>1E-4</v>
      </c>
      <c r="U21">
        <v>117.81737451737452</v>
      </c>
      <c r="V21">
        <v>0.9</v>
      </c>
      <c r="W21">
        <v>51.8</v>
      </c>
      <c r="X21">
        <v>2.0889999999999986</v>
      </c>
      <c r="Y21">
        <v>62.637365000000003</v>
      </c>
      <c r="Z21">
        <v>1.0000000000000001E-5</v>
      </c>
      <c r="AA21">
        <v>50.626626666666667</v>
      </c>
      <c r="AB21">
        <v>-72</v>
      </c>
      <c r="AD21">
        <v>-21.903483333333334</v>
      </c>
    </row>
    <row r="22" spans="1:30" x14ac:dyDescent="0.3">
      <c r="A22" t="s">
        <v>52</v>
      </c>
      <c r="B22">
        <v>3</v>
      </c>
      <c r="C22">
        <v>2</v>
      </c>
      <c r="D22">
        <v>3</v>
      </c>
      <c r="E22" t="s">
        <v>49</v>
      </c>
      <c r="F22">
        <v>1.1589092000000001</v>
      </c>
      <c r="G22">
        <v>-11.591570833333334</v>
      </c>
      <c r="H22">
        <v>175.8</v>
      </c>
      <c r="I22">
        <v>75.5</v>
      </c>
      <c r="J22">
        <v>13.029851672562543</v>
      </c>
      <c r="K22">
        <v>110.21712774165096</v>
      </c>
      <c r="L22">
        <v>23</v>
      </c>
      <c r="M22">
        <v>190.79118268664479</v>
      </c>
      <c r="N22">
        <v>44.089766765133731</v>
      </c>
      <c r="O22">
        <v>59.442830078058805</v>
      </c>
      <c r="P22">
        <v>47.009370733252446</v>
      </c>
      <c r="Q22">
        <v>47.413919200919246</v>
      </c>
      <c r="R22">
        <v>2.5238300000000002E-2</v>
      </c>
      <c r="S22">
        <f t="shared" ref="S22:S35" si="1">R22*1000</f>
        <v>25.238300000000002</v>
      </c>
      <c r="T22">
        <v>18.699999999999989</v>
      </c>
      <c r="U22">
        <v>156.85705407085146</v>
      </c>
      <c r="V22">
        <v>0.12</v>
      </c>
      <c r="W22">
        <v>160.9</v>
      </c>
      <c r="X22">
        <v>9.9399999999999977</v>
      </c>
      <c r="Y22">
        <v>113</v>
      </c>
      <c r="Z22">
        <v>1.0000000000000001E-5</v>
      </c>
      <c r="AA22">
        <v>76.433104</v>
      </c>
      <c r="AB22">
        <v>-68</v>
      </c>
      <c r="AC22">
        <v>27.4658208333334</v>
      </c>
      <c r="AD22">
        <v>-50.200203999999992</v>
      </c>
    </row>
    <row r="23" spans="1:30" x14ac:dyDescent="0.3">
      <c r="A23" t="s">
        <v>53</v>
      </c>
      <c r="B23">
        <v>3</v>
      </c>
      <c r="C23">
        <v>2</v>
      </c>
      <c r="D23">
        <v>3</v>
      </c>
      <c r="E23" t="s">
        <v>49</v>
      </c>
      <c r="F23">
        <v>0.78696290000000013</v>
      </c>
      <c r="G23">
        <v>-16.174316666666673</v>
      </c>
      <c r="H23">
        <v>147.19999999999999</v>
      </c>
      <c r="I23">
        <v>91.8</v>
      </c>
      <c r="J23">
        <v>36.666666666666664</v>
      </c>
      <c r="K23">
        <v>42.74417610600554</v>
      </c>
      <c r="L23">
        <v>16</v>
      </c>
      <c r="M23">
        <v>91.551124469211729</v>
      </c>
      <c r="N23">
        <v>32.621105855488473</v>
      </c>
      <c r="O23">
        <v>65.630454844507298</v>
      </c>
      <c r="P23">
        <v>33.772148991559966</v>
      </c>
      <c r="Q23">
        <v>67.844474162050943</v>
      </c>
      <c r="R23">
        <v>2.2071400000000001E-2</v>
      </c>
      <c r="S23">
        <f t="shared" si="1"/>
        <v>22.071400000000001</v>
      </c>
      <c r="T23">
        <v>16.099999999999994</v>
      </c>
      <c r="U23">
        <v>246.33258928571433</v>
      </c>
      <c r="V23">
        <v>0.2</v>
      </c>
      <c r="W23">
        <v>89.6</v>
      </c>
      <c r="X23">
        <v>6.5300000000000011</v>
      </c>
      <c r="Y23">
        <v>76.02</v>
      </c>
      <c r="Z23">
        <v>0.78600000000000136</v>
      </c>
      <c r="AA23">
        <v>58.83789666666668</v>
      </c>
      <c r="AB23">
        <v>-73</v>
      </c>
      <c r="AC23">
        <v>20.490373809523799</v>
      </c>
      <c r="AD23">
        <v>-48.687733333333327</v>
      </c>
    </row>
    <row r="24" spans="1:30" x14ac:dyDescent="0.3">
      <c r="A24" t="s">
        <v>54</v>
      </c>
      <c r="B24">
        <v>3</v>
      </c>
      <c r="C24">
        <v>2</v>
      </c>
      <c r="D24">
        <v>2</v>
      </c>
      <c r="E24" t="s">
        <v>49</v>
      </c>
      <c r="F24">
        <v>1.4000260000000002</v>
      </c>
      <c r="G24">
        <v>-12.82754583333333</v>
      </c>
      <c r="H24">
        <v>81.099999999999994</v>
      </c>
      <c r="I24">
        <v>48.4</v>
      </c>
      <c r="J24">
        <v>31.111111111111111</v>
      </c>
      <c r="K24">
        <v>78.204426370532531</v>
      </c>
      <c r="L24">
        <v>18</v>
      </c>
      <c r="M24">
        <v>146.45045631070948</v>
      </c>
      <c r="N24">
        <v>35.737259666928779</v>
      </c>
      <c r="O24">
        <v>55.332610478661039</v>
      </c>
      <c r="P24">
        <v>37.590771422035807</v>
      </c>
      <c r="Q24">
        <v>48.983887883387276</v>
      </c>
      <c r="R24">
        <v>1.7332699999999999E-2</v>
      </c>
      <c r="S24">
        <f t="shared" si="1"/>
        <v>17.332699999999999</v>
      </c>
      <c r="T24">
        <v>14.400000000000006</v>
      </c>
      <c r="U24">
        <v>147.13667232597621</v>
      </c>
      <c r="V24">
        <v>0.22500000000000001</v>
      </c>
      <c r="W24">
        <v>117.8</v>
      </c>
      <c r="X24">
        <v>4.1670000000000016</v>
      </c>
      <c r="Y24">
        <v>78.669484999999995</v>
      </c>
      <c r="Z24">
        <v>1.0000000000000001E-5</v>
      </c>
      <c r="AA24">
        <v>47.026376000000006</v>
      </c>
      <c r="AB24">
        <v>-60</v>
      </c>
      <c r="AC24">
        <v>10.744731249999999</v>
      </c>
      <c r="AD24">
        <v>-19.418948000000004</v>
      </c>
    </row>
    <row r="25" spans="1:30" x14ac:dyDescent="0.3">
      <c r="A25" t="s">
        <v>55</v>
      </c>
      <c r="B25">
        <v>3</v>
      </c>
      <c r="C25">
        <v>2</v>
      </c>
      <c r="D25">
        <v>2</v>
      </c>
      <c r="E25" t="s">
        <v>49</v>
      </c>
      <c r="F25">
        <v>1.3265130000000001</v>
      </c>
      <c r="G25">
        <v>-5.9461157894736854</v>
      </c>
      <c r="H25">
        <v>128.1</v>
      </c>
      <c r="I25">
        <v>57.6</v>
      </c>
      <c r="J25">
        <v>40</v>
      </c>
      <c r="K25">
        <v>90.637179370978075</v>
      </c>
      <c r="L25">
        <v>17</v>
      </c>
      <c r="M25">
        <v>254.44496906677338</v>
      </c>
      <c r="N25">
        <v>31.769228325444001</v>
      </c>
      <c r="O25">
        <v>82.524023628216725</v>
      </c>
      <c r="P25">
        <v>36.203422211125364</v>
      </c>
      <c r="Q25">
        <v>63.842235168499698</v>
      </c>
      <c r="R25">
        <v>1.4704200000000001E-2</v>
      </c>
      <c r="S25">
        <f t="shared" si="1"/>
        <v>14.7042</v>
      </c>
      <c r="T25">
        <v>10.060000000000002</v>
      </c>
      <c r="U25">
        <v>189.24324324324326</v>
      </c>
      <c r="V25">
        <v>0.193</v>
      </c>
      <c r="W25">
        <v>77.7</v>
      </c>
      <c r="X25">
        <v>3.8799999999999955</v>
      </c>
      <c r="Y25">
        <v>75.190010000000001</v>
      </c>
      <c r="Z25">
        <v>0.42999999999999972</v>
      </c>
      <c r="AA25">
        <v>64.730820000000008</v>
      </c>
      <c r="AB25">
        <v>-64.599999999999994</v>
      </c>
      <c r="AC25">
        <v>2.9919196078431436</v>
      </c>
      <c r="AD25">
        <v>-39.520254999999999</v>
      </c>
    </row>
    <row r="26" spans="1:30" x14ac:dyDescent="0.3">
      <c r="A26" t="s">
        <v>56</v>
      </c>
      <c r="B26">
        <v>3</v>
      </c>
      <c r="C26">
        <v>2</v>
      </c>
      <c r="D26">
        <v>3</v>
      </c>
      <c r="E26" t="s">
        <v>49</v>
      </c>
      <c r="F26">
        <v>1.4607985185185184</v>
      </c>
      <c r="G26">
        <v>-8.9745423076923068</v>
      </c>
      <c r="H26">
        <v>89.2</v>
      </c>
      <c r="I26">
        <v>48</v>
      </c>
      <c r="J26">
        <v>32</v>
      </c>
      <c r="K26">
        <v>67.226890756302524</v>
      </c>
      <c r="L26">
        <v>13</v>
      </c>
      <c r="M26">
        <v>227.72860958831171</v>
      </c>
      <c r="N26">
        <v>29.792939073439648</v>
      </c>
      <c r="O26">
        <v>73.301080146631165</v>
      </c>
      <c r="P26">
        <v>30.471434164217531</v>
      </c>
      <c r="Q26">
        <v>68.043744534315891</v>
      </c>
      <c r="R26">
        <v>1.64937E-2</v>
      </c>
      <c r="S26">
        <f t="shared" si="1"/>
        <v>16.4937</v>
      </c>
      <c r="T26">
        <v>7.9000000000000057</v>
      </c>
      <c r="U26">
        <v>241.84310850439883</v>
      </c>
      <c r="V26">
        <v>0.37</v>
      </c>
      <c r="W26">
        <v>68.2</v>
      </c>
      <c r="X26">
        <v>3.2499999999999929</v>
      </c>
      <c r="Y26">
        <v>82.601534999999998</v>
      </c>
      <c r="Z26">
        <v>1.5</v>
      </c>
      <c r="AA26">
        <v>53.335685185185184</v>
      </c>
      <c r="AB26">
        <v>-65</v>
      </c>
      <c r="AC26">
        <v>6.8028760416666598</v>
      </c>
      <c r="AD26">
        <v>-26.247370370370366</v>
      </c>
    </row>
    <row r="27" spans="1:30" x14ac:dyDescent="0.3">
      <c r="A27" t="s">
        <v>57</v>
      </c>
      <c r="B27">
        <v>3</v>
      </c>
      <c r="C27">
        <v>2</v>
      </c>
      <c r="D27">
        <v>2</v>
      </c>
      <c r="E27" t="s">
        <v>49</v>
      </c>
      <c r="F27">
        <v>0.80528522222222232</v>
      </c>
      <c r="G27">
        <v>-16.350655555555552</v>
      </c>
      <c r="H27">
        <v>242.83</v>
      </c>
      <c r="I27">
        <v>108.28</v>
      </c>
      <c r="J27">
        <v>20.512820512820515</v>
      </c>
      <c r="K27">
        <v>117.564072419469</v>
      </c>
      <c r="L27">
        <v>27</v>
      </c>
      <c r="M27">
        <v>80.207995611616411</v>
      </c>
      <c r="N27">
        <v>51.816156277527391</v>
      </c>
      <c r="O27">
        <v>37.894910448061282</v>
      </c>
      <c r="P27">
        <v>54.507303433487827</v>
      </c>
      <c r="Q27">
        <v>32.050578331655522</v>
      </c>
      <c r="R27">
        <v>9.3377300000000007E-3</v>
      </c>
      <c r="S27">
        <f t="shared" si="1"/>
        <v>9.3377300000000005</v>
      </c>
      <c r="T27">
        <v>7.789999999999992</v>
      </c>
      <c r="U27">
        <v>133.39614285714288</v>
      </c>
      <c r="V27">
        <v>0.35</v>
      </c>
      <c r="W27">
        <v>70</v>
      </c>
      <c r="X27">
        <v>7.2740000000000009</v>
      </c>
      <c r="Y27">
        <v>65.582104999999999</v>
      </c>
      <c r="Z27">
        <v>0.27499999999999858</v>
      </c>
      <c r="AA27">
        <v>75.873488888888886</v>
      </c>
      <c r="AB27">
        <v>-64.87</v>
      </c>
      <c r="AC27">
        <v>9.2188520833333296</v>
      </c>
      <c r="AD27">
        <v>-41.64631111111111</v>
      </c>
    </row>
    <row r="28" spans="1:30" x14ac:dyDescent="0.3">
      <c r="A28" t="s">
        <v>58</v>
      </c>
      <c r="B28">
        <v>3</v>
      </c>
      <c r="C28">
        <v>2</v>
      </c>
      <c r="D28">
        <v>2</v>
      </c>
      <c r="E28" t="s">
        <v>49</v>
      </c>
      <c r="F28">
        <v>0.91917976470588258</v>
      </c>
      <c r="G28">
        <v>-12.113676470588233</v>
      </c>
      <c r="H28">
        <v>158.69999999999999</v>
      </c>
      <c r="I28">
        <v>90</v>
      </c>
      <c r="J28">
        <v>32</v>
      </c>
      <c r="K28">
        <v>132.27513227513222</v>
      </c>
      <c r="L28">
        <v>31</v>
      </c>
      <c r="M28">
        <v>146.60873092477297</v>
      </c>
      <c r="N28">
        <v>54.996425232359918</v>
      </c>
      <c r="O28">
        <v>60.768832035746527</v>
      </c>
      <c r="P28">
        <v>62.257869837245941</v>
      </c>
      <c r="Q28">
        <v>52.289326759343112</v>
      </c>
      <c r="R28">
        <v>1.29012E-2</v>
      </c>
      <c r="S28">
        <f t="shared" si="1"/>
        <v>12.901199999999999</v>
      </c>
      <c r="T28">
        <v>4.0499999999999972</v>
      </c>
      <c r="U28">
        <v>224.75958188153311</v>
      </c>
      <c r="V28">
        <v>0.67</v>
      </c>
      <c r="W28">
        <v>57.4</v>
      </c>
      <c r="X28">
        <v>5.0900000000000034</v>
      </c>
      <c r="Y28">
        <v>66.226915000000005</v>
      </c>
      <c r="Z28">
        <v>1.0000000000000001E-5</v>
      </c>
      <c r="AA28">
        <v>65.368652941176492</v>
      </c>
      <c r="AB28">
        <v>-68.2</v>
      </c>
      <c r="AC28">
        <v>2.73386666666668</v>
      </c>
      <c r="AD28">
        <v>-37.306841176470591</v>
      </c>
    </row>
    <row r="29" spans="1:30" x14ac:dyDescent="0.3">
      <c r="A29" t="s">
        <v>59</v>
      </c>
      <c r="B29">
        <v>3</v>
      </c>
      <c r="C29">
        <v>2</v>
      </c>
      <c r="D29">
        <v>2</v>
      </c>
      <c r="E29" t="s">
        <v>49</v>
      </c>
      <c r="F29">
        <v>0.7873917241379309</v>
      </c>
      <c r="G29">
        <v>-15.096734482758624</v>
      </c>
      <c r="H29">
        <v>244.67</v>
      </c>
      <c r="I29">
        <v>114.75</v>
      </c>
      <c r="J29">
        <v>50</v>
      </c>
      <c r="K29">
        <v>139.0047261606897</v>
      </c>
      <c r="L29">
        <v>33</v>
      </c>
      <c r="M29">
        <v>85.430664010955908</v>
      </c>
      <c r="N29">
        <v>63.271116735210576</v>
      </c>
      <c r="O29">
        <v>74.568502447441347</v>
      </c>
      <c r="P29">
        <v>67.771236789718856</v>
      </c>
      <c r="Q29">
        <v>77.319395547671533</v>
      </c>
      <c r="R29">
        <v>1.1332E-2</v>
      </c>
      <c r="S29">
        <f t="shared" si="1"/>
        <v>11.332000000000001</v>
      </c>
      <c r="T29">
        <v>4.7399999999999949</v>
      </c>
      <c r="U29">
        <v>226.64000000000001</v>
      </c>
      <c r="V29">
        <v>0.49</v>
      </c>
      <c r="W29">
        <v>50</v>
      </c>
      <c r="X29">
        <v>6.7019999999999982</v>
      </c>
      <c r="Y29">
        <v>56.111409999999999</v>
      </c>
      <c r="Z29">
        <v>1.0000000000000001E-5</v>
      </c>
      <c r="AA29">
        <v>73.839920689655173</v>
      </c>
      <c r="AB29">
        <v>-64.599999999999994</v>
      </c>
      <c r="AC29">
        <v>4.9591062499999898</v>
      </c>
      <c r="AD29">
        <v>-40.733603448275865</v>
      </c>
    </row>
    <row r="30" spans="1:30" x14ac:dyDescent="0.3">
      <c r="A30" t="s">
        <v>60</v>
      </c>
      <c r="B30">
        <v>3</v>
      </c>
      <c r="C30">
        <v>2</v>
      </c>
      <c r="D30">
        <v>2</v>
      </c>
      <c r="E30" t="s">
        <v>49</v>
      </c>
      <c r="F30">
        <v>0.96135249999999994</v>
      </c>
      <c r="G30">
        <v>-10.653427272727273</v>
      </c>
      <c r="H30">
        <v>139.80000000000001</v>
      </c>
      <c r="I30">
        <v>85.1</v>
      </c>
      <c r="J30">
        <v>20</v>
      </c>
      <c r="K30">
        <v>108.18998160770319</v>
      </c>
      <c r="L30">
        <v>28</v>
      </c>
      <c r="M30">
        <v>86.086095413210728</v>
      </c>
      <c r="N30">
        <v>50.942435048395325</v>
      </c>
      <c r="O30">
        <v>38.273365243423299</v>
      </c>
      <c r="P30">
        <v>55.721003397224052</v>
      </c>
      <c r="Q30">
        <v>33.919961181954775</v>
      </c>
      <c r="R30">
        <v>1.6192600000000001E-2</v>
      </c>
      <c r="S30">
        <f t="shared" si="1"/>
        <v>16.192600000000002</v>
      </c>
      <c r="T30">
        <v>2.6299999999999955</v>
      </c>
      <c r="U30">
        <v>289.15357142857147</v>
      </c>
      <c r="V30">
        <v>0.37</v>
      </c>
      <c r="W30">
        <v>56</v>
      </c>
      <c r="X30">
        <v>4.0869999999999891</v>
      </c>
      <c r="Y30">
        <v>73.680000000000007</v>
      </c>
      <c r="Z30">
        <v>1.0000000000000001E-5</v>
      </c>
      <c r="AA30">
        <v>55.225727272727269</v>
      </c>
      <c r="AB30">
        <v>-66.7</v>
      </c>
      <c r="AC30">
        <v>3.1153364583333398</v>
      </c>
      <c r="AD30">
        <v>-32.276499999999999</v>
      </c>
    </row>
    <row r="31" spans="1:30" x14ac:dyDescent="0.3">
      <c r="A31" t="s">
        <v>61</v>
      </c>
      <c r="B31">
        <v>3</v>
      </c>
      <c r="C31">
        <v>2</v>
      </c>
      <c r="D31">
        <v>3</v>
      </c>
      <c r="E31" t="s">
        <v>49</v>
      </c>
      <c r="F31">
        <v>0.97377523333333349</v>
      </c>
      <c r="G31">
        <v>-9.1808929580032093</v>
      </c>
      <c r="H31">
        <v>130.5</v>
      </c>
      <c r="I31">
        <v>79.7</v>
      </c>
      <c r="J31">
        <v>20</v>
      </c>
      <c r="K31">
        <v>119.58861516383648</v>
      </c>
      <c r="L31">
        <v>28</v>
      </c>
      <c r="M31">
        <v>113.77190648768541</v>
      </c>
      <c r="N31">
        <v>51.538421893521566</v>
      </c>
      <c r="O31">
        <v>41.625570338561033</v>
      </c>
      <c r="P31">
        <v>55.724852305077142</v>
      </c>
      <c r="Q31">
        <v>36.632997111516389</v>
      </c>
      <c r="R31">
        <v>1.30648E-2</v>
      </c>
      <c r="S31">
        <f t="shared" si="1"/>
        <v>13.0648</v>
      </c>
      <c r="T31">
        <v>2.3900000000000006</v>
      </c>
      <c r="U31">
        <v>287.13846153846151</v>
      </c>
      <c r="V31">
        <v>0.45</v>
      </c>
      <c r="W31">
        <v>45.5</v>
      </c>
      <c r="X31">
        <v>5.0999999999999943</v>
      </c>
      <c r="Y31">
        <v>84.922084999999996</v>
      </c>
      <c r="Z31">
        <v>1.0000000000000001E-5</v>
      </c>
      <c r="AA31">
        <v>59.936526666666651</v>
      </c>
      <c r="AB31">
        <v>-64.8</v>
      </c>
      <c r="AC31">
        <v>1.3987218750000101</v>
      </c>
      <c r="AD31">
        <v>-35.300703333333324</v>
      </c>
    </row>
    <row r="32" spans="1:30" x14ac:dyDescent="0.3">
      <c r="A32" t="s">
        <v>62</v>
      </c>
      <c r="B32">
        <v>3</v>
      </c>
      <c r="C32">
        <v>2</v>
      </c>
      <c r="D32">
        <v>3</v>
      </c>
      <c r="E32" t="s">
        <v>49</v>
      </c>
      <c r="F32">
        <v>1.0570581818181817</v>
      </c>
      <c r="G32">
        <v>-13.49432272727273</v>
      </c>
      <c r="H32">
        <v>123</v>
      </c>
      <c r="I32">
        <v>70.3</v>
      </c>
      <c r="J32">
        <v>36</v>
      </c>
      <c r="K32">
        <v>95.147478591817148</v>
      </c>
      <c r="L32">
        <v>26</v>
      </c>
      <c r="M32">
        <v>159.77354461153524</v>
      </c>
      <c r="N32">
        <v>47.438330170777895</v>
      </c>
      <c r="O32">
        <v>77.371654471361467</v>
      </c>
      <c r="P32">
        <v>51.906628279548833</v>
      </c>
      <c r="Q32">
        <v>69.715274361404894</v>
      </c>
      <c r="R32">
        <v>1.6072199999999998E-2</v>
      </c>
      <c r="S32">
        <f t="shared" si="1"/>
        <v>16.072199999999999</v>
      </c>
      <c r="T32">
        <v>15.199999999999989</v>
      </c>
      <c r="U32">
        <v>163.83486238532112</v>
      </c>
      <c r="V32">
        <v>0.25</v>
      </c>
      <c r="W32">
        <v>98.1</v>
      </c>
      <c r="X32">
        <v>4.5570000000000022</v>
      </c>
      <c r="Y32">
        <v>94.92698</v>
      </c>
      <c r="Z32">
        <v>1.0000000000000001E-5</v>
      </c>
      <c r="AA32">
        <v>66.716977272727277</v>
      </c>
      <c r="AB32">
        <v>-66.716977272727306</v>
      </c>
      <c r="AC32">
        <v>11.1897791666667</v>
      </c>
      <c r="AD32">
        <v>-38.743454545454547</v>
      </c>
    </row>
    <row r="33" spans="1:30" x14ac:dyDescent="0.3">
      <c r="A33" t="s">
        <v>63</v>
      </c>
      <c r="B33">
        <v>3</v>
      </c>
      <c r="C33">
        <v>2</v>
      </c>
      <c r="D33">
        <v>3</v>
      </c>
      <c r="E33" t="s">
        <v>49</v>
      </c>
      <c r="F33">
        <v>1.0664890909090909</v>
      </c>
      <c r="G33">
        <v>-6.7471590909090926</v>
      </c>
      <c r="H33">
        <v>134.30000000000001</v>
      </c>
      <c r="I33">
        <v>68.099999999999994</v>
      </c>
      <c r="J33">
        <v>21.25</v>
      </c>
      <c r="K33">
        <v>130.0052002080082</v>
      </c>
      <c r="L33">
        <v>28</v>
      </c>
      <c r="M33">
        <v>113.75089352122228</v>
      </c>
      <c r="N33">
        <v>53.14343412871338</v>
      </c>
      <c r="O33">
        <v>43.538633562945535</v>
      </c>
      <c r="P33">
        <v>57.172885213390423</v>
      </c>
      <c r="Q33">
        <v>42.107213386725384</v>
      </c>
      <c r="R33">
        <v>1.6740999999999999E-2</v>
      </c>
      <c r="S33">
        <f t="shared" si="1"/>
        <v>16.741</v>
      </c>
      <c r="T33">
        <v>1E-4</v>
      </c>
      <c r="U33">
        <v>215.56785990213751</v>
      </c>
      <c r="V33">
        <v>0.2</v>
      </c>
      <c r="W33">
        <v>77.66</v>
      </c>
      <c r="X33">
        <v>8.2999999999999972</v>
      </c>
      <c r="Y33">
        <v>131.48515</v>
      </c>
      <c r="Z33">
        <v>0.67999999999999972</v>
      </c>
      <c r="AA33">
        <v>63.92876363636362</v>
      </c>
      <c r="AB33">
        <v>-66.819999999999993</v>
      </c>
      <c r="AC33">
        <v>0.49108850574712787</v>
      </c>
      <c r="AD33">
        <v>-43.684522727272721</v>
      </c>
    </row>
    <row r="34" spans="1:30" ht="15" thickBot="1" x14ac:dyDescent="0.35">
      <c r="A34" t="s">
        <v>64</v>
      </c>
      <c r="B34">
        <v>3</v>
      </c>
      <c r="C34">
        <v>2</v>
      </c>
      <c r="D34">
        <v>3</v>
      </c>
      <c r="E34" t="s">
        <v>49</v>
      </c>
      <c r="F34">
        <v>0.73556913636363641</v>
      </c>
      <c r="G34">
        <v>-11.876895454545455</v>
      </c>
      <c r="H34">
        <v>225.83</v>
      </c>
      <c r="I34">
        <v>112.53</v>
      </c>
      <c r="J34">
        <v>18.18181818181818</v>
      </c>
      <c r="K34">
        <v>118.45534233593965</v>
      </c>
      <c r="L34">
        <v>27</v>
      </c>
      <c r="M34">
        <v>95.092073652603872</v>
      </c>
      <c r="N34">
        <v>55.524708495280429</v>
      </c>
      <c r="O34">
        <v>32.178374933567333</v>
      </c>
      <c r="P34">
        <v>55.295349871239971</v>
      </c>
      <c r="Q34">
        <v>37.892692813085901</v>
      </c>
      <c r="R34">
        <v>1.46721E-2</v>
      </c>
      <c r="S34">
        <f t="shared" si="1"/>
        <v>14.6721</v>
      </c>
      <c r="T34">
        <v>6.9300000000000068</v>
      </c>
      <c r="U34">
        <v>338.84757505773678</v>
      </c>
      <c r="V34">
        <v>0.4</v>
      </c>
      <c r="W34">
        <v>43.3</v>
      </c>
      <c r="X34">
        <v>5.25</v>
      </c>
      <c r="Y34">
        <v>80.538619999999995</v>
      </c>
      <c r="Z34">
        <v>0.90999999999999659</v>
      </c>
      <c r="AA34">
        <v>73.730463636363638</v>
      </c>
      <c r="AB34">
        <v>-64.349999999999994</v>
      </c>
      <c r="AC34">
        <v>5.8228942528735699</v>
      </c>
      <c r="AD34">
        <v>-39.966922727272731</v>
      </c>
    </row>
    <row r="35" spans="1:30" ht="15" thickBot="1" x14ac:dyDescent="0.35">
      <c r="A35" s="5" t="s">
        <v>65</v>
      </c>
      <c r="B35" s="6">
        <v>3</v>
      </c>
      <c r="C35" s="6">
        <v>2</v>
      </c>
      <c r="D35" s="6">
        <v>3</v>
      </c>
      <c r="E35" s="6" t="s">
        <v>49</v>
      </c>
      <c r="F35" s="6">
        <v>0.82643472727272738</v>
      </c>
      <c r="G35" s="6">
        <v>-17.600322727272726</v>
      </c>
      <c r="H35" s="6">
        <v>188.42</v>
      </c>
      <c r="I35" s="6">
        <v>88.5</v>
      </c>
      <c r="J35" s="6">
        <v>22.727272727272727</v>
      </c>
      <c r="K35" s="6">
        <v>127.92631444288125</v>
      </c>
      <c r="L35" s="6">
        <v>32</v>
      </c>
      <c r="M35" s="6">
        <v>98.815956310326015</v>
      </c>
      <c r="N35" s="6">
        <v>59.63740458015257</v>
      </c>
      <c r="O35" s="6">
        <v>44.979572641845891</v>
      </c>
      <c r="P35" s="6">
        <v>63.558136743248845</v>
      </c>
      <c r="Q35" s="6">
        <v>38.8244591656822</v>
      </c>
      <c r="R35" s="6">
        <v>1.08548E-2</v>
      </c>
      <c r="S35" s="6">
        <f t="shared" si="1"/>
        <v>10.854799999999999</v>
      </c>
      <c r="T35" s="6">
        <v>6.1099999999999994</v>
      </c>
      <c r="U35" s="6">
        <v>201.7620817843866</v>
      </c>
      <c r="V35" s="6">
        <v>0.53</v>
      </c>
      <c r="W35" s="6">
        <v>53.8</v>
      </c>
      <c r="X35" s="6">
        <v>4.9470000000000027</v>
      </c>
      <c r="Y35" s="6">
        <v>60.02</v>
      </c>
      <c r="Z35" s="6">
        <v>1.0000000000000001E-5</v>
      </c>
      <c r="AA35" s="6">
        <v>70.520581818181824</v>
      </c>
      <c r="AB35" s="6">
        <v>-70.520581818181796</v>
      </c>
      <c r="AC35" s="6">
        <v>5.4721172413792996</v>
      </c>
      <c r="AD35" s="6">
        <v>-39.966922727272731</v>
      </c>
    </row>
    <row r="36" spans="1:30" x14ac:dyDescent="0.3">
      <c r="A36" s="7" t="s">
        <v>66</v>
      </c>
      <c r="B36" s="7">
        <v>7</v>
      </c>
      <c r="C36" s="7">
        <v>1</v>
      </c>
      <c r="D36" s="7">
        <v>7</v>
      </c>
      <c r="E36" s="7" t="s">
        <v>67</v>
      </c>
      <c r="F36" s="7">
        <v>0.85354328125000023</v>
      </c>
      <c r="G36" s="7">
        <v>-14.59503125</v>
      </c>
      <c r="H36" s="7">
        <v>201.2</v>
      </c>
      <c r="I36" s="7">
        <v>85.1</v>
      </c>
      <c r="J36" s="7">
        <v>15.333333333333336</v>
      </c>
      <c r="K36" s="7">
        <v>164.20361247947449</v>
      </c>
      <c r="L36" s="7">
        <v>33</v>
      </c>
      <c r="M36" s="7">
        <v>93.107800027986585</v>
      </c>
      <c r="N36" s="7">
        <v>59.790732436472268</v>
      </c>
      <c r="O36" s="7">
        <v>30.594778517907262</v>
      </c>
      <c r="P36" s="7">
        <v>67.82680431808339</v>
      </c>
      <c r="Q36" s="7">
        <v>24.487295037195999</v>
      </c>
      <c r="R36" s="7">
        <v>1.04457E-2</v>
      </c>
      <c r="S36">
        <f t="shared" si="0"/>
        <v>10.4457</v>
      </c>
      <c r="T36" s="7">
        <v>1.8999999999999915</v>
      </c>
      <c r="U36" s="7">
        <v>503.40722891566264</v>
      </c>
      <c r="V36" s="7">
        <v>1.05</v>
      </c>
      <c r="W36" s="7">
        <v>20.75</v>
      </c>
      <c r="X36" s="7"/>
      <c r="Y36" s="7"/>
      <c r="Z36" s="7"/>
      <c r="AA36" s="7">
        <v>72.8</v>
      </c>
      <c r="AB36" s="7">
        <v>-64</v>
      </c>
      <c r="AC36" s="7"/>
      <c r="AD36" s="7">
        <v>-41.667462499999999</v>
      </c>
    </row>
    <row r="37" spans="1:30" x14ac:dyDescent="0.3">
      <c r="A37" s="7" t="s">
        <v>68</v>
      </c>
      <c r="B37" s="7">
        <v>7</v>
      </c>
      <c r="C37" s="7">
        <v>1</v>
      </c>
      <c r="D37" s="7">
        <v>7</v>
      </c>
      <c r="E37" s="7" t="s">
        <v>67</v>
      </c>
      <c r="F37" s="7">
        <v>0.89785375000000001</v>
      </c>
      <c r="G37" s="7">
        <v>-11.662166666666661</v>
      </c>
      <c r="H37" s="7">
        <v>204.3</v>
      </c>
      <c r="I37" s="7">
        <v>67.2</v>
      </c>
      <c r="J37" s="7">
        <v>14.285714285714285</v>
      </c>
      <c r="K37" s="7">
        <v>130.17443374121291</v>
      </c>
      <c r="L37" s="7">
        <v>22</v>
      </c>
      <c r="M37" s="7">
        <v>89.822804179646127</v>
      </c>
      <c r="N37" s="7">
        <v>44.712720769058777</v>
      </c>
      <c r="O37" s="7">
        <v>28.408267329918264</v>
      </c>
      <c r="P37" s="7">
        <v>46.250157601404325</v>
      </c>
      <c r="Q37" s="7">
        <v>24.759167853755901</v>
      </c>
      <c r="R37" s="7">
        <v>1.5667299999999999E-2</v>
      </c>
      <c r="S37">
        <f t="shared" si="0"/>
        <v>15.667299999999999</v>
      </c>
      <c r="T37" s="7">
        <v>1.1400000000000006</v>
      </c>
      <c r="U37" s="7">
        <v>716.21942857142847</v>
      </c>
      <c r="V37" s="7">
        <v>0.5</v>
      </c>
      <c r="W37" s="7">
        <v>21.875</v>
      </c>
      <c r="X37" s="7"/>
      <c r="Y37" s="7"/>
      <c r="Z37" s="7"/>
      <c r="AA37" s="7">
        <v>67.699999999999989</v>
      </c>
      <c r="AB37" s="7">
        <v>-62</v>
      </c>
      <c r="AC37" s="7">
        <v>12.363533333333301</v>
      </c>
      <c r="AD37" s="7">
        <v>-38.337704166666668</v>
      </c>
    </row>
    <row r="38" spans="1:30" x14ac:dyDescent="0.3">
      <c r="A38" s="7" t="s">
        <v>69</v>
      </c>
      <c r="B38" s="7">
        <v>7</v>
      </c>
      <c r="C38" s="7">
        <v>1</v>
      </c>
      <c r="D38" s="7">
        <v>7</v>
      </c>
      <c r="E38" s="7" t="s">
        <v>67</v>
      </c>
      <c r="F38" s="7">
        <v>1.0411362500000001</v>
      </c>
      <c r="G38" s="7">
        <v>-15.12655</v>
      </c>
      <c r="H38" s="7">
        <v>156.5</v>
      </c>
      <c r="I38" s="7">
        <v>63.6</v>
      </c>
      <c r="J38" s="7">
        <v>32.5</v>
      </c>
      <c r="K38" s="7">
        <v>145.39110206455391</v>
      </c>
      <c r="L38" s="7">
        <v>29</v>
      </c>
      <c r="M38" s="7">
        <v>220.72595956457496</v>
      </c>
      <c r="N38" s="7">
        <v>51.91568892119183</v>
      </c>
      <c r="O38" s="7">
        <v>62.666871756337102</v>
      </c>
      <c r="P38" s="7">
        <v>61.547871404943301</v>
      </c>
      <c r="Q38" s="7">
        <v>47.377577274447994</v>
      </c>
      <c r="R38" s="7">
        <v>1.1673299999999999E-2</v>
      </c>
      <c r="S38">
        <f t="shared" si="0"/>
        <v>11.673299999999999</v>
      </c>
      <c r="T38" s="7">
        <v>4</v>
      </c>
      <c r="U38" s="7">
        <v>279.18206278026906</v>
      </c>
      <c r="V38" s="7">
        <v>0.4</v>
      </c>
      <c r="W38" s="7">
        <v>41.8125</v>
      </c>
      <c r="X38" s="7"/>
      <c r="Y38" s="7"/>
      <c r="Z38" s="7"/>
      <c r="AA38" s="7">
        <v>65.900000000000006</v>
      </c>
      <c r="AB38" s="7">
        <v>-64</v>
      </c>
      <c r="AC38" s="7">
        <v>1.29982222222222</v>
      </c>
      <c r="AD38" s="7">
        <v>-33.201845833333337</v>
      </c>
    </row>
    <row r="39" spans="1:30" x14ac:dyDescent="0.3">
      <c r="A39" s="7" t="s">
        <v>70</v>
      </c>
      <c r="B39" s="7">
        <v>7</v>
      </c>
      <c r="C39" s="7">
        <v>1</v>
      </c>
      <c r="D39" s="7">
        <v>7</v>
      </c>
      <c r="E39" s="7" t="s">
        <v>67</v>
      </c>
      <c r="F39" s="7">
        <v>0.82788986666666664</v>
      </c>
      <c r="G39" s="7">
        <v>-15.2888</v>
      </c>
      <c r="H39" s="7">
        <v>160.4</v>
      </c>
      <c r="I39" s="7">
        <v>83.8</v>
      </c>
      <c r="J39" s="7">
        <v>18.947368421052634</v>
      </c>
      <c r="K39" s="7">
        <v>172.9206294310915</v>
      </c>
      <c r="L39" s="7">
        <v>41</v>
      </c>
      <c r="M39" s="7">
        <v>79.62169903303689</v>
      </c>
      <c r="N39" s="7">
        <v>97.087378640776592</v>
      </c>
      <c r="O39" s="7">
        <v>36.625405681703455</v>
      </c>
      <c r="P39" s="7">
        <v>84.429611687116349</v>
      </c>
      <c r="Q39" s="7">
        <v>28.168751979827512</v>
      </c>
      <c r="R39" s="7">
        <v>9.51252E-3</v>
      </c>
      <c r="S39">
        <f t="shared" si="0"/>
        <v>9.5125200000000003</v>
      </c>
      <c r="T39" s="7">
        <v>3.3999999999999915</v>
      </c>
      <c r="U39" s="7">
        <v>272.76043010752687</v>
      </c>
      <c r="V39" s="7">
        <v>0.6</v>
      </c>
      <c r="W39" s="7">
        <v>34.875</v>
      </c>
      <c r="X39" s="7"/>
      <c r="Y39" s="7"/>
      <c r="Z39" s="7"/>
      <c r="AA39" s="7">
        <v>62.8</v>
      </c>
      <c r="AB39" s="7">
        <v>-58</v>
      </c>
      <c r="AC39" s="7">
        <v>0.64131014492753569</v>
      </c>
      <c r="AD39" s="7">
        <v>-27.154033333333341</v>
      </c>
    </row>
    <row r="40" spans="1:30" x14ac:dyDescent="0.3">
      <c r="A40" s="7" t="s">
        <v>71</v>
      </c>
      <c r="B40" s="7">
        <v>7</v>
      </c>
      <c r="C40" s="7">
        <v>1</v>
      </c>
      <c r="D40" s="7">
        <v>6</v>
      </c>
      <c r="E40" s="7" t="s">
        <v>67</v>
      </c>
      <c r="F40" s="7">
        <v>0.94244819999999985</v>
      </c>
      <c r="G40" s="7">
        <v>-11.547836666666671</v>
      </c>
      <c r="H40" s="7">
        <v>137.5</v>
      </c>
      <c r="I40" s="7">
        <v>74.900000000000006</v>
      </c>
      <c r="J40" s="7">
        <v>18.399999999999995</v>
      </c>
      <c r="K40" s="7">
        <v>174.52006980802739</v>
      </c>
      <c r="L40" s="7">
        <v>33</v>
      </c>
      <c r="M40" s="7">
        <v>114.95902226201872</v>
      </c>
      <c r="N40" s="7">
        <v>67.186240257995607</v>
      </c>
      <c r="O40" s="7">
        <v>38.713859620860525</v>
      </c>
      <c r="P40" s="7">
        <v>67.83977763523896</v>
      </c>
      <c r="Q40" s="7">
        <v>36.370032782164245</v>
      </c>
      <c r="R40" s="7">
        <v>7.4446499999999997E-3</v>
      </c>
      <c r="S40">
        <f t="shared" si="0"/>
        <v>7.4446499999999993</v>
      </c>
      <c r="T40" s="7">
        <v>1E-4</v>
      </c>
      <c r="U40" s="7">
        <v>588.97547468354423</v>
      </c>
      <c r="V40" s="7">
        <v>0.28999999999999998</v>
      </c>
      <c r="W40" s="7">
        <v>12.64</v>
      </c>
      <c r="X40" s="7"/>
      <c r="Y40" s="7"/>
      <c r="Z40" s="7"/>
      <c r="AA40" s="7">
        <v>59.099999999999994</v>
      </c>
      <c r="AB40" s="7">
        <v>-64.5</v>
      </c>
      <c r="AC40" s="7">
        <v>0.79611159420290156</v>
      </c>
      <c r="AD40" s="7">
        <v>-22.328703333333337</v>
      </c>
    </row>
    <row r="41" spans="1:30" x14ac:dyDescent="0.3">
      <c r="A41" s="7" t="s">
        <v>72</v>
      </c>
      <c r="B41" s="7">
        <v>7</v>
      </c>
      <c r="C41" s="7">
        <v>1</v>
      </c>
      <c r="D41" s="7">
        <v>6</v>
      </c>
      <c r="E41" s="7" t="s">
        <v>67</v>
      </c>
      <c r="F41" s="7">
        <v>0.86277386666666678</v>
      </c>
      <c r="G41" s="7">
        <v>-7.6014200000000036</v>
      </c>
      <c r="H41" s="7">
        <v>181.1</v>
      </c>
      <c r="I41" s="7">
        <v>83.6</v>
      </c>
      <c r="J41" s="7">
        <v>23.750000000000004</v>
      </c>
      <c r="K41" s="7">
        <v>165.8374792703151</v>
      </c>
      <c r="L41" s="7">
        <v>25</v>
      </c>
      <c r="M41" s="7">
        <v>153.19232621348488</v>
      </c>
      <c r="N41" s="7">
        <v>47.993856786331321</v>
      </c>
      <c r="O41" s="7">
        <v>52.072217900409619</v>
      </c>
      <c r="P41" s="7">
        <v>54.430114286745535</v>
      </c>
      <c r="Q41" s="7">
        <v>39.128998786205948</v>
      </c>
      <c r="R41" s="7">
        <v>1.5173300000000001E-2</v>
      </c>
      <c r="S41">
        <f t="shared" si="0"/>
        <v>15.173300000000001</v>
      </c>
      <c r="T41" s="7">
        <v>1.7000000000000028</v>
      </c>
      <c r="U41" s="7">
        <v>358.89540078843629</v>
      </c>
      <c r="V41" s="7">
        <v>0.56000000000000005</v>
      </c>
      <c r="W41" s="7">
        <v>42.277777777777779</v>
      </c>
      <c r="X41" s="7"/>
      <c r="Y41" s="7"/>
      <c r="Z41" s="7"/>
      <c r="AA41" s="7">
        <v>69.599999999999994</v>
      </c>
      <c r="AB41" s="7">
        <v>-65</v>
      </c>
      <c r="AC41" s="7">
        <v>0.58810000000000295</v>
      </c>
      <c r="AD41" s="7">
        <v>-33.838403333333332</v>
      </c>
    </row>
    <row r="42" spans="1:30" x14ac:dyDescent="0.3">
      <c r="A42" s="7" t="s">
        <v>73</v>
      </c>
      <c r="B42" s="7">
        <v>7</v>
      </c>
      <c r="C42" s="7">
        <v>1</v>
      </c>
      <c r="D42" s="7">
        <v>6</v>
      </c>
      <c r="E42" s="7" t="s">
        <v>67</v>
      </c>
      <c r="F42" s="7">
        <v>0.83984700000000001</v>
      </c>
      <c r="G42" s="7">
        <v>-8.0092285714285705</v>
      </c>
      <c r="H42" s="7">
        <v>181.5</v>
      </c>
      <c r="I42" s="7">
        <v>84.3</v>
      </c>
      <c r="J42" s="7">
        <v>53.333333333333364</v>
      </c>
      <c r="K42" s="7">
        <v>173.2501732501735</v>
      </c>
      <c r="L42" s="7">
        <v>23</v>
      </c>
      <c r="M42" s="7">
        <v>502.25919700449703</v>
      </c>
      <c r="N42" s="7">
        <v>47.553378667554341</v>
      </c>
      <c r="O42" s="7">
        <v>114.69888086864935</v>
      </c>
      <c r="P42" s="7">
        <v>54.994720900264433</v>
      </c>
      <c r="Q42" s="7">
        <v>84.633564920347979</v>
      </c>
      <c r="R42" s="7">
        <v>5.9754700000000001E-3</v>
      </c>
      <c r="S42">
        <f t="shared" si="0"/>
        <v>5.9754700000000005</v>
      </c>
      <c r="T42" s="7">
        <v>0.01</v>
      </c>
      <c r="U42" s="7">
        <v>262.08201754385965</v>
      </c>
      <c r="V42" s="7">
        <v>1.1499999999999999</v>
      </c>
      <c r="W42" s="7">
        <v>22.8</v>
      </c>
      <c r="X42" s="7"/>
      <c r="Y42" s="7"/>
      <c r="Z42" s="7"/>
      <c r="AA42" s="7">
        <v>71.5</v>
      </c>
      <c r="AB42" s="7">
        <v>-67</v>
      </c>
      <c r="AC42" s="7">
        <v>0.270208333333333</v>
      </c>
      <c r="AD42" s="7">
        <v>-29.879428571428576</v>
      </c>
    </row>
    <row r="43" spans="1:30" x14ac:dyDescent="0.3">
      <c r="A43" s="7" t="s">
        <v>74</v>
      </c>
      <c r="B43" s="7">
        <v>7</v>
      </c>
      <c r="C43" s="7">
        <v>1</v>
      </c>
      <c r="D43" s="7">
        <v>6</v>
      </c>
      <c r="E43" s="7" t="s">
        <v>67</v>
      </c>
      <c r="F43" s="7">
        <v>0.90103379166666686</v>
      </c>
      <c r="G43" s="7">
        <v>-9.4670869565217419</v>
      </c>
      <c r="H43" s="7">
        <v>168.6</v>
      </c>
      <c r="I43" s="7">
        <v>86.8</v>
      </c>
      <c r="J43" s="7"/>
      <c r="K43" s="7">
        <v>154.15446277169735</v>
      </c>
      <c r="L43" s="7">
        <v>24</v>
      </c>
      <c r="M43" s="7">
        <v>101.30311766848808</v>
      </c>
      <c r="N43" s="7">
        <v>50.466818067120727</v>
      </c>
      <c r="O43" s="7">
        <v>26.983517277889138</v>
      </c>
      <c r="P43" s="7">
        <v>50.812862502335065</v>
      </c>
      <c r="Q43" s="7">
        <v>22.27579140876891</v>
      </c>
      <c r="R43" s="7">
        <v>1.10486E-2</v>
      </c>
      <c r="S43">
        <f t="shared" si="0"/>
        <v>11.0486</v>
      </c>
      <c r="T43" s="7">
        <v>3.2600000000000051</v>
      </c>
      <c r="U43" s="7">
        <v>346.3510971786834</v>
      </c>
      <c r="V43" s="7">
        <v>0.54</v>
      </c>
      <c r="W43" s="7">
        <v>31.9</v>
      </c>
      <c r="X43" s="7"/>
      <c r="Y43" s="7"/>
      <c r="Z43" s="7"/>
      <c r="AA43" s="7">
        <v>70.599999999999994</v>
      </c>
      <c r="AB43" s="7">
        <v>-65</v>
      </c>
      <c r="AC43" s="7">
        <v>3.0835468750000201</v>
      </c>
      <c r="AD43" s="7">
        <v>-36.27395416666667</v>
      </c>
    </row>
    <row r="44" spans="1:30" x14ac:dyDescent="0.3">
      <c r="A44" s="7" t="s">
        <v>75</v>
      </c>
      <c r="B44" s="7">
        <v>7</v>
      </c>
      <c r="C44" s="7">
        <v>1</v>
      </c>
      <c r="D44" s="7">
        <v>6</v>
      </c>
      <c r="E44" s="7" t="s">
        <v>67</v>
      </c>
      <c r="F44" s="7">
        <v>0.77972688000000023</v>
      </c>
      <c r="G44" s="7">
        <v>-12.746179166666666</v>
      </c>
      <c r="H44" s="7">
        <v>244.2</v>
      </c>
      <c r="I44" s="7">
        <v>98.8</v>
      </c>
      <c r="J44" s="7">
        <v>22.5</v>
      </c>
      <c r="K44" s="7">
        <v>167.1961210499918</v>
      </c>
      <c r="L44" s="7">
        <v>31</v>
      </c>
      <c r="M44" s="7">
        <v>40.077363051260804</v>
      </c>
      <c r="N44" s="7">
        <v>72.679700559633616</v>
      </c>
      <c r="O44" s="7">
        <v>39.645510050324461</v>
      </c>
      <c r="P44" s="7">
        <v>61.093140904024487</v>
      </c>
      <c r="Q44" s="7">
        <v>41.340920929796226</v>
      </c>
      <c r="R44" s="7">
        <v>6.9324299999999998E-3</v>
      </c>
      <c r="S44">
        <f t="shared" si="0"/>
        <v>6.9324300000000001</v>
      </c>
      <c r="T44" s="7">
        <v>1.0074906297634025</v>
      </c>
      <c r="U44" s="7">
        <v>288.85125000000005</v>
      </c>
      <c r="V44" s="7">
        <v>0.84</v>
      </c>
      <c r="W44" s="7">
        <v>23.999999999999996</v>
      </c>
      <c r="X44" s="7"/>
      <c r="Y44" s="7"/>
      <c r="Z44" s="7"/>
      <c r="AA44" s="7">
        <v>74.099999999999994</v>
      </c>
      <c r="AB44" s="7">
        <v>-67.5</v>
      </c>
      <c r="AC44" s="7">
        <v>1.8407428571428699</v>
      </c>
      <c r="AD44" s="7">
        <v>-45.042724</v>
      </c>
    </row>
    <row r="45" spans="1:30" x14ac:dyDescent="0.3">
      <c r="A45" s="7" t="s">
        <v>76</v>
      </c>
      <c r="B45" s="7">
        <v>7</v>
      </c>
      <c r="C45" s="7">
        <v>1</v>
      </c>
      <c r="D45" s="7">
        <v>7</v>
      </c>
      <c r="E45" s="7" t="s">
        <v>67</v>
      </c>
      <c r="F45" s="7">
        <v>1.176507391304348</v>
      </c>
      <c r="G45" s="7">
        <v>-11.486809999999997</v>
      </c>
      <c r="H45" s="7">
        <v>191.2</v>
      </c>
      <c r="I45" s="7">
        <v>62.4</v>
      </c>
      <c r="J45" s="7">
        <v>25.714285714285715</v>
      </c>
      <c r="K45" s="7">
        <v>153.35071308081615</v>
      </c>
      <c r="L45" s="7">
        <v>26</v>
      </c>
      <c r="M45" s="7">
        <v>55.080441876844034</v>
      </c>
      <c r="N45" s="7">
        <v>54.972239019295337</v>
      </c>
      <c r="O45" s="7">
        <v>46.940247543881831</v>
      </c>
      <c r="P45" s="7">
        <v>60.524538518363201</v>
      </c>
      <c r="Q45" s="7">
        <v>45.865173476381344</v>
      </c>
      <c r="R45" s="7">
        <v>2.1326399999999999E-2</v>
      </c>
      <c r="S45">
        <f t="shared" si="0"/>
        <v>21.3264</v>
      </c>
      <c r="T45" s="7">
        <v>5.5</v>
      </c>
      <c r="U45" s="7">
        <v>245.13103448275859</v>
      </c>
      <c r="V45" s="7">
        <v>0.1</v>
      </c>
      <c r="W45" s="7">
        <v>87</v>
      </c>
      <c r="X45" s="7"/>
      <c r="Y45" s="7"/>
      <c r="Z45" s="7"/>
      <c r="AA45" s="7">
        <v>70.122773913043474</v>
      </c>
      <c r="AB45" s="7">
        <v>-60</v>
      </c>
      <c r="AC45" s="7">
        <v>5.2036384615384597</v>
      </c>
      <c r="AD45" s="7">
        <v>-39.995286956521738</v>
      </c>
    </row>
    <row r="46" spans="1:30" x14ac:dyDescent="0.3">
      <c r="A46" s="7" t="s">
        <v>77</v>
      </c>
      <c r="B46" s="7">
        <v>7</v>
      </c>
      <c r="C46" s="7">
        <v>1</v>
      </c>
      <c r="D46" s="7">
        <v>7</v>
      </c>
      <c r="E46" s="7" t="s">
        <v>67</v>
      </c>
      <c r="F46" s="7">
        <v>1.4718652173913045</v>
      </c>
      <c r="G46" s="7">
        <v>-12.984552173913041</v>
      </c>
      <c r="H46" s="7">
        <v>147.1</v>
      </c>
      <c r="I46" s="7">
        <v>57.1</v>
      </c>
      <c r="J46" s="7">
        <v>30</v>
      </c>
      <c r="K46" s="7">
        <v>66.56460094521735</v>
      </c>
      <c r="L46" s="7">
        <v>18</v>
      </c>
      <c r="M46" s="7">
        <v>121.01063912335957</v>
      </c>
      <c r="N46" s="7">
        <v>31.245117950320267</v>
      </c>
      <c r="O46" s="7">
        <v>61.475930468249942</v>
      </c>
      <c r="P46" s="7">
        <v>37.912358614317192</v>
      </c>
      <c r="Q46" s="7">
        <v>45.717937749586639</v>
      </c>
      <c r="R46" s="7">
        <v>2.0165499999999999E-2</v>
      </c>
      <c r="S46">
        <f t="shared" ref="S46:S65" si="2">R46*1000</f>
        <v>20.165499999999998</v>
      </c>
      <c r="T46" s="7">
        <v>8.0999999999999943</v>
      </c>
      <c r="U46" s="7">
        <v>194.27263969171491</v>
      </c>
      <c r="V46" s="7">
        <v>7.0000000000000007E-2</v>
      </c>
      <c r="W46" s="7">
        <v>103.79999999999995</v>
      </c>
      <c r="X46" s="7">
        <v>5.2100000000000009</v>
      </c>
      <c r="Y46" s="7">
        <v>124.035</v>
      </c>
      <c r="Z46" s="7">
        <v>1.0000000000000001E-5</v>
      </c>
      <c r="AA46" s="7">
        <v>69.585386956521731</v>
      </c>
      <c r="AB46" s="7">
        <v>-63</v>
      </c>
      <c r="AC46" s="7">
        <v>9.8546343750000105</v>
      </c>
      <c r="AD46" s="7">
        <v>-44.060387652173915</v>
      </c>
    </row>
    <row r="47" spans="1:30" x14ac:dyDescent="0.3">
      <c r="A47" s="7" t="s">
        <v>78</v>
      </c>
      <c r="B47" s="7">
        <v>7</v>
      </c>
      <c r="C47" s="7">
        <v>1</v>
      </c>
      <c r="D47" s="7">
        <v>7</v>
      </c>
      <c r="E47" s="7" t="s">
        <v>67</v>
      </c>
      <c r="F47" s="7">
        <v>0.98832821739130439</v>
      </c>
      <c r="G47" s="7">
        <v>-10.224708695652176</v>
      </c>
      <c r="H47" s="7">
        <v>141.9</v>
      </c>
      <c r="I47" s="7">
        <v>80</v>
      </c>
      <c r="J47" s="7">
        <v>15.714285714285715</v>
      </c>
      <c r="K47" s="7">
        <v>115.76753878212543</v>
      </c>
      <c r="L47" s="7">
        <v>19</v>
      </c>
      <c r="M47" s="7">
        <v>115.78405070704147</v>
      </c>
      <c r="N47" s="7">
        <v>32.70218123548846</v>
      </c>
      <c r="O47" s="7">
        <v>35.18075895951808</v>
      </c>
      <c r="P47" s="7">
        <v>38.626042294107165</v>
      </c>
      <c r="Q47" s="7">
        <v>25.548888678656688</v>
      </c>
      <c r="R47" s="7">
        <v>1.25002E-2</v>
      </c>
      <c r="S47">
        <f t="shared" si="2"/>
        <v>12.5002</v>
      </c>
      <c r="T47" s="7">
        <v>6.7999999999999972</v>
      </c>
      <c r="U47" s="7">
        <v>285.39269406392697</v>
      </c>
      <c r="V47" s="7">
        <v>0.55800000000000005</v>
      </c>
      <c r="W47" s="7">
        <v>43.8</v>
      </c>
      <c r="X47" s="7">
        <v>5.0099999999999909</v>
      </c>
      <c r="Y47" s="7">
        <v>81.155000000000001</v>
      </c>
      <c r="Z47" s="7">
        <v>0.41000000000000369</v>
      </c>
      <c r="AA47" s="7">
        <v>61.39340434782607</v>
      </c>
      <c r="AB47" s="7">
        <v>-67</v>
      </c>
      <c r="AC47" s="7">
        <v>5.2769968749999796</v>
      </c>
      <c r="AD47" s="7">
        <v>-35.494545043478247</v>
      </c>
    </row>
    <row r="48" spans="1:30" x14ac:dyDescent="0.3">
      <c r="A48" s="7" t="s">
        <v>79</v>
      </c>
      <c r="B48" s="7">
        <v>7</v>
      </c>
      <c r="C48" s="7">
        <v>1</v>
      </c>
      <c r="D48" s="7">
        <v>7</v>
      </c>
      <c r="E48" s="7" t="s">
        <v>67</v>
      </c>
      <c r="F48" s="7">
        <v>1.2008766666666668</v>
      </c>
      <c r="G48" s="7">
        <v>-4.857379166666667</v>
      </c>
      <c r="H48" s="7">
        <v>174.4</v>
      </c>
      <c r="I48" s="7">
        <v>68.3</v>
      </c>
      <c r="J48" s="7">
        <v>25.714285714285715</v>
      </c>
      <c r="K48" s="7">
        <v>88.144557073600708</v>
      </c>
      <c r="L48" s="7">
        <v>12</v>
      </c>
      <c r="M48" s="7">
        <v>55.080441876844034</v>
      </c>
      <c r="N48" s="7">
        <v>24.5392751098132</v>
      </c>
      <c r="O48" s="7">
        <v>46.940247543881831</v>
      </c>
      <c r="P48" s="7">
        <v>27.624983442418799</v>
      </c>
      <c r="Q48" s="7">
        <v>45.865173476381344</v>
      </c>
      <c r="R48" s="7">
        <v>2.7547599999999998E-2</v>
      </c>
      <c r="S48">
        <f t="shared" si="2"/>
        <v>27.547599999999999</v>
      </c>
      <c r="T48" s="7">
        <v>12.719999999999999</v>
      </c>
      <c r="U48" s="7">
        <v>161.87331061229284</v>
      </c>
      <c r="V48" s="7">
        <v>0.15</v>
      </c>
      <c r="W48" s="7">
        <v>170.18</v>
      </c>
      <c r="X48" s="7">
        <v>2.230000000000004</v>
      </c>
      <c r="Y48" s="7">
        <v>89.015000000000001</v>
      </c>
      <c r="Z48" s="7">
        <v>2.3500000000000014</v>
      </c>
      <c r="AA48" s="7">
        <v>75.56153333333333</v>
      </c>
      <c r="AB48" s="7">
        <v>-67.7</v>
      </c>
      <c r="AC48" s="7">
        <v>18.154046153846199</v>
      </c>
      <c r="AD48" s="7">
        <v>-35.494545043478247</v>
      </c>
    </row>
    <row r="49" spans="1:30" x14ac:dyDescent="0.3">
      <c r="A49" s="7" t="s">
        <v>80</v>
      </c>
      <c r="B49" s="7">
        <v>7</v>
      </c>
      <c r="C49" s="7">
        <v>1</v>
      </c>
      <c r="D49" s="7">
        <v>7</v>
      </c>
      <c r="E49" s="7" t="s">
        <v>67</v>
      </c>
      <c r="F49" s="7">
        <v>0.98320047999999971</v>
      </c>
      <c r="G49" s="7">
        <v>-6.3867240000000001</v>
      </c>
      <c r="H49" s="7">
        <v>152.9</v>
      </c>
      <c r="I49" s="7">
        <v>76</v>
      </c>
      <c r="J49" s="7">
        <v>28</v>
      </c>
      <c r="K49" s="7">
        <v>128.86597938144345</v>
      </c>
      <c r="L49" s="7">
        <v>21</v>
      </c>
      <c r="M49" s="7">
        <v>228.23349968069928</v>
      </c>
      <c r="N49" s="7">
        <v>43.531255441406969</v>
      </c>
      <c r="O49" s="7">
        <v>53.419816937898766</v>
      </c>
      <c r="P49" s="7">
        <v>47.337757978428002</v>
      </c>
      <c r="Q49" s="7">
        <v>26.666666666666668</v>
      </c>
      <c r="R49" s="7">
        <v>6.9934999999999997E-3</v>
      </c>
      <c r="S49">
        <f t="shared" si="2"/>
        <v>6.9935</v>
      </c>
      <c r="T49" s="7">
        <v>1.9699999999999989</v>
      </c>
      <c r="U49" s="7">
        <v>207.5222551928783</v>
      </c>
      <c r="V49" s="7">
        <v>0.75700000000000001</v>
      </c>
      <c r="W49" s="7">
        <v>33.700000000000003</v>
      </c>
      <c r="X49" s="7">
        <v>2.2900000000000063</v>
      </c>
      <c r="Y49" s="7">
        <v>31.215</v>
      </c>
      <c r="Z49" s="7">
        <v>1.3799999999999955</v>
      </c>
      <c r="AA49" s="7">
        <v>61.83</v>
      </c>
      <c r="AB49" s="7">
        <v>-69</v>
      </c>
      <c r="AC49" s="7">
        <v>1.3987229166666699</v>
      </c>
      <c r="AD49" s="7">
        <v>-37.244464000000008</v>
      </c>
    </row>
    <row r="50" spans="1:30" x14ac:dyDescent="0.3">
      <c r="A50" s="7" t="s">
        <v>81</v>
      </c>
      <c r="B50" s="7">
        <v>7</v>
      </c>
      <c r="C50" s="7">
        <v>1</v>
      </c>
      <c r="D50" s="7">
        <v>6</v>
      </c>
      <c r="E50" s="7" t="s">
        <v>67</v>
      </c>
      <c r="F50" s="7">
        <v>0.89002185185185201</v>
      </c>
      <c r="G50" s="7">
        <v>-18.247251851851853</v>
      </c>
      <c r="H50" s="7">
        <v>223.9</v>
      </c>
      <c r="I50" s="7">
        <v>101.9</v>
      </c>
      <c r="J50" s="7">
        <v>18.461538461538463</v>
      </c>
      <c r="K50" s="7">
        <v>121.06537530266357</v>
      </c>
      <c r="L50" s="7">
        <v>31</v>
      </c>
      <c r="M50" s="7">
        <v>76.45858472469736</v>
      </c>
      <c r="N50" s="7">
        <v>62.034739454094279</v>
      </c>
      <c r="O50" s="7">
        <v>37.212086022578319</v>
      </c>
      <c r="P50" s="7">
        <v>61.171721323715857</v>
      </c>
      <c r="Q50" s="7">
        <v>35.444022294136012</v>
      </c>
      <c r="R50" s="7">
        <v>1.8240800000000001E-2</v>
      </c>
      <c r="S50">
        <f t="shared" si="2"/>
        <v>18.2408</v>
      </c>
      <c r="T50" s="7">
        <v>9.4000000000000057</v>
      </c>
      <c r="U50" s="7">
        <v>207.51763367463028</v>
      </c>
      <c r="V50" s="7">
        <v>0.16</v>
      </c>
      <c r="W50" s="7">
        <v>87.9</v>
      </c>
      <c r="X50" s="7">
        <v>9.9699999999999989</v>
      </c>
      <c r="Y50" s="7">
        <v>70.784999999999997</v>
      </c>
      <c r="Z50" s="7">
        <v>1.0000000000000001E-5</v>
      </c>
      <c r="AA50" s="7">
        <v>78.172466666666665</v>
      </c>
      <c r="AB50" s="7">
        <v>-66.84</v>
      </c>
      <c r="AC50" s="7">
        <v>11.189778571428601</v>
      </c>
      <c r="AD50" s="7">
        <v>-50.573285185185185</v>
      </c>
    </row>
    <row r="51" spans="1:30" x14ac:dyDescent="0.3">
      <c r="A51" s="7" t="s">
        <v>82</v>
      </c>
      <c r="B51" s="7">
        <v>7</v>
      </c>
      <c r="C51" s="7">
        <v>1</v>
      </c>
      <c r="D51" s="7">
        <v>6</v>
      </c>
      <c r="E51" s="7" t="s">
        <v>67</v>
      </c>
      <c r="F51" s="7">
        <v>1.0208263157894737</v>
      </c>
      <c r="G51" s="7">
        <v>-3.4349222222222218</v>
      </c>
      <c r="H51" s="7">
        <v>130.69999999999999</v>
      </c>
      <c r="I51" s="7">
        <v>70.5</v>
      </c>
      <c r="J51" s="7">
        <v>45</v>
      </c>
      <c r="K51" s="7">
        <v>122.88031457360523</v>
      </c>
      <c r="L51" s="7">
        <v>20</v>
      </c>
      <c r="M51" s="7">
        <v>453.48986374931519</v>
      </c>
      <c r="N51" s="7">
        <v>40.817992571125316</v>
      </c>
      <c r="O51" s="7">
        <v>96.378718217674887</v>
      </c>
      <c r="P51" s="7">
        <v>45.196314457145355</v>
      </c>
      <c r="Q51" s="7">
        <v>62.337443794759672</v>
      </c>
      <c r="R51" s="7">
        <v>1.44756E-2</v>
      </c>
      <c r="S51">
        <f t="shared" si="2"/>
        <v>14.4756</v>
      </c>
      <c r="T51" s="7">
        <v>0.81300000000000239</v>
      </c>
      <c r="U51" s="7">
        <v>224.08049535603718</v>
      </c>
      <c r="V51" s="7">
        <v>0.371</v>
      </c>
      <c r="W51" s="7">
        <v>64.599999999999994</v>
      </c>
      <c r="X51" s="7">
        <v>2.0900000000000034</v>
      </c>
      <c r="Y51" s="7">
        <v>31.5</v>
      </c>
      <c r="Z51" s="7">
        <v>1.7700000000000031</v>
      </c>
      <c r="AA51" s="7">
        <v>63.071799999999996</v>
      </c>
      <c r="AB51" s="7">
        <v>-67</v>
      </c>
      <c r="AC51" s="7">
        <v>0.87192976190474802</v>
      </c>
      <c r="AD51" s="7">
        <v>-39.319494736842103</v>
      </c>
    </row>
    <row r="52" spans="1:30" x14ac:dyDescent="0.3">
      <c r="A52" s="7" t="s">
        <v>83</v>
      </c>
      <c r="B52" s="7">
        <v>7</v>
      </c>
      <c r="C52" s="7">
        <v>1</v>
      </c>
      <c r="D52" s="7">
        <v>6</v>
      </c>
      <c r="E52" s="7" t="s">
        <v>67</v>
      </c>
      <c r="F52" s="7">
        <v>1.0574189999999999</v>
      </c>
      <c r="G52" s="7">
        <v>-5.5786099999999994</v>
      </c>
      <c r="H52" s="7">
        <v>131.5</v>
      </c>
      <c r="I52" s="7">
        <v>66</v>
      </c>
      <c r="J52" s="7">
        <v>15.555555555555555</v>
      </c>
      <c r="K52" s="7">
        <v>107.57314974182454</v>
      </c>
      <c r="L52" s="7">
        <v>18</v>
      </c>
      <c r="M52" s="7">
        <v>105.85339665833509</v>
      </c>
      <c r="N52" s="7">
        <v>37.707390648567142</v>
      </c>
      <c r="O52" s="7">
        <v>31.631661005225602</v>
      </c>
      <c r="P52" s="7">
        <v>39.555390725774402</v>
      </c>
      <c r="Q52" s="7">
        <v>24.459472465910551</v>
      </c>
      <c r="R52" s="7">
        <v>1.25332E-2</v>
      </c>
      <c r="S52">
        <f t="shared" si="2"/>
        <v>12.533199999999999</v>
      </c>
      <c r="T52" s="7">
        <v>5.7759999999999962</v>
      </c>
      <c r="U52" s="7">
        <v>257.88477366255142</v>
      </c>
      <c r="V52" s="7">
        <v>0.37</v>
      </c>
      <c r="W52" s="7">
        <v>48.6</v>
      </c>
      <c r="X52" s="7">
        <v>5.99</v>
      </c>
      <c r="Y52" s="7">
        <v>52.54</v>
      </c>
      <c r="Z52" s="7">
        <v>0.68600000000000005</v>
      </c>
      <c r="AA52" s="7">
        <v>63.528450000000007</v>
      </c>
      <c r="AB52" s="7">
        <v>-60</v>
      </c>
      <c r="AC52" s="7">
        <v>5.9722580645161196</v>
      </c>
      <c r="AD52" s="7">
        <v>-30.976804761904766</v>
      </c>
    </row>
    <row r="53" spans="1:30" x14ac:dyDescent="0.3">
      <c r="A53" s="7" t="s">
        <v>84</v>
      </c>
      <c r="B53" s="7">
        <v>7</v>
      </c>
      <c r="C53" s="7">
        <v>1</v>
      </c>
      <c r="D53" s="7">
        <v>6</v>
      </c>
      <c r="E53" s="7" t="s">
        <v>67</v>
      </c>
      <c r="F53" s="7">
        <v>0.81850287499999996</v>
      </c>
      <c r="G53" s="7">
        <v>-8.3326217391304347</v>
      </c>
      <c r="H53" s="7">
        <v>159.80000000000001</v>
      </c>
      <c r="I53" s="7">
        <v>88.1</v>
      </c>
      <c r="J53" s="7">
        <v>16.25</v>
      </c>
      <c r="K53" s="7">
        <v>115.6470452179948</v>
      </c>
      <c r="L53" s="7">
        <v>20</v>
      </c>
      <c r="M53" s="7">
        <v>116.99932353681801</v>
      </c>
      <c r="N53" s="7">
        <v>39.33910306844993</v>
      </c>
      <c r="O53" s="7">
        <v>34.500548785893045</v>
      </c>
      <c r="P53" s="7">
        <v>44.827588674072651</v>
      </c>
      <c r="Q53" s="7">
        <v>30.222739974201726</v>
      </c>
      <c r="R53" s="7">
        <v>1.62174E-2</v>
      </c>
      <c r="S53">
        <f t="shared" si="2"/>
        <v>16.217400000000001</v>
      </c>
      <c r="T53" s="7">
        <v>2.0599999999999881</v>
      </c>
      <c r="U53" s="7">
        <v>397.48529411764707</v>
      </c>
      <c r="V53" s="7">
        <v>0.73</v>
      </c>
      <c r="W53" s="7">
        <v>40.799999999999997</v>
      </c>
      <c r="X53" s="7">
        <v>3.7600000000000051</v>
      </c>
      <c r="Y53" s="7">
        <v>115.6470452179948</v>
      </c>
      <c r="Z53" s="7">
        <v>0.74000000000000199</v>
      </c>
      <c r="AA53" s="7">
        <v>64.631150000000005</v>
      </c>
      <c r="AB53" s="7">
        <v>-64.099999999999994</v>
      </c>
      <c r="AC53" s="7">
        <v>2.2313935483870999</v>
      </c>
      <c r="AD53" s="7">
        <v>-29.777524999999997</v>
      </c>
    </row>
    <row r="54" spans="1:30" x14ac:dyDescent="0.3">
      <c r="A54" s="7" t="s">
        <v>85</v>
      </c>
      <c r="B54" s="7">
        <v>7</v>
      </c>
      <c r="C54" s="7">
        <v>1</v>
      </c>
      <c r="D54" s="7">
        <v>7</v>
      </c>
      <c r="E54" s="7" t="s">
        <v>67</v>
      </c>
      <c r="F54" s="7">
        <v>0.78418421428571428</v>
      </c>
      <c r="G54" s="7">
        <v>-10.296855555555556</v>
      </c>
      <c r="H54" s="7">
        <v>158</v>
      </c>
      <c r="I54" s="7">
        <v>100</v>
      </c>
      <c r="J54" s="7">
        <v>70</v>
      </c>
      <c r="K54" s="7">
        <v>115.16756881262208</v>
      </c>
      <c r="L54" s="7">
        <v>26</v>
      </c>
      <c r="M54" s="7">
        <v>128.5622013622833</v>
      </c>
      <c r="N54" s="7">
        <v>49.517207229512408</v>
      </c>
      <c r="O54" s="7">
        <v>116.18495904912348</v>
      </c>
      <c r="P54" s="7">
        <v>53.952991626052032</v>
      </c>
      <c r="Q54" s="7">
        <v>110.61013151911477</v>
      </c>
      <c r="R54" s="7">
        <v>1.2534500000000001E-2</v>
      </c>
      <c r="S54">
        <f t="shared" si="2"/>
        <v>12.534500000000001</v>
      </c>
      <c r="T54" s="7">
        <v>0.59799999999999898</v>
      </c>
      <c r="U54" s="7">
        <v>408.28990228013032</v>
      </c>
      <c r="V54" s="7">
        <v>1</v>
      </c>
      <c r="W54" s="7">
        <v>30.7</v>
      </c>
      <c r="X54" s="7">
        <v>1.5499999999999972</v>
      </c>
      <c r="Y54" s="7">
        <v>29.7684675</v>
      </c>
      <c r="Z54" s="7">
        <v>1.0000000000000001E-5</v>
      </c>
      <c r="AA54" s="7">
        <v>63.975742857142862</v>
      </c>
      <c r="AB54" s="7">
        <v>-71</v>
      </c>
      <c r="AC54" s="7">
        <v>0.52746543209875796</v>
      </c>
      <c r="AD54" s="7">
        <v>-31.598125925925917</v>
      </c>
    </row>
    <row r="55" spans="1:30" x14ac:dyDescent="0.3">
      <c r="A55" s="7" t="s">
        <v>86</v>
      </c>
      <c r="B55" s="7">
        <v>7</v>
      </c>
      <c r="C55" s="7">
        <v>1</v>
      </c>
      <c r="D55" s="7">
        <v>7</v>
      </c>
      <c r="E55" s="7" t="s">
        <v>67</v>
      </c>
      <c r="F55" s="7">
        <v>0.86151679999999997</v>
      </c>
      <c r="G55" s="7">
        <v>-10.367541379310342</v>
      </c>
      <c r="H55" s="7">
        <v>225.1</v>
      </c>
      <c r="I55" s="7">
        <v>96.8</v>
      </c>
      <c r="J55" s="7">
        <v>21.428571428571427</v>
      </c>
      <c r="K55" s="7">
        <v>109.20607185759515</v>
      </c>
      <c r="L55" s="7">
        <v>18</v>
      </c>
      <c r="M55" s="7">
        <v>138.40189381070033</v>
      </c>
      <c r="N55" s="7">
        <v>32.336297493936989</v>
      </c>
      <c r="O55" s="7">
        <v>42.099256870711201</v>
      </c>
      <c r="P55" s="7">
        <v>36.873018022385651</v>
      </c>
      <c r="Q55" s="7">
        <v>34.525091625330298</v>
      </c>
      <c r="R55" s="7">
        <v>1.44151E-2</v>
      </c>
      <c r="S55">
        <f t="shared" si="2"/>
        <v>14.415100000000001</v>
      </c>
      <c r="T55" s="7">
        <v>19</v>
      </c>
      <c r="U55" s="7">
        <v>266.94629629629634</v>
      </c>
      <c r="V55" s="7">
        <v>0.43</v>
      </c>
      <c r="W55" s="7">
        <v>54</v>
      </c>
      <c r="X55" s="7">
        <v>4.9899999999999949</v>
      </c>
      <c r="Y55" s="7">
        <v>89.45</v>
      </c>
      <c r="Z55" s="7">
        <v>0.30300000000000438</v>
      </c>
      <c r="AA55" s="7">
        <v>77.032476666666696</v>
      </c>
      <c r="AB55" s="7">
        <v>-68.400000000000006</v>
      </c>
      <c r="AC55" s="7">
        <v>15.830993749999999</v>
      </c>
      <c r="AD55" s="7">
        <v>-47.304290000000009</v>
      </c>
    </row>
    <row r="56" spans="1:30" x14ac:dyDescent="0.3">
      <c r="A56" s="7" t="s">
        <v>87</v>
      </c>
      <c r="B56" s="7">
        <v>7</v>
      </c>
      <c r="C56" s="7">
        <v>1</v>
      </c>
      <c r="D56" s="7">
        <v>7</v>
      </c>
      <c r="E56" s="7" t="s">
        <v>67</v>
      </c>
      <c r="F56" s="7">
        <v>0.90877873333333337</v>
      </c>
      <c r="G56" s="7">
        <v>-7.6125620689655173</v>
      </c>
      <c r="H56" s="7">
        <v>151.80000000000001</v>
      </c>
      <c r="I56" s="7">
        <v>80.400000000000006</v>
      </c>
      <c r="J56" s="7">
        <v>17.272727272727273</v>
      </c>
      <c r="K56" s="7">
        <v>128.98232942086909</v>
      </c>
      <c r="L56" s="7">
        <v>23</v>
      </c>
      <c r="M56" s="7">
        <v>109.54184595490497</v>
      </c>
      <c r="N56" s="7">
        <v>43.94059231918439</v>
      </c>
      <c r="O56" s="7">
        <v>36.64124030820566</v>
      </c>
      <c r="P56" s="7">
        <v>49.127320138498938</v>
      </c>
      <c r="Q56" s="7">
        <v>27.448944603548163</v>
      </c>
      <c r="R56" s="7">
        <v>1.0982E-2</v>
      </c>
      <c r="S56">
        <f t="shared" si="2"/>
        <v>10.982000000000001</v>
      </c>
      <c r="T56" s="7">
        <v>4.2999999999999972</v>
      </c>
      <c r="U56" s="7">
        <v>259.00943396226415</v>
      </c>
      <c r="V56" s="7">
        <v>0.6</v>
      </c>
      <c r="W56" s="7">
        <v>42.4</v>
      </c>
      <c r="X56" s="7">
        <v>4.4199999999999875</v>
      </c>
      <c r="Y56" s="7">
        <v>52.45</v>
      </c>
      <c r="Z56" s="7">
        <v>1.0000000000000001E-5</v>
      </c>
      <c r="AA56" s="7">
        <v>62.408443333333345</v>
      </c>
      <c r="AB56" s="7">
        <v>-71.400000000000006</v>
      </c>
      <c r="AC56" s="7">
        <v>3.30607083333333</v>
      </c>
      <c r="AD56" s="7">
        <v>-40.091956666666675</v>
      </c>
    </row>
    <row r="57" spans="1:30" x14ac:dyDescent="0.3">
      <c r="A57" s="7" t="s">
        <v>88</v>
      </c>
      <c r="B57" s="7">
        <v>7</v>
      </c>
      <c r="C57" s="7">
        <v>1</v>
      </c>
      <c r="D57" s="7">
        <v>7</v>
      </c>
      <c r="E57" s="7" t="s">
        <v>67</v>
      </c>
      <c r="F57" s="7">
        <v>0.86647752631578956</v>
      </c>
      <c r="G57" s="7">
        <v>-5.8979157894736822</v>
      </c>
      <c r="H57" s="7">
        <v>203.2</v>
      </c>
      <c r="I57" s="7">
        <v>109.5</v>
      </c>
      <c r="J57" s="7">
        <v>15.454545454545455</v>
      </c>
      <c r="K57" s="7">
        <v>113.25028312570765</v>
      </c>
      <c r="L57" s="7">
        <v>23</v>
      </c>
      <c r="M57" s="7">
        <v>90.316010958869398</v>
      </c>
      <c r="N57" s="7">
        <v>43.99859204505443</v>
      </c>
      <c r="O57" s="7">
        <v>90.316010958869398</v>
      </c>
      <c r="P57" s="7">
        <v>47.735743118835835</v>
      </c>
      <c r="Q57" s="7">
        <v>24.719523281387051</v>
      </c>
      <c r="R57" s="7">
        <v>1.6459399999999999E-2</v>
      </c>
      <c r="S57">
        <f t="shared" si="2"/>
        <v>16.459399999999999</v>
      </c>
      <c r="T57" s="7">
        <v>1.0000000000000001E-5</v>
      </c>
      <c r="U57" s="7">
        <v>589.94265232974908</v>
      </c>
      <c r="V57" s="7">
        <v>0.755</v>
      </c>
      <c r="W57" s="7">
        <v>27.9</v>
      </c>
      <c r="X57" s="7">
        <v>4.3499999999999943</v>
      </c>
      <c r="Y57" s="7">
        <v>44.924999999999997</v>
      </c>
      <c r="Z57" s="7">
        <v>1.0000000000000001E-5</v>
      </c>
      <c r="AA57" s="7">
        <v>78.594010526315799</v>
      </c>
      <c r="AB57" s="7">
        <v>-66</v>
      </c>
      <c r="AC57" s="7">
        <v>1.0808302083333201</v>
      </c>
      <c r="AD57" s="7">
        <v>-50.129131578947373</v>
      </c>
    </row>
    <row r="58" spans="1:30" x14ac:dyDescent="0.3">
      <c r="A58" s="7" t="s">
        <v>89</v>
      </c>
      <c r="B58" s="7">
        <v>7</v>
      </c>
      <c r="C58" s="7">
        <v>1</v>
      </c>
      <c r="D58" s="7">
        <v>6</v>
      </c>
      <c r="E58" s="7" t="s">
        <v>67</v>
      </c>
      <c r="F58" s="7">
        <v>1.2905323529411765</v>
      </c>
      <c r="G58" s="7">
        <v>-8.1367437499999991</v>
      </c>
      <c r="H58" s="7">
        <v>128</v>
      </c>
      <c r="I58" s="7">
        <v>62.9</v>
      </c>
      <c r="J58" s="7">
        <v>16.666666666666668</v>
      </c>
      <c r="K58" s="7">
        <v>82.257135806531338</v>
      </c>
      <c r="L58" s="7">
        <v>15</v>
      </c>
      <c r="M58" s="7">
        <v>115.60549829256625</v>
      </c>
      <c r="N58" s="7">
        <v>27.550486266082576</v>
      </c>
      <c r="O58" s="7">
        <v>35.47711048967404</v>
      </c>
      <c r="P58" s="7">
        <v>32.669932490609</v>
      </c>
      <c r="Q58" s="7">
        <v>30.540057087687131</v>
      </c>
      <c r="R58" s="7">
        <v>4.45466E-3</v>
      </c>
      <c r="S58">
        <f t="shared" si="2"/>
        <v>4.4546599999999996</v>
      </c>
      <c r="T58" s="7">
        <v>4.5</v>
      </c>
      <c r="U58" s="7">
        <v>50.392081447963797</v>
      </c>
      <c r="V58" s="7">
        <v>0.45700000000000002</v>
      </c>
      <c r="W58" s="7">
        <v>88.4</v>
      </c>
      <c r="X58" s="7">
        <v>2.2099999999999937</v>
      </c>
      <c r="Y58" s="7">
        <v>67.554765000000003</v>
      </c>
      <c r="Z58" s="7">
        <v>1.0000000000000001E-5</v>
      </c>
      <c r="AA58" s="7">
        <v>65.501500000000007</v>
      </c>
      <c r="AB58" s="7">
        <v>-64.7</v>
      </c>
      <c r="AC58" s="7">
        <v>3.98423888888889</v>
      </c>
      <c r="AD58" s="7">
        <v>-36.045081250000003</v>
      </c>
    </row>
    <row r="59" spans="1:30" x14ac:dyDescent="0.3">
      <c r="A59" s="7" t="s">
        <v>90</v>
      </c>
      <c r="B59" s="7">
        <v>7</v>
      </c>
      <c r="C59" s="7">
        <v>1</v>
      </c>
      <c r="D59" s="7">
        <v>6</v>
      </c>
      <c r="E59" s="7" t="s">
        <v>67</v>
      </c>
      <c r="F59" s="7">
        <v>1.3524230769230767</v>
      </c>
      <c r="G59" s="7">
        <v>-5.3663846153846135</v>
      </c>
      <c r="H59" s="7">
        <v>125.7</v>
      </c>
      <c r="I59" s="7">
        <v>64.099999999999994</v>
      </c>
      <c r="J59" s="7">
        <v>20</v>
      </c>
      <c r="K59" s="7">
        <v>75.878291220881692</v>
      </c>
      <c r="L59" s="7">
        <v>14</v>
      </c>
      <c r="M59" s="7">
        <v>139.18950899836381</v>
      </c>
      <c r="N59" s="7">
        <v>26.542800265428035</v>
      </c>
      <c r="O59" s="7">
        <v>43.125599674093493</v>
      </c>
      <c r="P59" s="7">
        <v>29.905478380147557</v>
      </c>
      <c r="Q59" s="7">
        <v>32.299825908832346</v>
      </c>
      <c r="R59" s="7">
        <v>1.7141099999999999E-2</v>
      </c>
      <c r="S59">
        <f t="shared" si="2"/>
        <v>17.141099999999998</v>
      </c>
      <c r="T59" s="7">
        <v>6.8999999999999915</v>
      </c>
      <c r="U59" s="7">
        <v>245.92682926829264</v>
      </c>
      <c r="V59" s="7">
        <v>0.23</v>
      </c>
      <c r="W59" s="7">
        <v>69.7</v>
      </c>
      <c r="X59" s="7">
        <v>3.5300000000000011</v>
      </c>
      <c r="Y59" s="7">
        <v>99.305000000000007</v>
      </c>
      <c r="Z59" s="7">
        <v>1.4499999999999957</v>
      </c>
      <c r="AA59" s="7">
        <v>69.993230769230763</v>
      </c>
      <c r="AB59" s="7">
        <v>-67.3</v>
      </c>
      <c r="AC59" s="7">
        <v>5.8492020833333198</v>
      </c>
      <c r="AD59" s="7">
        <v>-44.757553846153847</v>
      </c>
    </row>
    <row r="60" spans="1:30" x14ac:dyDescent="0.3">
      <c r="A60" s="7" t="s">
        <v>91</v>
      </c>
      <c r="B60" s="7">
        <v>7</v>
      </c>
      <c r="C60" s="7">
        <v>1</v>
      </c>
      <c r="D60" s="7">
        <v>6</v>
      </c>
      <c r="E60" s="7" t="s">
        <v>67</v>
      </c>
      <c r="F60" s="7">
        <v>1.1983709090909092</v>
      </c>
      <c r="G60" s="7">
        <v>-8.0510999999999981</v>
      </c>
      <c r="H60" s="7">
        <v>137.6</v>
      </c>
      <c r="I60" s="7">
        <v>73.900000000000006</v>
      </c>
      <c r="J60" s="7">
        <v>20</v>
      </c>
      <c r="K60" s="7">
        <v>32.124385621125008</v>
      </c>
      <c r="L60" s="7">
        <v>14</v>
      </c>
      <c r="M60" s="7">
        <v>119.56414833837194</v>
      </c>
      <c r="N60" s="7">
        <v>28.752156411730809</v>
      </c>
      <c r="O60" s="7">
        <v>41.235738266567438</v>
      </c>
      <c r="P60" s="7">
        <v>27.585002214886686</v>
      </c>
      <c r="Q60" s="7">
        <v>35.564879341529732</v>
      </c>
      <c r="R60" s="7">
        <v>1.47242E-2</v>
      </c>
      <c r="S60">
        <f t="shared" si="2"/>
        <v>14.7242</v>
      </c>
      <c r="T60" s="7">
        <v>1E-4</v>
      </c>
      <c r="U60" s="7">
        <v>418.65794711401759</v>
      </c>
      <c r="V60" s="7">
        <v>0.8</v>
      </c>
      <c r="W60" s="7">
        <v>35.17</v>
      </c>
      <c r="X60" s="7">
        <v>3.7109999999999914</v>
      </c>
      <c r="Y60" s="7">
        <v>77.069999999999993</v>
      </c>
      <c r="Z60" s="7">
        <v>0.96000000000000085</v>
      </c>
      <c r="AA60" s="7">
        <v>64.885918181818184</v>
      </c>
      <c r="AB60" s="7">
        <v>-64.5</v>
      </c>
      <c r="AC60" s="7">
        <v>2.98818125000001</v>
      </c>
      <c r="AD60" s="7">
        <v>-35.76104545454546</v>
      </c>
    </row>
    <row r="61" spans="1:30" x14ac:dyDescent="0.3">
      <c r="A61" s="7" t="s">
        <v>92</v>
      </c>
      <c r="B61" s="7">
        <v>7</v>
      </c>
      <c r="C61" s="7">
        <v>1</v>
      </c>
      <c r="D61" s="7">
        <v>7</v>
      </c>
      <c r="E61" s="7" t="s">
        <v>67</v>
      </c>
      <c r="F61" s="7">
        <v>1.2082150000000003</v>
      </c>
      <c r="G61" s="7">
        <v>-6.5078562500000006</v>
      </c>
      <c r="H61" s="7">
        <v>112.9</v>
      </c>
      <c r="I61" s="7">
        <v>55.8</v>
      </c>
      <c r="J61" s="7">
        <v>30</v>
      </c>
      <c r="K61" s="7">
        <v>110.53387863380129</v>
      </c>
      <c r="L61" s="7">
        <v>24</v>
      </c>
      <c r="M61" s="7">
        <v>81.938922270940935</v>
      </c>
      <c r="N61" s="7">
        <v>45.741469215991287</v>
      </c>
      <c r="O61" s="7">
        <v>45.044878944354032</v>
      </c>
      <c r="P61" s="7">
        <v>49.333564854047602</v>
      </c>
      <c r="Q61" s="7">
        <v>43.275339056820101</v>
      </c>
      <c r="R61" s="7">
        <v>1.3509E-2</v>
      </c>
      <c r="S61">
        <f t="shared" si="2"/>
        <v>13.509</v>
      </c>
      <c r="T61" s="7">
        <v>1E-4</v>
      </c>
      <c r="U61" s="7">
        <v>200.72808320950966</v>
      </c>
      <c r="V61" s="7">
        <v>0.56000000000000005</v>
      </c>
      <c r="W61" s="7">
        <v>67.3</v>
      </c>
      <c r="X61" s="7">
        <v>3.1499999999999915</v>
      </c>
      <c r="Y61" s="7">
        <v>36.085000000000001</v>
      </c>
      <c r="Z61" s="7">
        <v>1E-4</v>
      </c>
      <c r="AA61" s="7">
        <v>55.046068749999996</v>
      </c>
      <c r="AB61" s="7">
        <v>-66.7</v>
      </c>
      <c r="AC61" s="7">
        <v>2.31512528735631</v>
      </c>
      <c r="AD61" s="7">
        <v>-23.14376875</v>
      </c>
    </row>
    <row r="62" spans="1:30" x14ac:dyDescent="0.3">
      <c r="A62" s="7" t="s">
        <v>93</v>
      </c>
      <c r="B62" s="7">
        <v>7</v>
      </c>
      <c r="C62" s="7">
        <v>1</v>
      </c>
      <c r="D62" s="7">
        <v>7</v>
      </c>
      <c r="E62" s="7" t="s">
        <v>67</v>
      </c>
      <c r="F62" s="7">
        <v>0.86603200000000025</v>
      </c>
      <c r="G62" s="7">
        <v>-12.637494736842106</v>
      </c>
      <c r="H62" s="7">
        <v>178.8</v>
      </c>
      <c r="I62" s="7">
        <v>109.6</v>
      </c>
      <c r="J62" s="7">
        <v>33.333333333333336</v>
      </c>
      <c r="K62" s="7">
        <v>109.89010989010961</v>
      </c>
      <c r="L62" s="7">
        <v>27</v>
      </c>
      <c r="M62" s="7">
        <v>171.64504335908399</v>
      </c>
      <c r="N62" s="7">
        <v>53.561863952865352</v>
      </c>
      <c r="O62" s="7">
        <v>57.54746457037362</v>
      </c>
      <c r="P62" s="7">
        <v>56.726731010102235</v>
      </c>
      <c r="Q62" s="7">
        <v>53.270876933576353</v>
      </c>
      <c r="R62" s="7">
        <v>1.6214099999999999E-2</v>
      </c>
      <c r="S62">
        <f t="shared" si="2"/>
        <v>16.214099999999998</v>
      </c>
      <c r="T62" s="7">
        <v>3.2199999999999989</v>
      </c>
      <c r="U62" s="7">
        <v>302.50186567164172</v>
      </c>
      <c r="V62" s="7">
        <v>0.36</v>
      </c>
      <c r="W62" s="7">
        <v>53.6</v>
      </c>
      <c r="X62" s="7">
        <v>2.7800000000000011</v>
      </c>
      <c r="Y62" s="7">
        <v>189.375</v>
      </c>
      <c r="Z62" s="7">
        <v>0.76999999999999602</v>
      </c>
      <c r="AA62" s="7">
        <v>70.897163157894724</v>
      </c>
      <c r="AB62" s="7">
        <v>-66.8</v>
      </c>
      <c r="AC62" s="7">
        <v>2.7360597701149398</v>
      </c>
      <c r="AD62" s="7">
        <v>-39.441568421052629</v>
      </c>
    </row>
    <row r="63" spans="1:30" x14ac:dyDescent="0.3">
      <c r="A63" s="7" t="s">
        <v>94</v>
      </c>
      <c r="B63" s="7">
        <v>7</v>
      </c>
      <c r="C63" s="7">
        <v>1</v>
      </c>
      <c r="D63" s="7">
        <v>7</v>
      </c>
      <c r="E63" s="7" t="s">
        <v>67</v>
      </c>
      <c r="F63" s="7">
        <v>0.94637957692307695</v>
      </c>
      <c r="G63" s="7">
        <v>-11.218730769230771</v>
      </c>
      <c r="H63" s="7">
        <v>201.5</v>
      </c>
      <c r="I63" s="7">
        <v>97.6</v>
      </c>
      <c r="J63" s="7">
        <v>22.5</v>
      </c>
      <c r="K63" s="7">
        <v>134.95276653171396</v>
      </c>
      <c r="L63" s="7">
        <v>27</v>
      </c>
      <c r="M63" s="7">
        <v>109.8188002046241</v>
      </c>
      <c r="N63" s="7">
        <v>52.246603970741937</v>
      </c>
      <c r="O63" s="7">
        <v>46.177753599286561</v>
      </c>
      <c r="P63" s="7">
        <v>56.716245405978661</v>
      </c>
      <c r="Q63" s="7">
        <v>36.666304560431975</v>
      </c>
      <c r="R63" s="7">
        <v>1.3807E-2</v>
      </c>
      <c r="S63">
        <f t="shared" si="2"/>
        <v>13.807</v>
      </c>
      <c r="T63" s="7">
        <v>4.4289999999999878</v>
      </c>
      <c r="U63" s="7">
        <v>202.7459618208517</v>
      </c>
      <c r="V63" s="7">
        <v>0.4</v>
      </c>
      <c r="W63" s="7">
        <v>68.099999999999994</v>
      </c>
      <c r="X63" s="7">
        <v>6.0899999999999963</v>
      </c>
      <c r="Y63" s="7">
        <v>52.98</v>
      </c>
      <c r="Z63" s="7">
        <v>0.1699999999999946</v>
      </c>
      <c r="AA63" s="7">
        <v>72.798507692307695</v>
      </c>
      <c r="AB63" s="7">
        <v>-63</v>
      </c>
      <c r="AC63" s="7">
        <v>2.59574827586209</v>
      </c>
      <c r="AD63" s="7">
        <v>-42.562630769230772</v>
      </c>
    </row>
    <row r="64" spans="1:30" x14ac:dyDescent="0.3">
      <c r="A64" s="7" t="s">
        <v>95</v>
      </c>
      <c r="B64" s="7">
        <v>7</v>
      </c>
      <c r="C64" s="7">
        <v>1</v>
      </c>
      <c r="D64" s="7">
        <v>7</v>
      </c>
      <c r="E64" s="7" t="s">
        <v>67</v>
      </c>
      <c r="F64" s="7">
        <v>1.0822286363636364</v>
      </c>
      <c r="G64" s="7">
        <v>-10.889231818181818</v>
      </c>
      <c r="H64" s="7">
        <v>119.7</v>
      </c>
      <c r="I64" s="7">
        <v>80</v>
      </c>
      <c r="J64" s="7">
        <v>21.962518671750324</v>
      </c>
      <c r="K64" s="7">
        <v>109.15838882218097</v>
      </c>
      <c r="L64" s="7">
        <v>25</v>
      </c>
      <c r="M64" s="7">
        <v>84.78499547129455</v>
      </c>
      <c r="N64" s="7">
        <v>43.325679130020546</v>
      </c>
      <c r="O64" s="7">
        <v>48.658689497699207</v>
      </c>
      <c r="P64" s="7">
        <v>51.34622020879101</v>
      </c>
      <c r="Q64" s="7">
        <v>36.229529707218894</v>
      </c>
      <c r="R64" s="7">
        <v>1.05722E-2</v>
      </c>
      <c r="S64">
        <f t="shared" si="2"/>
        <v>10.5722</v>
      </c>
      <c r="T64" s="7">
        <v>3.8999999999999915</v>
      </c>
      <c r="U64" s="7">
        <v>298.64971751412429</v>
      </c>
      <c r="V64" s="7">
        <v>0.56000000000000005</v>
      </c>
      <c r="W64" s="7">
        <v>35.4</v>
      </c>
      <c r="X64" s="7">
        <v>4.6470000000000056</v>
      </c>
      <c r="Y64" s="7">
        <v>48.674999999999997</v>
      </c>
      <c r="Z64" s="7">
        <v>0.79000000000000625</v>
      </c>
      <c r="AA64" s="7">
        <v>58.427281818181811</v>
      </c>
      <c r="AB64" s="7">
        <v>-66</v>
      </c>
      <c r="AC64" s="7">
        <v>3.2973011494252802</v>
      </c>
      <c r="AD64" s="7">
        <v>-45.042724</v>
      </c>
    </row>
    <row r="65" spans="1:30" ht="15" thickBot="1" x14ac:dyDescent="0.35">
      <c r="A65" s="7" t="s">
        <v>96</v>
      </c>
      <c r="B65" s="7">
        <v>7</v>
      </c>
      <c r="C65" s="7">
        <v>1</v>
      </c>
      <c r="D65" s="7">
        <v>7</v>
      </c>
      <c r="E65" s="7" t="s">
        <v>67</v>
      </c>
      <c r="F65" s="7">
        <v>0.9336488235294117</v>
      </c>
      <c r="G65" s="7">
        <v>-12.199847058823531</v>
      </c>
      <c r="H65" s="7">
        <v>163.1</v>
      </c>
      <c r="I65" s="7">
        <v>91</v>
      </c>
      <c r="J65" s="7">
        <v>19.110367652929341</v>
      </c>
      <c r="K65" s="7">
        <v>125.86532410320922</v>
      </c>
      <c r="L65" s="7">
        <v>20</v>
      </c>
      <c r="M65" s="7">
        <v>166.11920521259412</v>
      </c>
      <c r="N65" s="7">
        <v>39.38868756893033</v>
      </c>
      <c r="O65" s="7">
        <v>41.501790868835634</v>
      </c>
      <c r="P65" s="7">
        <v>42.92356302571725</v>
      </c>
      <c r="Q65" s="7">
        <v>41.630234860934529</v>
      </c>
      <c r="R65" s="7">
        <v>1.63032E-2</v>
      </c>
      <c r="S65">
        <f t="shared" si="2"/>
        <v>16.3032</v>
      </c>
      <c r="T65" s="7">
        <v>4.3000000000000114</v>
      </c>
      <c r="U65" s="7">
        <v>286.52372583479792</v>
      </c>
      <c r="V65" s="7">
        <v>0.36</v>
      </c>
      <c r="W65" s="7">
        <v>56.9</v>
      </c>
      <c r="X65" s="7">
        <v>4.0679999999999978</v>
      </c>
      <c r="Y65" s="7">
        <v>97.013069999999999</v>
      </c>
      <c r="Z65" s="7">
        <v>1.7259999999999991</v>
      </c>
      <c r="AA65" s="7">
        <v>71.888647058823523</v>
      </c>
      <c r="AB65" s="7">
        <v>-60</v>
      </c>
      <c r="AC65" s="7">
        <v>5.4019632183908</v>
      </c>
      <c r="AD65" s="7">
        <v>-34.251494117647049</v>
      </c>
    </row>
    <row r="66" spans="1:30" ht="15" thickBot="1" x14ac:dyDescent="0.35">
      <c r="A66" s="8" t="s">
        <v>97</v>
      </c>
      <c r="B66" s="9">
        <v>7</v>
      </c>
      <c r="C66" s="9">
        <v>2</v>
      </c>
      <c r="D66" s="9">
        <v>7</v>
      </c>
      <c r="E66" s="9" t="s">
        <v>98</v>
      </c>
      <c r="F66" s="9">
        <v>0.72852476666666677</v>
      </c>
      <c r="G66" s="9">
        <v>-17.29837666666667</v>
      </c>
      <c r="H66" s="9">
        <v>221.8</v>
      </c>
      <c r="I66" s="9">
        <v>115.64</v>
      </c>
      <c r="J66" s="9">
        <v>27.5</v>
      </c>
      <c r="K66" s="9">
        <v>180.53800324968361</v>
      </c>
      <c r="L66" s="9">
        <v>39</v>
      </c>
      <c r="M66" s="9">
        <v>188.69350118010291</v>
      </c>
      <c r="N66" s="9">
        <v>73.69739848183319</v>
      </c>
      <c r="O66" s="9">
        <v>56.757161461970554</v>
      </c>
      <c r="P66" s="9">
        <v>80.778548212989222</v>
      </c>
      <c r="Q66" s="9">
        <v>44.550940601829687</v>
      </c>
      <c r="R66" s="9">
        <v>1.17E-2</v>
      </c>
      <c r="S66" s="6">
        <f t="shared" si="0"/>
        <v>11.700000000000001</v>
      </c>
      <c r="T66" s="9">
        <v>2.6600000000000108</v>
      </c>
      <c r="U66" s="9">
        <v>292.04368174726989</v>
      </c>
      <c r="V66" s="9">
        <v>0.54</v>
      </c>
      <c r="W66" s="9">
        <v>40.0625</v>
      </c>
      <c r="X66" s="9"/>
      <c r="Y66" s="9"/>
      <c r="Z66" s="9"/>
      <c r="AA66" s="9">
        <v>77.099999999999994</v>
      </c>
      <c r="AB66" s="9">
        <v>-64</v>
      </c>
      <c r="AC66" s="9">
        <v>2.2888177083333301</v>
      </c>
      <c r="AD66" s="9">
        <v>-36.394756666666666</v>
      </c>
    </row>
    <row r="67" spans="1:30" x14ac:dyDescent="0.3">
      <c r="A67" s="7" t="s">
        <v>99</v>
      </c>
      <c r="B67" s="7">
        <v>7</v>
      </c>
      <c r="C67" s="7">
        <v>2</v>
      </c>
      <c r="D67" s="7">
        <v>7</v>
      </c>
      <c r="E67" s="7" t="s">
        <v>98</v>
      </c>
      <c r="F67" s="7">
        <v>0.76785043333333336</v>
      </c>
      <c r="G67" s="7">
        <v>-13.92721666666667</v>
      </c>
      <c r="H67" s="7">
        <v>231.33</v>
      </c>
      <c r="I67" s="7">
        <v>107.7</v>
      </c>
      <c r="J67" s="7">
        <v>15.555555555555555</v>
      </c>
      <c r="K67" s="7">
        <v>183.2172957127153</v>
      </c>
      <c r="L67" s="7">
        <v>26</v>
      </c>
      <c r="M67" s="7">
        <v>114.59361751595532</v>
      </c>
      <c r="N67" s="7">
        <v>54.02485143165859</v>
      </c>
      <c r="O67" s="7">
        <v>33.007538558362164</v>
      </c>
      <c r="P67" s="7">
        <v>57.700861530634434</v>
      </c>
      <c r="Q67" s="7">
        <v>24.780131736410336</v>
      </c>
      <c r="R67" s="7">
        <v>1.18701E-2</v>
      </c>
      <c r="S67">
        <f t="shared" ref="S67:S76" si="3">R67*1000</f>
        <v>11.870099999999999</v>
      </c>
      <c r="T67" s="7">
        <v>3.0999999999999943</v>
      </c>
      <c r="U67" s="7">
        <v>239.49760403530894</v>
      </c>
      <c r="V67" s="7">
        <v>0.42</v>
      </c>
      <c r="W67" s="7">
        <v>49.5625</v>
      </c>
      <c r="X67" s="7"/>
      <c r="Y67" s="7"/>
      <c r="Z67" s="7"/>
      <c r="AA67" s="7">
        <v>80.5</v>
      </c>
      <c r="AB67" s="7">
        <v>-65</v>
      </c>
      <c r="AC67" s="7">
        <v>3.3537552083333302</v>
      </c>
      <c r="AD67" s="7">
        <v>-39.009599999999999</v>
      </c>
    </row>
    <row r="68" spans="1:30" x14ac:dyDescent="0.3">
      <c r="A68" s="7" t="s">
        <v>100</v>
      </c>
      <c r="B68" s="7">
        <v>7</v>
      </c>
      <c r="C68" s="7">
        <v>2</v>
      </c>
      <c r="D68" s="7">
        <v>7</v>
      </c>
      <c r="E68" s="7" t="s">
        <v>98</v>
      </c>
      <c r="F68" s="7">
        <v>0.86486243333333312</v>
      </c>
      <c r="G68" s="7">
        <v>-18.934626666666659</v>
      </c>
      <c r="H68" s="7">
        <v>180.7</v>
      </c>
      <c r="I68" s="7">
        <v>87.9</v>
      </c>
      <c r="J68" s="7">
        <v>15.65217391304348</v>
      </c>
      <c r="K68" s="7">
        <v>150.3759398496239</v>
      </c>
      <c r="L68" s="7">
        <v>25</v>
      </c>
      <c r="M68" s="7">
        <v>98.195388400995199</v>
      </c>
      <c r="N68" s="7">
        <v>53.89</v>
      </c>
      <c r="O68" s="7">
        <v>30.22682040081289</v>
      </c>
      <c r="P68" s="7">
        <v>57.853002438777942</v>
      </c>
      <c r="Q68" s="7">
        <v>25.401948851858794</v>
      </c>
      <c r="R68" s="7">
        <v>1.2354499999999999E-2</v>
      </c>
      <c r="S68">
        <f t="shared" si="3"/>
        <v>12.3545</v>
      </c>
      <c r="T68" s="7">
        <v>1.0000000000000001E-5</v>
      </c>
      <c r="U68" s="7">
        <v>234.20853080568719</v>
      </c>
      <c r="V68" s="7">
        <v>0.4</v>
      </c>
      <c r="W68" s="7">
        <v>52.75</v>
      </c>
      <c r="X68" s="7"/>
      <c r="Y68" s="7"/>
      <c r="Z68" s="7"/>
      <c r="AA68" s="7">
        <v>72.5</v>
      </c>
      <c r="AB68" s="7">
        <v>-64.5</v>
      </c>
      <c r="AC68" s="7">
        <v>5.2181283950616999</v>
      </c>
      <c r="AD68" s="7">
        <v>-21.799723333333329</v>
      </c>
    </row>
    <row r="69" spans="1:30" x14ac:dyDescent="0.3">
      <c r="A69" s="7" t="s">
        <v>101</v>
      </c>
      <c r="B69" s="7">
        <v>7</v>
      </c>
      <c r="C69" s="7">
        <v>2</v>
      </c>
      <c r="D69" s="7">
        <v>7</v>
      </c>
      <c r="E69" s="7" t="s">
        <v>98</v>
      </c>
      <c r="F69" s="7">
        <v>0.58078639534883736</v>
      </c>
      <c r="G69" s="7">
        <v>-18.061081395348829</v>
      </c>
      <c r="H69" s="7">
        <v>333.92</v>
      </c>
      <c r="I69" s="7">
        <v>163.19999999999999</v>
      </c>
      <c r="J69" s="7">
        <v>13.461538461538462</v>
      </c>
      <c r="K69" s="7">
        <v>175.43859649122751</v>
      </c>
      <c r="L69" s="7">
        <v>41</v>
      </c>
      <c r="M69" s="7">
        <v>60.243240097915617</v>
      </c>
      <c r="N69" s="7">
        <v>80.276149955848155</v>
      </c>
      <c r="O69" s="7">
        <v>25.503106126382363</v>
      </c>
      <c r="P69" s="7">
        <v>82.820069210880348</v>
      </c>
      <c r="Q69" s="7">
        <v>22.465448417811601</v>
      </c>
      <c r="R69" s="7">
        <v>1.28363E-2</v>
      </c>
      <c r="S69">
        <f t="shared" si="3"/>
        <v>12.8363</v>
      </c>
      <c r="T69" s="7">
        <v>2.5600000000000023</v>
      </c>
      <c r="U69" s="7">
        <v>593.07190297429975</v>
      </c>
      <c r="V69" s="7">
        <v>0.8</v>
      </c>
      <c r="W69" s="7">
        <v>21.643750000000001</v>
      </c>
      <c r="X69" s="7"/>
      <c r="Y69" s="7"/>
      <c r="Z69" s="7"/>
      <c r="AA69" s="7">
        <v>80.2</v>
      </c>
      <c r="AB69" s="7">
        <v>-65</v>
      </c>
      <c r="AC69" s="7">
        <v>3.6588279569892399</v>
      </c>
      <c r="AD69" s="7">
        <v>-40.877586046511624</v>
      </c>
    </row>
    <row r="70" spans="1:30" x14ac:dyDescent="0.3">
      <c r="A70" s="7" t="s">
        <v>102</v>
      </c>
      <c r="B70" s="7">
        <v>7</v>
      </c>
      <c r="C70" s="7">
        <v>2</v>
      </c>
      <c r="D70" s="7">
        <v>7</v>
      </c>
      <c r="E70" s="7" t="s">
        <v>98</v>
      </c>
      <c r="F70" s="7">
        <v>0.67242964102564085</v>
      </c>
      <c r="G70" s="7">
        <v>-14.020871794871789</v>
      </c>
      <c r="H70" s="7">
        <v>204.8</v>
      </c>
      <c r="I70" s="7">
        <v>105.6</v>
      </c>
      <c r="J70" s="7">
        <v>15.454545454545453</v>
      </c>
      <c r="K70" s="7">
        <v>185.56318426424161</v>
      </c>
      <c r="L70" s="7">
        <v>34</v>
      </c>
      <c r="M70" s="7">
        <v>136.07609055434267</v>
      </c>
      <c r="N70" s="7">
        <v>67.006164567140274</v>
      </c>
      <c r="O70" s="7">
        <v>33.521363215097374</v>
      </c>
      <c r="P70" s="7">
        <v>67.006164567140274</v>
      </c>
      <c r="Q70" s="7">
        <v>28.822095302577118</v>
      </c>
      <c r="R70" s="7">
        <v>1.1466499999999999E-2</v>
      </c>
      <c r="S70">
        <f t="shared" si="3"/>
        <v>11.4665</v>
      </c>
      <c r="T70" s="7">
        <v>1.0000000000000001E-5</v>
      </c>
      <c r="U70" s="7">
        <v>597.60260586319214</v>
      </c>
      <c r="V70" s="7">
        <v>1.3</v>
      </c>
      <c r="W70" s="7">
        <v>19.1875</v>
      </c>
      <c r="X70" s="7"/>
      <c r="Y70" s="7"/>
      <c r="Z70" s="7"/>
      <c r="AA70" s="7">
        <v>65.400000000000006</v>
      </c>
      <c r="AB70" s="7">
        <v>-62</v>
      </c>
      <c r="AC70" s="7">
        <v>3.5253057471264477</v>
      </c>
      <c r="AD70" s="7">
        <v>-15.201274358974359</v>
      </c>
    </row>
    <row r="71" spans="1:30" x14ac:dyDescent="0.3">
      <c r="A71" s="7" t="s">
        <v>103</v>
      </c>
      <c r="B71" s="7">
        <v>7</v>
      </c>
      <c r="C71" s="7">
        <v>2</v>
      </c>
      <c r="D71" s="7">
        <v>6</v>
      </c>
      <c r="E71" s="7" t="s">
        <v>98</v>
      </c>
      <c r="F71" s="7">
        <v>0.71984819999999994</v>
      </c>
      <c r="G71" s="7">
        <v>-8.6685266666666685</v>
      </c>
      <c r="H71" s="7">
        <v>170</v>
      </c>
      <c r="I71" s="7">
        <v>102.4</v>
      </c>
      <c r="J71" s="7">
        <v>15.600000000000062</v>
      </c>
      <c r="K71" s="7">
        <v>216.73168617251821</v>
      </c>
      <c r="L71" s="7">
        <v>46</v>
      </c>
      <c r="M71" s="7">
        <v>77.113743673654596</v>
      </c>
      <c r="N71" s="7">
        <v>97.751710654936829</v>
      </c>
      <c r="O71" s="7">
        <v>30.674949015894903</v>
      </c>
      <c r="P71" s="7">
        <v>93.552364752586897</v>
      </c>
      <c r="Q71" s="7">
        <v>26.489868525839825</v>
      </c>
      <c r="R71" s="7">
        <v>1.5702600000000001E-2</v>
      </c>
      <c r="S71">
        <f t="shared" si="3"/>
        <v>15.7026</v>
      </c>
      <c r="T71" s="7">
        <v>0.53000000000000114</v>
      </c>
      <c r="U71" s="7">
        <v>596.91518175338558</v>
      </c>
      <c r="V71" s="7">
        <v>1.1000000000000001</v>
      </c>
      <c r="W71" s="7">
        <v>26.306249999999999</v>
      </c>
      <c r="X71" s="7"/>
      <c r="Y71" s="7"/>
      <c r="Z71" s="7"/>
      <c r="AA71" s="7">
        <v>66.900000000000006</v>
      </c>
      <c r="AB71" s="7">
        <v>-62</v>
      </c>
      <c r="AC71" s="7">
        <v>0.381470238095234</v>
      </c>
      <c r="AD71" s="7">
        <v>-27.40020333333333</v>
      </c>
    </row>
    <row r="72" spans="1:30" x14ac:dyDescent="0.3">
      <c r="A72" s="7" t="s">
        <v>104</v>
      </c>
      <c r="B72" s="7">
        <v>7</v>
      </c>
      <c r="C72" s="7">
        <v>2</v>
      </c>
      <c r="D72" s="7">
        <v>7</v>
      </c>
      <c r="E72" s="7" t="s">
        <v>98</v>
      </c>
      <c r="F72" s="7">
        <v>0.95615986666666664</v>
      </c>
      <c r="G72" s="7">
        <v>-14.080819999999999</v>
      </c>
      <c r="H72" s="7">
        <v>137.5</v>
      </c>
      <c r="I72" s="7">
        <v>77.400000000000006</v>
      </c>
      <c r="J72" s="7">
        <v>19.047619047619047</v>
      </c>
      <c r="K72" s="7">
        <v>163.61256544502629</v>
      </c>
      <c r="L72" s="7">
        <v>35</v>
      </c>
      <c r="M72" s="7">
        <v>63.545220995432544</v>
      </c>
      <c r="N72" s="7">
        <v>65.997888067582139</v>
      </c>
      <c r="O72" s="7">
        <v>35.881975621343663</v>
      </c>
      <c r="P72" s="7">
        <v>71.917693251181731</v>
      </c>
      <c r="Q72" s="7">
        <v>31.62501734827423</v>
      </c>
      <c r="R72" s="7">
        <v>1.6097299999999998E-2</v>
      </c>
      <c r="S72">
        <f t="shared" si="3"/>
        <v>16.097299999999997</v>
      </c>
      <c r="T72" s="7">
        <v>3.269999999999996</v>
      </c>
      <c r="U72" s="7">
        <v>415.59294320137695</v>
      </c>
      <c r="V72" s="7">
        <v>0.4</v>
      </c>
      <c r="W72" s="7">
        <v>38.733333333333327</v>
      </c>
      <c r="X72" s="7"/>
      <c r="Y72" s="7"/>
      <c r="Z72" s="7"/>
      <c r="AA72" s="7">
        <v>64.7</v>
      </c>
      <c r="AB72" s="7">
        <v>-60</v>
      </c>
      <c r="AC72" s="7">
        <v>2.9790964285714301</v>
      </c>
      <c r="AD72" s="7">
        <v>-23.12621333333334</v>
      </c>
    </row>
    <row r="73" spans="1:30" x14ac:dyDescent="0.3">
      <c r="A73" s="7" t="s">
        <v>105</v>
      </c>
      <c r="B73" s="7">
        <v>7</v>
      </c>
      <c r="C73" s="7">
        <v>2</v>
      </c>
      <c r="D73" s="7">
        <v>7</v>
      </c>
      <c r="E73" s="7" t="s">
        <v>98</v>
      </c>
      <c r="F73" s="7">
        <v>1.2990516666666669</v>
      </c>
      <c r="G73" s="7">
        <v>-16.77653333333333</v>
      </c>
      <c r="H73" s="7">
        <v>102.3</v>
      </c>
      <c r="I73" s="7">
        <v>49.8</v>
      </c>
      <c r="J73" s="7">
        <v>15.714285714285714</v>
      </c>
      <c r="K73" s="7">
        <v>114.968958381237</v>
      </c>
      <c r="L73" s="7">
        <v>26</v>
      </c>
      <c r="M73" s="7">
        <v>71.061736718958855</v>
      </c>
      <c r="N73" s="7">
        <v>51.075131518463643</v>
      </c>
      <c r="O73" s="7">
        <v>27.880335760043426</v>
      </c>
      <c r="P73" s="7">
        <v>52.784731460426613</v>
      </c>
      <c r="Q73" s="7">
        <v>24.939096556705302</v>
      </c>
      <c r="R73" s="7">
        <v>2.0426300000000001E-2</v>
      </c>
      <c r="S73">
        <f t="shared" si="3"/>
        <v>20.426300000000001</v>
      </c>
      <c r="T73" s="7">
        <v>4.9899999999999807</v>
      </c>
      <c r="U73" s="7">
        <v>169.5597675705589</v>
      </c>
      <c r="V73" s="7">
        <v>0.2</v>
      </c>
      <c r="W73" s="7">
        <v>120.4666666666667</v>
      </c>
      <c r="X73" s="7"/>
      <c r="Y73" s="7"/>
      <c r="Z73" s="7"/>
      <c r="AA73" s="7">
        <v>56.900000000000006</v>
      </c>
      <c r="AB73" s="7">
        <v>-67</v>
      </c>
      <c r="AC73" s="7">
        <v>7.2594833333333497</v>
      </c>
      <c r="AD73" s="7">
        <v>-14.419556666666665</v>
      </c>
    </row>
    <row r="74" spans="1:30" x14ac:dyDescent="0.3">
      <c r="A74" s="7" t="s">
        <v>106</v>
      </c>
      <c r="B74" s="7">
        <v>7</v>
      </c>
      <c r="C74" s="7">
        <v>2</v>
      </c>
      <c r="D74" s="7">
        <v>7</v>
      </c>
      <c r="E74" s="7" t="s">
        <v>98</v>
      </c>
      <c r="F74" s="7">
        <v>1.0104812999999999</v>
      </c>
      <c r="G74" s="7">
        <v>-10.576370000000001</v>
      </c>
      <c r="H74" s="7">
        <v>182.3</v>
      </c>
      <c r="I74" s="7">
        <v>74.599999999999994</v>
      </c>
      <c r="J74" s="7">
        <v>25.714285714285715</v>
      </c>
      <c r="K74" s="7">
        <v>164.7717910693685</v>
      </c>
      <c r="L74" s="7">
        <v>27</v>
      </c>
      <c r="M74" s="7">
        <v>137.39369542876432</v>
      </c>
      <c r="N74" s="7">
        <v>47.621315300728547</v>
      </c>
      <c r="O74" s="7">
        <v>50.029453974476226</v>
      </c>
      <c r="P74" s="7">
        <v>55.92547027312304</v>
      </c>
      <c r="Q74" s="7">
        <v>43.411458259252882</v>
      </c>
      <c r="R74" s="7">
        <v>1.3561699999999999E-2</v>
      </c>
      <c r="S74">
        <f t="shared" si="3"/>
        <v>13.5617</v>
      </c>
      <c r="T74" s="7">
        <v>4.9339999999999975</v>
      </c>
      <c r="U74" s="7">
        <v>316.86214953271025</v>
      </c>
      <c r="V74" s="7">
        <v>0.35</v>
      </c>
      <c r="W74" s="7">
        <v>42.8</v>
      </c>
      <c r="X74" s="7"/>
      <c r="Y74" s="7"/>
      <c r="Z74" s="7"/>
      <c r="AA74" s="7">
        <v>76.099999999999994</v>
      </c>
      <c r="AB74" s="7">
        <v>-62</v>
      </c>
      <c r="AC74" s="7">
        <v>4.6454533333333297</v>
      </c>
      <c r="AD74" s="7">
        <v>-42.39298666666668</v>
      </c>
    </row>
    <row r="75" spans="1:30" x14ac:dyDescent="0.3">
      <c r="A75" s="7" t="s">
        <v>107</v>
      </c>
      <c r="B75" s="7">
        <v>7</v>
      </c>
      <c r="C75" s="7">
        <v>2</v>
      </c>
      <c r="D75" s="7">
        <v>6</v>
      </c>
      <c r="E75" s="7" t="s">
        <v>98</v>
      </c>
      <c r="F75" s="7">
        <v>1.1067776666666671</v>
      </c>
      <c r="G75" s="7">
        <v>-5.6448852272727272</v>
      </c>
      <c r="H75" s="7">
        <v>159.9</v>
      </c>
      <c r="I75" s="7">
        <v>81.099999999999994</v>
      </c>
      <c r="J75" s="7">
        <v>14.615384615384617</v>
      </c>
      <c r="K75" s="7">
        <v>114.2074006395614</v>
      </c>
      <c r="L75" s="7">
        <v>23</v>
      </c>
      <c r="M75" s="7">
        <v>82.23745434577809</v>
      </c>
      <c r="N75" s="7">
        <v>41.946308724832363</v>
      </c>
      <c r="O75" s="7">
        <v>30.681951089650415</v>
      </c>
      <c r="P75" s="7">
        <v>46.880569057845719</v>
      </c>
      <c r="Q75" s="7">
        <v>25.439276808248259</v>
      </c>
      <c r="R75" s="7">
        <v>1.7289599999999999E-2</v>
      </c>
      <c r="S75">
        <f t="shared" si="3"/>
        <v>17.2896</v>
      </c>
      <c r="T75" s="7">
        <v>9.4200000000000017</v>
      </c>
      <c r="U75" s="7">
        <v>212.57704918032783</v>
      </c>
      <c r="V75" s="7">
        <v>0.2</v>
      </c>
      <c r="W75" s="7">
        <v>81.333333333333343</v>
      </c>
      <c r="X75" s="7"/>
      <c r="Y75" s="7"/>
      <c r="Z75" s="7"/>
      <c r="AA75" s="7">
        <v>81.5</v>
      </c>
      <c r="AB75" s="7">
        <v>-60</v>
      </c>
      <c r="AC75" s="7">
        <v>7.6622096774193302</v>
      </c>
      <c r="AD75" s="7">
        <v>-32.253006666666664</v>
      </c>
    </row>
    <row r="76" spans="1:30" x14ac:dyDescent="0.3">
      <c r="A76" s="7" t="s">
        <v>108</v>
      </c>
      <c r="B76" s="7">
        <v>7</v>
      </c>
      <c r="C76" s="7">
        <v>2</v>
      </c>
      <c r="D76" s="7">
        <v>6</v>
      </c>
      <c r="E76" s="7" t="s">
        <v>98</v>
      </c>
      <c r="F76" s="7">
        <v>0.89301147999999986</v>
      </c>
      <c r="G76" s="7">
        <v>-3.147071232876713</v>
      </c>
      <c r="H76" s="7">
        <v>148.4</v>
      </c>
      <c r="I76" s="7">
        <v>73.3</v>
      </c>
      <c r="J76" s="7">
        <v>22</v>
      </c>
      <c r="K76" s="7">
        <v>98.54158454867958</v>
      </c>
      <c r="L76" s="7">
        <v>19</v>
      </c>
      <c r="M76" s="7">
        <v>67.214819689174846</v>
      </c>
      <c r="N76" s="7">
        <v>35.560613064969118</v>
      </c>
      <c r="O76" s="7">
        <v>40.711251975333091</v>
      </c>
      <c r="P76" s="7">
        <v>39.691355721737629</v>
      </c>
      <c r="Q76" s="7">
        <v>37.671143427174215</v>
      </c>
      <c r="R76" s="7">
        <v>7.0925600000000004E-3</v>
      </c>
      <c r="S76">
        <f t="shared" si="3"/>
        <v>7.0925600000000006</v>
      </c>
      <c r="T76" s="7">
        <v>1.4249999999999972</v>
      </c>
      <c r="U76" s="7">
        <v>340.98846153846154</v>
      </c>
      <c r="V76" s="7">
        <v>1.25</v>
      </c>
      <c r="W76" s="7">
        <v>20.8</v>
      </c>
      <c r="X76" s="7"/>
      <c r="Y76" s="7"/>
      <c r="Z76" s="7"/>
      <c r="AA76" s="7">
        <v>69</v>
      </c>
      <c r="AB76" s="7">
        <v>-67</v>
      </c>
      <c r="AC76" s="7">
        <v>1.00084516129032</v>
      </c>
      <c r="AD76" s="7">
        <v>-40.038456000000004</v>
      </c>
    </row>
    <row r="77" spans="1:30" x14ac:dyDescent="0.3">
      <c r="A77" s="7" t="s">
        <v>109</v>
      </c>
      <c r="B77" s="7">
        <v>7</v>
      </c>
      <c r="C77" s="7">
        <v>2</v>
      </c>
      <c r="D77" s="7"/>
      <c r="E77" s="7" t="s">
        <v>98</v>
      </c>
      <c r="F77" s="7">
        <v>1.5</v>
      </c>
      <c r="G77" s="7">
        <v>-24.305566666666664</v>
      </c>
      <c r="H77" s="7">
        <v>173.6</v>
      </c>
      <c r="I77" s="7">
        <v>51.7</v>
      </c>
      <c r="J77" s="7">
        <v>36</v>
      </c>
      <c r="K77" s="7">
        <v>116.85</v>
      </c>
      <c r="L77" s="7">
        <v>20</v>
      </c>
      <c r="M77" s="7">
        <v>75.227112261535126</v>
      </c>
      <c r="N77" s="7">
        <v>41.088000000000001</v>
      </c>
      <c r="O77" s="7">
        <v>70.831387354964249</v>
      </c>
      <c r="P77" s="7">
        <v>41.17591389968139</v>
      </c>
      <c r="Q77" s="7">
        <v>66.623105304993118</v>
      </c>
      <c r="R77" s="7">
        <v>3.8369E-2</v>
      </c>
      <c r="S77">
        <f t="shared" ref="S77:S108" si="4">R77*1000</f>
        <v>38.369</v>
      </c>
      <c r="T77" s="7">
        <v>1.7999999999999972</v>
      </c>
      <c r="U77" s="7">
        <v>201.94210526315791</v>
      </c>
      <c r="V77" s="7">
        <v>0.1</v>
      </c>
      <c r="W77" s="7">
        <v>190</v>
      </c>
      <c r="X77" s="7">
        <v>12.479999999999997</v>
      </c>
      <c r="Y77" s="7">
        <v>137</v>
      </c>
      <c r="Z77" s="7">
        <v>1.0000000000000001E-5</v>
      </c>
      <c r="AA77" s="7">
        <v>80.5</v>
      </c>
      <c r="AB77" s="7">
        <v>-67.5</v>
      </c>
      <c r="AC77" s="7">
        <v>6.8664541666666503</v>
      </c>
      <c r="AD77" s="7">
        <v>-50.130200000000002</v>
      </c>
    </row>
    <row r="78" spans="1:30" x14ac:dyDescent="0.3">
      <c r="A78" s="7" t="s">
        <v>110</v>
      </c>
      <c r="B78" s="7">
        <v>7</v>
      </c>
      <c r="C78" s="7">
        <v>2</v>
      </c>
      <c r="D78" s="7">
        <v>7</v>
      </c>
      <c r="E78" s="7" t="s">
        <v>98</v>
      </c>
      <c r="F78" s="7">
        <v>0.90130440909090903</v>
      </c>
      <c r="G78" s="7">
        <v>-11.599450000000003</v>
      </c>
      <c r="H78" s="7">
        <v>184.3</v>
      </c>
      <c r="I78" s="7">
        <v>79.8</v>
      </c>
      <c r="J78" s="7">
        <v>22.222222222222225</v>
      </c>
      <c r="K78" s="7">
        <v>141.26289023873468</v>
      </c>
      <c r="L78" s="7">
        <v>23</v>
      </c>
      <c r="M78" s="7">
        <v>143.5779682518349</v>
      </c>
      <c r="N78" s="7">
        <v>52.350539210553933</v>
      </c>
      <c r="O78" s="7">
        <v>45.32681599830358</v>
      </c>
      <c r="P78" s="7">
        <v>48.678110694203731</v>
      </c>
      <c r="Q78" s="7">
        <v>39.339279575535457</v>
      </c>
      <c r="R78" s="7">
        <v>7.8779000000000002E-3</v>
      </c>
      <c r="S78">
        <f t="shared" si="4"/>
        <v>7.8779000000000003</v>
      </c>
      <c r="T78" s="7">
        <v>3.4699999999999989</v>
      </c>
      <c r="U78" s="7">
        <v>177.4301801801802</v>
      </c>
      <c r="V78" s="7">
        <v>0.83</v>
      </c>
      <c r="W78" s="7">
        <v>44.4</v>
      </c>
      <c r="X78" s="7">
        <v>3.3999999999999915</v>
      </c>
      <c r="Y78" s="7">
        <v>45.784999999999997</v>
      </c>
      <c r="Z78" s="7">
        <v>2.2899999999999991</v>
      </c>
      <c r="AA78" s="7">
        <v>73.400000000000006</v>
      </c>
      <c r="AB78" s="7">
        <v>-65</v>
      </c>
      <c r="AC78" s="7">
        <v>2.8876838709677402</v>
      </c>
      <c r="AD78" s="7">
        <v>-37.600436363636362</v>
      </c>
    </row>
    <row r="79" spans="1:30" x14ac:dyDescent="0.3">
      <c r="A79" s="7" t="s">
        <v>111</v>
      </c>
      <c r="B79" s="7">
        <v>7</v>
      </c>
      <c r="C79" s="7">
        <v>2</v>
      </c>
      <c r="D79" s="7">
        <v>7</v>
      </c>
      <c r="E79" s="7" t="s">
        <v>98</v>
      </c>
      <c r="F79" s="7">
        <v>1.1050270000000002</v>
      </c>
      <c r="G79" s="7">
        <v>-12.4587915</v>
      </c>
      <c r="H79" s="7">
        <v>142.44</v>
      </c>
      <c r="I79" s="7">
        <v>72.28</v>
      </c>
      <c r="J79" s="7">
        <v>26.666666666666668</v>
      </c>
      <c r="K79" s="7">
        <v>109.22992900054614</v>
      </c>
      <c r="L79" s="7">
        <v>23</v>
      </c>
      <c r="M79" s="7">
        <v>133.67994067747441</v>
      </c>
      <c r="N79" s="7">
        <v>39.3391030684501</v>
      </c>
      <c r="O79" s="7">
        <v>53.641356440739443</v>
      </c>
      <c r="P79" s="7">
        <v>47.551293926584236</v>
      </c>
      <c r="Q79" s="7">
        <v>45.242874094748146</v>
      </c>
      <c r="R79" s="7">
        <v>1.46975E-2</v>
      </c>
      <c r="S79">
        <f t="shared" si="4"/>
        <v>14.6975</v>
      </c>
      <c r="T79" s="7">
        <v>1.2399999999999949</v>
      </c>
      <c r="U79" s="7">
        <v>460.7366771159875</v>
      </c>
      <c r="V79" s="7">
        <v>1.2</v>
      </c>
      <c r="W79" s="7">
        <v>31.9</v>
      </c>
      <c r="X79" s="7">
        <v>0.50999999999999801</v>
      </c>
      <c r="Y79" s="7">
        <v>16.649999999999999</v>
      </c>
      <c r="Z79" s="7">
        <v>2.4750000000000014</v>
      </c>
      <c r="AA79" s="7">
        <v>68.829340000000002</v>
      </c>
      <c r="AB79" s="7">
        <v>-68.900000000000006</v>
      </c>
      <c r="AC79" s="7">
        <v>0.32814516129031301</v>
      </c>
      <c r="AD79" s="7">
        <v>-37.600436363636362</v>
      </c>
    </row>
    <row r="80" spans="1:30" x14ac:dyDescent="0.3">
      <c r="A80" s="7" t="s">
        <v>112</v>
      </c>
      <c r="B80" s="7">
        <v>7</v>
      </c>
      <c r="C80" s="7">
        <v>2</v>
      </c>
      <c r="D80" s="7">
        <v>6</v>
      </c>
      <c r="E80" s="7" t="s">
        <v>98</v>
      </c>
      <c r="F80" s="7">
        <v>0.846531148148148</v>
      </c>
      <c r="G80" s="7">
        <v>-13.262718518518518</v>
      </c>
      <c r="H80" s="7">
        <v>171.3</v>
      </c>
      <c r="I80" s="7">
        <v>89.4</v>
      </c>
      <c r="J80" s="7">
        <v>10</v>
      </c>
      <c r="K80" s="7">
        <v>143.51320321469538</v>
      </c>
      <c r="L80" s="7">
        <v>31</v>
      </c>
      <c r="M80" s="7">
        <v>50.179780371946407</v>
      </c>
      <c r="N80" s="7">
        <v>61.57256326580881</v>
      </c>
      <c r="O80" s="7">
        <v>20.818327162915494</v>
      </c>
      <c r="P80" s="7">
        <v>64.662820911261292</v>
      </c>
      <c r="Q80" s="7">
        <v>19.413446343700667</v>
      </c>
      <c r="R80" s="7">
        <v>1.37374E-2</v>
      </c>
      <c r="S80">
        <f t="shared" si="4"/>
        <v>13.737400000000001</v>
      </c>
      <c r="T80" s="7">
        <v>1.6300000000000097</v>
      </c>
      <c r="U80" s="7">
        <v>416.28484848484851</v>
      </c>
      <c r="V80" s="7">
        <v>0.46400000000000002</v>
      </c>
      <c r="W80" s="7">
        <v>33</v>
      </c>
      <c r="X80" s="7">
        <v>5.3400000000000034</v>
      </c>
      <c r="Y80" s="7">
        <v>67.23</v>
      </c>
      <c r="Z80" s="7">
        <v>0.84899999999999665</v>
      </c>
      <c r="AA80" s="7">
        <v>64.163762962962949</v>
      </c>
      <c r="AB80" s="7">
        <v>-62.8</v>
      </c>
      <c r="AC80" s="7">
        <v>1.96887526881721</v>
      </c>
      <c r="AD80" s="7">
        <v>-36.460596296296302</v>
      </c>
    </row>
    <row r="81" spans="1:30" x14ac:dyDescent="0.3">
      <c r="A81" s="7" t="s">
        <v>113</v>
      </c>
      <c r="B81" s="7">
        <v>7</v>
      </c>
      <c r="C81" s="7">
        <v>2</v>
      </c>
      <c r="D81" s="7">
        <v>6</v>
      </c>
      <c r="E81" s="7" t="s">
        <v>98</v>
      </c>
      <c r="F81" s="7">
        <v>1.1858865517241381</v>
      </c>
      <c r="G81" s="7">
        <v>-6.0382689655172408</v>
      </c>
      <c r="H81" s="7">
        <v>150.4</v>
      </c>
      <c r="I81" s="7">
        <v>61.6</v>
      </c>
      <c r="J81" s="7">
        <v>22</v>
      </c>
      <c r="K81" s="7">
        <v>87.519691930684502</v>
      </c>
      <c r="L81" s="7">
        <v>17</v>
      </c>
      <c r="M81" s="7">
        <v>152.2585688050498</v>
      </c>
      <c r="N81" s="7">
        <v>31.213908917813743</v>
      </c>
      <c r="O81" s="7">
        <v>45.917628188302146</v>
      </c>
      <c r="P81" s="7">
        <v>35.312593030162773</v>
      </c>
      <c r="Q81" s="7">
        <v>38.423185378136623</v>
      </c>
      <c r="R81" s="7">
        <v>1.6027799999999998E-2</v>
      </c>
      <c r="S81">
        <f t="shared" si="4"/>
        <v>16.027799999999999</v>
      </c>
      <c r="T81" s="7">
        <v>1.6799999999999926</v>
      </c>
      <c r="U81" s="7">
        <v>361.80135440180584</v>
      </c>
      <c r="V81" s="7">
        <v>0.55000000000000004</v>
      </c>
      <c r="W81" s="7">
        <v>44.3</v>
      </c>
      <c r="X81" s="7">
        <v>1.1700000000000017</v>
      </c>
      <c r="Y81" s="7">
        <v>52.54</v>
      </c>
      <c r="Z81" s="7">
        <v>1.3299999999999983</v>
      </c>
      <c r="AA81" s="7">
        <v>66.244193103448282</v>
      </c>
      <c r="AB81" s="7">
        <v>-68.5</v>
      </c>
      <c r="AC81" s="7">
        <v>2.20404722222223</v>
      </c>
      <c r="AD81" s="7">
        <v>-35.880255172413797</v>
      </c>
    </row>
    <row r="82" spans="1:30" x14ac:dyDescent="0.3">
      <c r="A82" s="7" t="s">
        <v>114</v>
      </c>
      <c r="B82" s="7">
        <v>7</v>
      </c>
      <c r="C82" s="7">
        <v>2</v>
      </c>
      <c r="D82" s="7">
        <v>6</v>
      </c>
      <c r="E82" s="7" t="s">
        <v>98</v>
      </c>
      <c r="F82" s="7">
        <v>0.91222379310344814</v>
      </c>
      <c r="G82" s="7">
        <v>-14.086500000000001</v>
      </c>
      <c r="H82" s="7">
        <v>211</v>
      </c>
      <c r="I82" s="7">
        <v>87.9</v>
      </c>
      <c r="J82" s="7">
        <v>20</v>
      </c>
      <c r="K82" s="7">
        <v>100.90817356205856</v>
      </c>
      <c r="L82" s="7">
        <v>21</v>
      </c>
      <c r="M82" s="7">
        <v>98.291111882695006</v>
      </c>
      <c r="N82" s="7">
        <v>40.746475429875453</v>
      </c>
      <c r="O82" s="7">
        <v>35.209879244806388</v>
      </c>
      <c r="P82" s="7">
        <v>42.106713529987445</v>
      </c>
      <c r="Q82" s="7">
        <v>32.656087778006849</v>
      </c>
      <c r="R82" s="7">
        <v>1.41853E-2</v>
      </c>
      <c r="S82">
        <f t="shared" si="4"/>
        <v>14.1853</v>
      </c>
      <c r="T82" s="7">
        <v>2</v>
      </c>
      <c r="U82" s="7">
        <v>257.91454545454548</v>
      </c>
      <c r="V82" s="7">
        <v>0.4</v>
      </c>
      <c r="W82" s="7">
        <v>55</v>
      </c>
      <c r="X82" s="7">
        <v>4.25</v>
      </c>
      <c r="Y82" s="7">
        <v>62.534999999999997</v>
      </c>
      <c r="Z82" s="7">
        <v>0.62599999999999767</v>
      </c>
      <c r="AA82" s="7">
        <v>73.446337931034492</v>
      </c>
      <c r="AB82" s="7">
        <v>-70.53</v>
      </c>
      <c r="AC82" s="7">
        <v>2.2313935483870999</v>
      </c>
      <c r="AD82" s="7">
        <v>-43.673806896551724</v>
      </c>
    </row>
    <row r="83" spans="1:30" x14ac:dyDescent="0.3">
      <c r="A83" s="7" t="s">
        <v>115</v>
      </c>
      <c r="B83" s="7">
        <v>7</v>
      </c>
      <c r="C83" s="7">
        <v>2</v>
      </c>
      <c r="D83" s="7">
        <v>7</v>
      </c>
      <c r="E83" s="7" t="s">
        <v>98</v>
      </c>
      <c r="F83" s="7">
        <v>0.7313647692307691</v>
      </c>
      <c r="G83" s="7">
        <v>-18.95608846153846</v>
      </c>
      <c r="H83" s="7">
        <v>163.1</v>
      </c>
      <c r="I83" s="7">
        <v>102.3</v>
      </c>
      <c r="J83" s="7">
        <v>9.6666666666666679</v>
      </c>
      <c r="K83" s="7">
        <v>179.6622349982033</v>
      </c>
      <c r="L83" s="7">
        <v>45</v>
      </c>
      <c r="M83" s="7">
        <v>50.730857651674732</v>
      </c>
      <c r="N83" s="7">
        <v>80.860354168350767</v>
      </c>
      <c r="O83" s="7">
        <v>20.565838759174135</v>
      </c>
      <c r="P83" s="7">
        <v>93.249035243560101</v>
      </c>
      <c r="Q83" s="7">
        <v>17.064734906420021</v>
      </c>
      <c r="R83" s="7">
        <v>1.3153099999999999E-2</v>
      </c>
      <c r="S83">
        <f t="shared" si="4"/>
        <v>13.153099999999998</v>
      </c>
      <c r="T83" s="7">
        <v>3.9669999999999987</v>
      </c>
      <c r="U83" s="7">
        <v>448.91126279863477</v>
      </c>
      <c r="V83" s="7">
        <v>0.76</v>
      </c>
      <c r="W83" s="7">
        <v>29.3</v>
      </c>
      <c r="X83" s="7">
        <v>5.820999999999998</v>
      </c>
      <c r="Y83" s="7">
        <v>55</v>
      </c>
      <c r="Z83" s="7">
        <v>2.8800000000000026</v>
      </c>
      <c r="AA83" s="7">
        <v>62.619723076923066</v>
      </c>
      <c r="AB83" s="7">
        <v>-66.099999999999994</v>
      </c>
      <c r="AC83" s="7">
        <v>4.0033806451612799</v>
      </c>
      <c r="AD83" s="7">
        <v>-35.050623076923081</v>
      </c>
    </row>
    <row r="84" spans="1:30" x14ac:dyDescent="0.3">
      <c r="A84" s="7" t="s">
        <v>116</v>
      </c>
      <c r="B84" s="7">
        <v>7</v>
      </c>
      <c r="C84" s="7">
        <v>2</v>
      </c>
      <c r="D84" s="7">
        <v>7</v>
      </c>
      <c r="E84" s="7" t="s">
        <v>98</v>
      </c>
      <c r="F84" s="7">
        <v>0.70781695000000011</v>
      </c>
      <c r="G84" s="7">
        <v>-17.611694999999997</v>
      </c>
      <c r="H84" s="7">
        <v>202.8</v>
      </c>
      <c r="I84" s="7">
        <v>116.7</v>
      </c>
      <c r="J84" s="7">
        <v>15</v>
      </c>
      <c r="K84" s="7">
        <v>146.77821811243174</v>
      </c>
      <c r="L84" s="7">
        <v>33</v>
      </c>
      <c r="M84" s="7">
        <v>67.635110006901414</v>
      </c>
      <c r="N84" s="7">
        <v>59.241706161137458</v>
      </c>
      <c r="O84" s="7">
        <v>23.691243514909221</v>
      </c>
      <c r="P84" s="7">
        <v>65.428318405240162</v>
      </c>
      <c r="Q84" s="7">
        <v>18.801289918898618</v>
      </c>
      <c r="R84" s="7">
        <v>1.4778700000000001E-2</v>
      </c>
      <c r="S84">
        <f t="shared" si="4"/>
        <v>14.778700000000001</v>
      </c>
      <c r="T84" s="7">
        <v>3.9599999999999937</v>
      </c>
      <c r="U84" s="7">
        <v>613.22406639004146</v>
      </c>
      <c r="V84" s="7">
        <v>0.75</v>
      </c>
      <c r="W84" s="7">
        <v>24.1</v>
      </c>
      <c r="X84" s="7">
        <v>4.8799999999999955</v>
      </c>
      <c r="Y84" s="7">
        <v>80.405000000000001</v>
      </c>
      <c r="Z84" s="7">
        <v>2.3170000000000002</v>
      </c>
      <c r="AA84" s="7">
        <v>70.703130000000002</v>
      </c>
      <c r="AB84" s="7">
        <v>-66.8</v>
      </c>
      <c r="AC84" s="7">
        <v>2.0345053763440801</v>
      </c>
      <c r="AD84" s="7">
        <v>-40.225225000000002</v>
      </c>
    </row>
    <row r="85" spans="1:30" x14ac:dyDescent="0.3">
      <c r="A85" s="7" t="s">
        <v>117</v>
      </c>
      <c r="B85" s="7">
        <v>7</v>
      </c>
      <c r="C85" s="7">
        <v>2</v>
      </c>
      <c r="D85" s="7">
        <v>7</v>
      </c>
      <c r="E85" s="7" t="s">
        <v>98</v>
      </c>
      <c r="F85" s="7">
        <v>0.76865976923076929</v>
      </c>
      <c r="G85" s="7">
        <v>-12.634261538461541</v>
      </c>
      <c r="H85" s="7">
        <v>172.2</v>
      </c>
      <c r="I85" s="7">
        <v>100.7</v>
      </c>
      <c r="J85" s="7">
        <v>9</v>
      </c>
      <c r="K85" s="7">
        <v>179.9532121648366</v>
      </c>
      <c r="L85" s="7">
        <v>35</v>
      </c>
      <c r="M85" s="7">
        <v>55.735142364164311</v>
      </c>
      <c r="N85" s="7">
        <v>62.640942119769711</v>
      </c>
      <c r="O85" s="7">
        <v>19.140205596151642</v>
      </c>
      <c r="P85" s="7">
        <v>72.293411299425642</v>
      </c>
      <c r="Q85" s="7">
        <v>15.049868747388709</v>
      </c>
      <c r="R85" s="7">
        <v>9.0756499999999993E-3</v>
      </c>
      <c r="S85">
        <f t="shared" si="4"/>
        <v>9.0756499999999996</v>
      </c>
      <c r="T85" s="7">
        <v>3.2480000000000047</v>
      </c>
      <c r="U85" s="7">
        <v>336.13518518518515</v>
      </c>
      <c r="V85" s="7">
        <v>1.2</v>
      </c>
      <c r="W85" s="7">
        <v>27</v>
      </c>
      <c r="X85" s="7">
        <v>3.9499999999999886</v>
      </c>
      <c r="Y85" s="7">
        <v>52.922939999999997</v>
      </c>
      <c r="Z85" s="7">
        <v>0.7120000000000033</v>
      </c>
      <c r="AA85" s="7">
        <v>64.040000000000006</v>
      </c>
      <c r="AB85" s="7">
        <v>-66.7</v>
      </c>
      <c r="AC85" s="7">
        <v>1.3782129032257999</v>
      </c>
      <c r="AD85" s="7">
        <v>-28.71938461538462</v>
      </c>
    </row>
    <row r="86" spans="1:30" x14ac:dyDescent="0.3">
      <c r="A86" s="7" t="s">
        <v>118</v>
      </c>
      <c r="B86" s="7">
        <v>7</v>
      </c>
      <c r="C86" s="7">
        <v>2</v>
      </c>
      <c r="D86" s="7">
        <v>7</v>
      </c>
      <c r="E86" s="7" t="s">
        <v>98</v>
      </c>
      <c r="F86" s="7">
        <v>0.62497059999999982</v>
      </c>
      <c r="G86" s="7">
        <v>-16.642243333333326</v>
      </c>
      <c r="H86" s="7">
        <v>230</v>
      </c>
      <c r="I86" s="7">
        <v>138.85</v>
      </c>
      <c r="J86" s="7">
        <v>16.81818181818182</v>
      </c>
      <c r="K86" s="7">
        <v>171.26220243192333</v>
      </c>
      <c r="L86" s="7">
        <v>41</v>
      </c>
      <c r="M86" s="7">
        <v>72.813287069925792</v>
      </c>
      <c r="N86" s="7">
        <v>74.766355140186917</v>
      </c>
      <c r="O86" s="7">
        <v>31.297069825088599</v>
      </c>
      <c r="P86" s="7">
        <v>82.505880236834841</v>
      </c>
      <c r="Q86" s="7">
        <v>27.098237610032491</v>
      </c>
      <c r="R86" s="7">
        <v>8.9782100000000004E-3</v>
      </c>
      <c r="S86">
        <f t="shared" si="4"/>
        <v>8.9782100000000007</v>
      </c>
      <c r="T86" s="7">
        <v>3.7800000000000011</v>
      </c>
      <c r="U86" s="7">
        <v>280.56906250000003</v>
      </c>
      <c r="V86" s="7">
        <v>1</v>
      </c>
      <c r="W86" s="7">
        <v>32</v>
      </c>
      <c r="X86" s="7">
        <v>4.1539999999999964</v>
      </c>
      <c r="Y86" s="7">
        <v>57.832054999999997</v>
      </c>
      <c r="Z86" s="7">
        <v>1.9399999999999977</v>
      </c>
      <c r="AA86" s="7">
        <v>73.073319999999981</v>
      </c>
      <c r="AB86" s="7">
        <v>-62</v>
      </c>
      <c r="AC86" s="7">
        <v>4.1346397849462502</v>
      </c>
      <c r="AD86" s="7">
        <v>-37.066653333333321</v>
      </c>
    </row>
    <row r="87" spans="1:30" x14ac:dyDescent="0.3">
      <c r="A87" s="7" t="s">
        <v>119</v>
      </c>
      <c r="B87" s="7">
        <v>7</v>
      </c>
      <c r="C87" s="7">
        <v>2</v>
      </c>
      <c r="D87" s="7">
        <v>7</v>
      </c>
      <c r="E87" s="7" t="s">
        <v>98</v>
      </c>
      <c r="F87" s="7">
        <v>0.57466417241379308</v>
      </c>
      <c r="G87" s="7">
        <v>-19.090928571428574</v>
      </c>
      <c r="H87" s="7">
        <v>211.98</v>
      </c>
      <c r="I87" s="7">
        <v>125.05</v>
      </c>
      <c r="J87" s="7">
        <v>15</v>
      </c>
      <c r="K87" s="7">
        <v>174.42874585731715</v>
      </c>
      <c r="L87" s="7">
        <v>37</v>
      </c>
      <c r="M87" s="7">
        <v>72.195945144452693</v>
      </c>
      <c r="N87" s="7">
        <v>68.027210884353536</v>
      </c>
      <c r="O87" s="7">
        <v>29.435247020831131</v>
      </c>
      <c r="P87" s="7">
        <v>77.02566730350236</v>
      </c>
      <c r="Q87" s="7">
        <v>26.197686808003684</v>
      </c>
      <c r="R87" s="7">
        <v>1.1724699999999999E-2</v>
      </c>
      <c r="S87">
        <f t="shared" si="4"/>
        <v>11.724699999999999</v>
      </c>
      <c r="T87" s="7">
        <v>1.0000000000000001E-5</v>
      </c>
      <c r="U87" s="7">
        <v>468.988</v>
      </c>
      <c r="V87" s="7">
        <v>1.23</v>
      </c>
      <c r="W87" s="7">
        <v>25</v>
      </c>
      <c r="X87" s="7">
        <v>2.6820000000000022</v>
      </c>
      <c r="Y87" s="7">
        <v>48.101732499999997</v>
      </c>
      <c r="Z87" s="7">
        <v>0.74000000000000199</v>
      </c>
      <c r="AA87" s="7">
        <v>59.869175862068971</v>
      </c>
      <c r="AB87" s="7">
        <v>-67.599999999999994</v>
      </c>
      <c r="AC87" s="7">
        <v>0.72191935483871095</v>
      </c>
      <c r="AD87" s="7">
        <v>-26.748120689655167</v>
      </c>
    </row>
    <row r="88" spans="1:30" x14ac:dyDescent="0.3">
      <c r="A88" s="7" t="s">
        <v>120</v>
      </c>
      <c r="B88" s="7">
        <v>7</v>
      </c>
      <c r="C88" s="7">
        <v>2</v>
      </c>
      <c r="D88" s="7">
        <v>7</v>
      </c>
      <c r="E88" s="7" t="s">
        <v>98</v>
      </c>
      <c r="F88" s="7">
        <v>0.74995249999999991</v>
      </c>
      <c r="G88" s="7">
        <v>-16.506030434782609</v>
      </c>
      <c r="H88" s="7">
        <v>213.02</v>
      </c>
      <c r="I88" s="7">
        <v>117.6</v>
      </c>
      <c r="J88" s="7">
        <v>7.7272727272727275</v>
      </c>
      <c r="K88" s="7">
        <v>139.23698134224475</v>
      </c>
      <c r="L88" s="7">
        <v>24</v>
      </c>
      <c r="M88" s="7">
        <v>58.350436087672911</v>
      </c>
      <c r="N88" s="7">
        <v>44.953922229714536</v>
      </c>
      <c r="O88" s="7">
        <v>16.113315160868567</v>
      </c>
      <c r="P88" s="7">
        <v>49.415556925242349</v>
      </c>
      <c r="Q88" s="7">
        <v>12.371105793786462</v>
      </c>
      <c r="R88" s="7">
        <v>8.3253300000000006E-3</v>
      </c>
      <c r="S88">
        <f t="shared" si="4"/>
        <v>8.325330000000001</v>
      </c>
      <c r="T88" s="7">
        <v>1.1499999999999915</v>
      </c>
      <c r="U88" s="7">
        <v>237.86657142857143</v>
      </c>
      <c r="V88" s="7">
        <v>0.96</v>
      </c>
      <c r="W88" s="7">
        <v>35</v>
      </c>
      <c r="X88" s="7">
        <v>5.509999999999998</v>
      </c>
      <c r="Y88" s="7">
        <v>67.772390000000001</v>
      </c>
      <c r="Z88" s="7">
        <v>1.5500000000000043</v>
      </c>
      <c r="AA88" s="7">
        <v>69.806420833333348</v>
      </c>
      <c r="AB88" s="7">
        <v>-69.8</v>
      </c>
      <c r="AC88" s="7">
        <v>0.78755053763440797</v>
      </c>
      <c r="AD88" s="7">
        <v>-28.192926086956515</v>
      </c>
    </row>
    <row r="89" spans="1:30" x14ac:dyDescent="0.3">
      <c r="A89" s="7" t="s">
        <v>121</v>
      </c>
      <c r="B89" s="7">
        <v>7</v>
      </c>
      <c r="C89" s="7">
        <v>2</v>
      </c>
      <c r="D89" s="7">
        <v>7</v>
      </c>
      <c r="E89" s="7" t="s">
        <v>98</v>
      </c>
      <c r="F89" s="7">
        <v>0.92443805263157885</v>
      </c>
      <c r="G89" s="7">
        <v>-9.142431578947372</v>
      </c>
      <c r="H89" s="7">
        <v>144.30000000000001</v>
      </c>
      <c r="I89" s="7">
        <v>76.7</v>
      </c>
      <c r="J89" s="7">
        <v>9</v>
      </c>
      <c r="K89" s="7">
        <v>181.38944313440942</v>
      </c>
      <c r="L89" s="7">
        <v>35</v>
      </c>
      <c r="M89" s="7">
        <v>56.268428862500656</v>
      </c>
      <c r="N89" s="7">
        <v>61.293288384921645</v>
      </c>
      <c r="O89" s="7">
        <v>19.050051427851958</v>
      </c>
      <c r="P89" s="7">
        <v>72.895466206472776</v>
      </c>
      <c r="Q89" s="7">
        <v>15.074794975631205</v>
      </c>
      <c r="R89" s="7">
        <v>6.3354300000000004E-3</v>
      </c>
      <c r="S89">
        <f t="shared" si="4"/>
        <v>6.3354300000000006</v>
      </c>
      <c r="T89" s="7">
        <v>0.26999999999999602</v>
      </c>
      <c r="U89" s="7">
        <v>211.88729096989968</v>
      </c>
      <c r="V89" s="7">
        <v>0.56000000000000005</v>
      </c>
      <c r="W89" s="7">
        <v>29.9</v>
      </c>
      <c r="X89" s="7">
        <v>6.402000000000001</v>
      </c>
      <c r="Y89" s="7">
        <v>64.417180000000002</v>
      </c>
      <c r="Z89" s="7">
        <v>1E-3</v>
      </c>
      <c r="AA89" s="7">
        <v>59.384</v>
      </c>
      <c r="AB89" s="7">
        <v>-62</v>
      </c>
      <c r="AC89" s="7">
        <v>1.24695483870969</v>
      </c>
      <c r="AD89" s="7">
        <v>-36.421921052631589</v>
      </c>
    </row>
    <row r="90" spans="1:30" x14ac:dyDescent="0.3">
      <c r="A90" s="7" t="s">
        <v>122</v>
      </c>
      <c r="B90" s="7">
        <v>7</v>
      </c>
      <c r="C90" s="7">
        <v>2</v>
      </c>
      <c r="D90" s="7">
        <v>7</v>
      </c>
      <c r="E90" s="7" t="s">
        <v>98</v>
      </c>
      <c r="F90" s="7">
        <v>0.68345956521739126</v>
      </c>
      <c r="G90" s="7">
        <v>-12.180482608695652</v>
      </c>
      <c r="H90" s="7">
        <v>192.6</v>
      </c>
      <c r="I90" s="7">
        <v>109.01</v>
      </c>
      <c r="J90" s="7">
        <v>12.272727272727272</v>
      </c>
      <c r="K90" s="7">
        <v>197.90223629527026</v>
      </c>
      <c r="L90" s="7">
        <v>40</v>
      </c>
      <c r="M90" s="7">
        <v>81.478522771509162</v>
      </c>
      <c r="N90" s="7">
        <v>74.682598954443691</v>
      </c>
      <c r="O90" s="7">
        <v>25.655119270524022</v>
      </c>
      <c r="P90" s="7">
        <v>82.969632894976627</v>
      </c>
      <c r="Q90" s="7">
        <v>20.16338496630495</v>
      </c>
      <c r="R90" s="7">
        <v>6.2374800000000001E-3</v>
      </c>
      <c r="S90">
        <f t="shared" si="4"/>
        <v>6.2374799999999997</v>
      </c>
      <c r="T90" s="7">
        <v>1.4500000000000028</v>
      </c>
      <c r="U90" s="7">
        <v>239.90307692307692</v>
      </c>
      <c r="V90" s="7">
        <v>1.35</v>
      </c>
      <c r="W90" s="7">
        <v>26</v>
      </c>
      <c r="X90" s="7">
        <v>3.5999999999999943</v>
      </c>
      <c r="Y90" s="7">
        <v>40.18</v>
      </c>
      <c r="Z90" s="7">
        <v>0.39999999999999858</v>
      </c>
      <c r="AA90" s="7">
        <v>62.038252173913051</v>
      </c>
      <c r="AB90" s="7">
        <v>-66.900000000000006</v>
      </c>
      <c r="AC90" s="7">
        <v>0.78755053763439298</v>
      </c>
      <c r="AD90" s="7">
        <v>-26.077943478260863</v>
      </c>
    </row>
    <row r="91" spans="1:30" x14ac:dyDescent="0.3">
      <c r="A91" s="7" t="s">
        <v>123</v>
      </c>
      <c r="B91" s="7">
        <v>7</v>
      </c>
      <c r="C91" s="7">
        <v>2</v>
      </c>
      <c r="D91" s="7">
        <v>7</v>
      </c>
      <c r="E91" s="7" t="s">
        <v>98</v>
      </c>
      <c r="F91" s="7">
        <v>0.65189900000000001</v>
      </c>
      <c r="G91" s="7">
        <v>-12.240079999999999</v>
      </c>
      <c r="H91" s="7">
        <v>215.4</v>
      </c>
      <c r="I91" s="7">
        <v>128.5</v>
      </c>
      <c r="J91" s="7">
        <v>9.0625</v>
      </c>
      <c r="K91" s="7">
        <v>190.47619047619048</v>
      </c>
      <c r="L91" s="7">
        <v>41</v>
      </c>
      <c r="M91" s="7">
        <v>53.698150525263614</v>
      </c>
      <c r="N91" s="7">
        <v>72.098053352559461</v>
      </c>
      <c r="O91" s="7">
        <v>17.30683446919544</v>
      </c>
      <c r="P91" s="7">
        <v>84.764428086311355</v>
      </c>
      <c r="Q91" s="7">
        <v>16.243345578663767</v>
      </c>
      <c r="R91" s="7">
        <v>8.7574699999999998E-3</v>
      </c>
      <c r="S91">
        <f t="shared" si="4"/>
        <v>8.7574699999999996</v>
      </c>
      <c r="T91" s="7">
        <v>1.5999999999999943</v>
      </c>
      <c r="U91" s="7">
        <v>398.06681818181818</v>
      </c>
      <c r="V91" s="7">
        <v>2.2000000000000002</v>
      </c>
      <c r="W91" s="7">
        <v>22</v>
      </c>
      <c r="X91" s="7">
        <v>1.769999999999996</v>
      </c>
      <c r="Y91" s="7">
        <v>31.605562500000001</v>
      </c>
      <c r="Z91" s="7">
        <v>0.28999999999999915</v>
      </c>
      <c r="AA91" s="7">
        <v>60.722345833333321</v>
      </c>
      <c r="AB91" s="7">
        <v>-65</v>
      </c>
      <c r="AC91" s="7">
        <v>1.5750999999999999</v>
      </c>
      <c r="AD91" s="7"/>
    </row>
    <row r="92" spans="1:30" x14ac:dyDescent="0.3">
      <c r="A92" s="7" t="s">
        <v>124</v>
      </c>
      <c r="B92" s="7">
        <v>7</v>
      </c>
      <c r="C92" s="7">
        <v>2</v>
      </c>
      <c r="D92" s="7">
        <v>7</v>
      </c>
      <c r="E92" s="7" t="s">
        <v>98</v>
      </c>
      <c r="F92" s="7">
        <v>0.66099196551724138</v>
      </c>
      <c r="G92" s="7">
        <v>-13.404593103448274</v>
      </c>
      <c r="H92" s="7">
        <v>207.8</v>
      </c>
      <c r="I92" s="7">
        <v>122.7</v>
      </c>
      <c r="J92" s="7">
        <v>11.875</v>
      </c>
      <c r="K92" s="7">
        <v>189.75332068311158</v>
      </c>
      <c r="L92" s="7">
        <v>42</v>
      </c>
      <c r="M92" s="7">
        <v>55.34476854072313</v>
      </c>
      <c r="N92" s="7">
        <v>74.305245950364267</v>
      </c>
      <c r="O92" s="7">
        <v>23.059143031994068</v>
      </c>
      <c r="P92" s="7">
        <v>87.167654575923464</v>
      </c>
      <c r="Q92" s="7">
        <v>18.979536031945678</v>
      </c>
      <c r="R92" s="7">
        <v>7.3898999999999996E-3</v>
      </c>
      <c r="S92">
        <f t="shared" si="4"/>
        <v>7.3898999999999999</v>
      </c>
      <c r="T92" s="7">
        <v>2.25</v>
      </c>
      <c r="U92" s="7">
        <v>207.58146067415728</v>
      </c>
      <c r="V92" s="7">
        <v>0.86</v>
      </c>
      <c r="W92" s="7">
        <v>35.6</v>
      </c>
      <c r="X92" s="7">
        <v>4.0310000000000059</v>
      </c>
      <c r="Y92" s="7">
        <v>41.884999999999998</v>
      </c>
      <c r="Z92" s="7">
        <v>1</v>
      </c>
      <c r="AA92" s="7">
        <v>68.224675862068949</v>
      </c>
      <c r="AB92" s="7">
        <v>-62.92</v>
      </c>
      <c r="AC92" s="7">
        <v>1.4438430107526801</v>
      </c>
      <c r="AD92" s="7">
        <v>-31.925596551724144</v>
      </c>
    </row>
    <row r="93" spans="1:30" x14ac:dyDescent="0.3">
      <c r="A93" s="7" t="s">
        <v>125</v>
      </c>
      <c r="B93" s="7">
        <v>7</v>
      </c>
      <c r="C93" s="7">
        <v>2</v>
      </c>
      <c r="D93" s="7">
        <v>7</v>
      </c>
      <c r="E93" s="7" t="s">
        <v>98</v>
      </c>
      <c r="F93" s="7">
        <v>0.55044696551724137</v>
      </c>
      <c r="G93" s="7">
        <v>-22.618786551724131</v>
      </c>
      <c r="H93" s="7">
        <v>200.32</v>
      </c>
      <c r="I93" s="7">
        <v>115.51</v>
      </c>
      <c r="J93" s="7">
        <v>23.333333333333336</v>
      </c>
      <c r="K93" s="7">
        <v>158.12776723592631</v>
      </c>
      <c r="L93" s="7">
        <v>30</v>
      </c>
      <c r="M93" s="7">
        <v>118.69421706919501</v>
      </c>
      <c r="N93" s="7">
        <v>57.234432234432298</v>
      </c>
      <c r="O93" s="7">
        <v>46.017947666259253</v>
      </c>
      <c r="P93" s="7">
        <v>63.920945877186107</v>
      </c>
      <c r="Q93" s="7">
        <v>39.553724394040103</v>
      </c>
      <c r="R93" s="7">
        <v>9.7110700000000005E-3</v>
      </c>
      <c r="S93">
        <f t="shared" si="4"/>
        <v>9.7110700000000012</v>
      </c>
      <c r="T93" s="7">
        <v>1.5</v>
      </c>
      <c r="U93" s="7">
        <v>353.12981818181817</v>
      </c>
      <c r="V93" s="7">
        <v>1.32</v>
      </c>
      <c r="W93" s="7">
        <v>27.5</v>
      </c>
      <c r="X93" s="7">
        <v>1.7800000000000011</v>
      </c>
      <c r="Y93" s="7">
        <v>47.975000000000001</v>
      </c>
      <c r="Z93" s="7">
        <v>2.3200000000000003</v>
      </c>
      <c r="AA93" s="7">
        <v>52.824872413793102</v>
      </c>
      <c r="AB93" s="7">
        <v>-66.599999999999994</v>
      </c>
      <c r="AC93" s="7">
        <v>0.70425128205126997</v>
      </c>
      <c r="AD93" s="7"/>
    </row>
    <row r="94" spans="1:30" x14ac:dyDescent="0.3">
      <c r="A94" s="7" t="s">
        <v>126</v>
      </c>
      <c r="B94" s="7">
        <v>7</v>
      </c>
      <c r="C94" s="7">
        <v>2</v>
      </c>
      <c r="D94" s="7">
        <v>7</v>
      </c>
      <c r="E94" s="7" t="s">
        <v>98</v>
      </c>
      <c r="F94" s="7">
        <v>0.6181389310344827</v>
      </c>
      <c r="G94" s="7">
        <v>-15.681831034482759</v>
      </c>
      <c r="H94" s="7">
        <v>246.29</v>
      </c>
      <c r="I94" s="7">
        <v>140.27000000000001</v>
      </c>
      <c r="J94" s="7">
        <v>9.0625</v>
      </c>
      <c r="K94" s="7">
        <v>181.68604651162821</v>
      </c>
      <c r="L94" s="7">
        <v>36</v>
      </c>
      <c r="M94" s="7">
        <v>52.341560185067607</v>
      </c>
      <c r="N94" s="7">
        <v>65.526505471463352</v>
      </c>
      <c r="O94" s="7">
        <v>18.395313687905411</v>
      </c>
      <c r="P94" s="7">
        <v>75.196980990571248</v>
      </c>
      <c r="Q94" s="7">
        <v>15.254162637434955</v>
      </c>
      <c r="R94" s="7">
        <v>1.24464E-2</v>
      </c>
      <c r="S94">
        <f t="shared" si="4"/>
        <v>12.446400000000001</v>
      </c>
      <c r="T94" s="7">
        <v>1.1499999999999915</v>
      </c>
      <c r="U94" s="7">
        <v>412.13245033112588</v>
      </c>
      <c r="V94" s="7">
        <v>0.86</v>
      </c>
      <c r="W94" s="7">
        <v>30.2</v>
      </c>
      <c r="X94" s="7">
        <v>5.8900000000000006</v>
      </c>
      <c r="Y94" s="7">
        <v>59.204999999999998</v>
      </c>
      <c r="Z94" s="7">
        <v>0.55999999999999517</v>
      </c>
      <c r="AA94" s="7">
        <v>72.694972413793096</v>
      </c>
      <c r="AB94" s="7">
        <v>-64.849999999999994</v>
      </c>
      <c r="AC94" s="7">
        <v>1.09550256410256</v>
      </c>
      <c r="AD94" s="7">
        <v>-36.890489655172424</v>
      </c>
    </row>
    <row r="95" spans="1:30" x14ac:dyDescent="0.3">
      <c r="A95" s="7" t="s">
        <v>127</v>
      </c>
      <c r="B95" s="7">
        <v>7</v>
      </c>
      <c r="C95" s="7">
        <v>2</v>
      </c>
      <c r="D95" s="7">
        <v>7</v>
      </c>
      <c r="E95" s="7" t="s">
        <v>98</v>
      </c>
      <c r="F95" s="7">
        <v>0.61669329629629621</v>
      </c>
      <c r="G95" s="7">
        <v>-18.373840740740743</v>
      </c>
      <c r="H95" s="7">
        <v>244.75</v>
      </c>
      <c r="I95" s="7">
        <v>131.16</v>
      </c>
      <c r="J95" s="7">
        <v>8.75</v>
      </c>
      <c r="K95" s="7">
        <v>218.15008726003475</v>
      </c>
      <c r="L95" s="7">
        <v>46</v>
      </c>
      <c r="M95" s="7">
        <v>43.265862750178535</v>
      </c>
      <c r="N95" s="7">
        <v>85.859019489997905</v>
      </c>
      <c r="O95" s="7">
        <v>16.868665621909784</v>
      </c>
      <c r="P95" s="7">
        <v>92.679732741662932</v>
      </c>
      <c r="Q95" s="7">
        <v>15.2076983955331</v>
      </c>
      <c r="R95" s="7">
        <v>1.42121E-2</v>
      </c>
      <c r="S95">
        <f t="shared" si="4"/>
        <v>14.2121</v>
      </c>
      <c r="T95" s="7">
        <v>2.0900000000000034</v>
      </c>
      <c r="U95" s="7">
        <v>498.67017543859646</v>
      </c>
      <c r="V95" s="7">
        <v>0.78500000000000003</v>
      </c>
      <c r="W95" s="7">
        <v>28.5</v>
      </c>
      <c r="X95" s="7">
        <v>6.0100000000000051</v>
      </c>
      <c r="Y95" s="7">
        <v>49.905000000000001</v>
      </c>
      <c r="Z95" s="7">
        <v>0.55099999999999483</v>
      </c>
      <c r="AA95" s="7">
        <v>67.925333333333327</v>
      </c>
      <c r="AB95" s="7">
        <v>-63.2</v>
      </c>
      <c r="AC95" s="7">
        <v>2.36265161290323</v>
      </c>
      <c r="AD95" s="7">
        <v>-35.122344444444437</v>
      </c>
    </row>
    <row r="96" spans="1:30" x14ac:dyDescent="0.3">
      <c r="A96" s="10" t="s">
        <v>128</v>
      </c>
      <c r="B96" s="10">
        <v>14</v>
      </c>
      <c r="C96" s="10">
        <v>1</v>
      </c>
      <c r="D96" s="10">
        <v>21</v>
      </c>
      <c r="E96" s="10" t="s">
        <v>129</v>
      </c>
      <c r="F96" s="10">
        <v>0.98917826666666664</v>
      </c>
      <c r="G96" s="10">
        <v>-14.803046666666669</v>
      </c>
      <c r="H96" s="10">
        <v>177.8</v>
      </c>
      <c r="I96" s="10">
        <v>85.4</v>
      </c>
      <c r="J96" s="10">
        <v>22.666666666666668</v>
      </c>
      <c r="K96" s="10">
        <v>157.15857300015716</v>
      </c>
      <c r="L96" s="10">
        <v>30</v>
      </c>
      <c r="M96" s="10">
        <v>173.42637616957967</v>
      </c>
      <c r="N96" s="10">
        <v>55.00550055005516</v>
      </c>
      <c r="O96" s="10">
        <v>53.681527214153107</v>
      </c>
      <c r="P96" s="10">
        <v>62.810414493462943</v>
      </c>
      <c r="Q96" s="10">
        <v>40.762119221407687</v>
      </c>
      <c r="R96" s="10">
        <v>1.55783E-2</v>
      </c>
      <c r="S96">
        <f t="shared" si="4"/>
        <v>15.5783</v>
      </c>
      <c r="T96" s="10">
        <v>31.799999999999997</v>
      </c>
      <c r="U96" s="10">
        <v>232.16542473919526</v>
      </c>
      <c r="V96" s="10">
        <v>0.2</v>
      </c>
      <c r="W96" s="10">
        <v>67.099999999999994</v>
      </c>
      <c r="X96" s="10">
        <v>2.7800000000000011</v>
      </c>
      <c r="Y96" s="10">
        <v>79.696700000000007</v>
      </c>
      <c r="Z96" s="10">
        <v>4.5900000000000034</v>
      </c>
      <c r="AA96" s="10">
        <v>71.89</v>
      </c>
      <c r="AB96" s="10">
        <v>-63</v>
      </c>
      <c r="AC96" s="10">
        <v>30.451948387096799</v>
      </c>
      <c r="AD96" s="10">
        <v>-33.414726666666667</v>
      </c>
    </row>
    <row r="97" spans="1:30" x14ac:dyDescent="0.3">
      <c r="A97" s="10" t="s">
        <v>130</v>
      </c>
      <c r="B97" s="10">
        <v>14</v>
      </c>
      <c r="C97" s="10">
        <v>1</v>
      </c>
      <c r="D97" s="10">
        <v>18</v>
      </c>
      <c r="E97" s="10" t="s">
        <v>129</v>
      </c>
      <c r="F97" s="10">
        <v>0.66781932142857137</v>
      </c>
      <c r="G97" s="10">
        <v>-17.255503571428569</v>
      </c>
      <c r="H97" s="10">
        <v>219.3</v>
      </c>
      <c r="I97" s="10">
        <v>118.7</v>
      </c>
      <c r="J97" s="10">
        <v>11.304347826086957</v>
      </c>
      <c r="K97" s="10">
        <v>194.81784531463046</v>
      </c>
      <c r="L97" s="10">
        <v>34</v>
      </c>
      <c r="M97" s="10">
        <v>72.561429281308762</v>
      </c>
      <c r="N97" s="10">
        <v>63.698324734059447</v>
      </c>
      <c r="O97" s="10">
        <v>23.619283659812915</v>
      </c>
      <c r="P97" s="10">
        <v>85.704192484863356</v>
      </c>
      <c r="Q97" s="10">
        <v>22.355723585024315</v>
      </c>
      <c r="R97" s="10">
        <v>8.4251699999999992E-3</v>
      </c>
      <c r="S97">
        <f t="shared" si="4"/>
        <v>8.4251699999999996</v>
      </c>
      <c r="T97" s="10">
        <v>5</v>
      </c>
      <c r="U97" s="10">
        <v>386.47568807339445</v>
      </c>
      <c r="V97" s="10">
        <v>1.7</v>
      </c>
      <c r="W97" s="10">
        <v>21.8</v>
      </c>
      <c r="X97" s="10">
        <v>2.25</v>
      </c>
      <c r="Y97" s="10">
        <v>83.165000000000006</v>
      </c>
      <c r="Z97" s="10">
        <v>1.2299999999999969</v>
      </c>
      <c r="AA97" s="10">
        <v>66.839600000000004</v>
      </c>
      <c r="AB97" s="10">
        <v>-71.2</v>
      </c>
      <c r="AC97" s="10">
        <v>4.2658978494623501</v>
      </c>
      <c r="AD97" s="10">
        <v>-39.256496428571424</v>
      </c>
    </row>
    <row r="98" spans="1:30" x14ac:dyDescent="0.3">
      <c r="A98" s="10" t="s">
        <v>131</v>
      </c>
      <c r="B98" s="10">
        <v>14</v>
      </c>
      <c r="C98" s="10">
        <v>1</v>
      </c>
      <c r="D98" s="10">
        <v>18</v>
      </c>
      <c r="E98" s="10" t="s">
        <v>129</v>
      </c>
      <c r="F98" s="10">
        <v>0.71107163157894737</v>
      </c>
      <c r="G98" s="10">
        <v>-16.627273684210529</v>
      </c>
      <c r="H98" s="10">
        <v>224.94</v>
      </c>
      <c r="I98" s="10">
        <v>134.63</v>
      </c>
      <c r="J98" s="10">
        <v>14.666666666666666</v>
      </c>
      <c r="K98" s="10">
        <v>181.35654697134626</v>
      </c>
      <c r="L98" s="10">
        <v>39</v>
      </c>
      <c r="M98" s="10">
        <v>74.256242082909296</v>
      </c>
      <c r="N98" s="10">
        <v>67.168189145621</v>
      </c>
      <c r="O98" s="10">
        <v>31.740093566191099</v>
      </c>
      <c r="P98" s="10">
        <v>82.766143111749784</v>
      </c>
      <c r="Q98" s="10">
        <v>25.396587737529625</v>
      </c>
      <c r="R98" s="10">
        <v>9.2708500000000006E-3</v>
      </c>
      <c r="S98">
        <f t="shared" si="4"/>
        <v>9.2708500000000011</v>
      </c>
      <c r="T98" s="10">
        <v>9.2999999999999972</v>
      </c>
      <c r="U98" s="10">
        <v>261.15070422535211</v>
      </c>
      <c r="V98" s="10">
        <v>0.65</v>
      </c>
      <c r="W98" s="10">
        <v>35.5</v>
      </c>
      <c r="X98" s="10">
        <v>1.2800000000000011</v>
      </c>
      <c r="Y98" s="10">
        <v>41.376421499999999</v>
      </c>
      <c r="Z98" s="10">
        <v>4.0799999999999983</v>
      </c>
      <c r="AA98" s="10">
        <v>78.002921052631578</v>
      </c>
      <c r="AB98" s="10">
        <v>-72</v>
      </c>
      <c r="AC98" s="10">
        <v>7.6129870967741899</v>
      </c>
      <c r="AD98" s="10">
        <v>-39.730673684210529</v>
      </c>
    </row>
    <row r="99" spans="1:30" x14ac:dyDescent="0.3">
      <c r="A99" s="10" t="s">
        <v>132</v>
      </c>
      <c r="B99" s="10">
        <v>14</v>
      </c>
      <c r="C99" s="10">
        <v>1</v>
      </c>
      <c r="D99" s="10">
        <v>18</v>
      </c>
      <c r="E99" s="10" t="s">
        <v>129</v>
      </c>
      <c r="F99" s="10">
        <v>0.71281663157894759</v>
      </c>
      <c r="G99" s="10">
        <v>-13.905841111111112</v>
      </c>
      <c r="H99" s="10">
        <v>122.7</v>
      </c>
      <c r="I99" s="10">
        <v>92</v>
      </c>
      <c r="J99" s="10">
        <v>8.75</v>
      </c>
      <c r="K99" s="10">
        <v>225.07314877335216</v>
      </c>
      <c r="L99" s="10">
        <v>26</v>
      </c>
      <c r="M99" s="10">
        <v>100.096802850598</v>
      </c>
      <c r="N99" s="10">
        <v>44.273254526940299</v>
      </c>
      <c r="O99" s="10">
        <v>19.324603279461108</v>
      </c>
      <c r="P99" s="10">
        <v>67.47016243301421</v>
      </c>
      <c r="Q99" s="10">
        <v>11.613361178981398</v>
      </c>
      <c r="R99" s="10">
        <v>4.5520700000000001E-3</v>
      </c>
      <c r="S99">
        <f t="shared" si="4"/>
        <v>4.5520700000000005</v>
      </c>
      <c r="T99" s="10">
        <v>4.3900000000000006</v>
      </c>
      <c r="U99" s="10">
        <v>399.30438596491229</v>
      </c>
      <c r="V99" s="10">
        <v>3.67</v>
      </c>
      <c r="W99" s="10">
        <v>11.4</v>
      </c>
      <c r="X99" s="10">
        <v>2.2850000000000108</v>
      </c>
      <c r="Y99" s="10">
        <v>66</v>
      </c>
      <c r="Z99" s="10">
        <v>1.1299999999999955</v>
      </c>
      <c r="AA99" s="10">
        <v>58.67</v>
      </c>
      <c r="AB99" s="10">
        <v>-69.5</v>
      </c>
      <c r="AC99" s="10">
        <v>3.5439763440860301</v>
      </c>
      <c r="AD99" s="10">
        <v>-39.730673684210529</v>
      </c>
    </row>
    <row r="100" spans="1:30" x14ac:dyDescent="0.3">
      <c r="A100" s="10" t="s">
        <v>133</v>
      </c>
      <c r="B100" s="10">
        <v>14</v>
      </c>
      <c r="C100" s="10">
        <v>1</v>
      </c>
      <c r="D100" s="10">
        <v>20</v>
      </c>
      <c r="E100" s="10" t="s">
        <v>129</v>
      </c>
      <c r="F100" s="10">
        <v>0.6947153181818182</v>
      </c>
      <c r="G100" s="10">
        <v>-22.030776190476185</v>
      </c>
      <c r="H100" s="10">
        <v>179.8</v>
      </c>
      <c r="I100" s="10">
        <v>104.4</v>
      </c>
      <c r="J100" s="10">
        <v>10</v>
      </c>
      <c r="K100" s="10">
        <v>168.54879487611683</v>
      </c>
      <c r="L100" s="10">
        <v>21</v>
      </c>
      <c r="M100" s="10">
        <v>97.699910443943608</v>
      </c>
      <c r="N100" s="10">
        <v>49.522111622839638</v>
      </c>
      <c r="O100" s="10">
        <v>25.977798957572428</v>
      </c>
      <c r="P100" s="10">
        <v>68.767484711743634</v>
      </c>
      <c r="Q100" s="10">
        <v>23.819089860472193</v>
      </c>
      <c r="R100" s="10">
        <v>1.11E-2</v>
      </c>
      <c r="S100">
        <f t="shared" si="4"/>
        <v>11.1</v>
      </c>
      <c r="T100" s="10">
        <v>25.5</v>
      </c>
      <c r="U100" s="10">
        <v>313.55932203389835</v>
      </c>
      <c r="V100" s="10">
        <v>0.8</v>
      </c>
      <c r="W100" s="10">
        <v>35.4</v>
      </c>
      <c r="X100" s="10">
        <v>3.5</v>
      </c>
      <c r="Y100" s="10">
        <v>75.837270000000004</v>
      </c>
      <c r="Z100" s="10">
        <v>3.279999999999994</v>
      </c>
      <c r="AA100" s="10">
        <v>57.988940909090907</v>
      </c>
      <c r="AB100" s="10">
        <v>-70.099999999999994</v>
      </c>
      <c r="AC100" s="10">
        <v>7.94113333333335</v>
      </c>
      <c r="AD100" s="10">
        <v>-26.286736363636354</v>
      </c>
    </row>
    <row r="101" spans="1:30" x14ac:dyDescent="0.3">
      <c r="A101" s="10" t="s">
        <v>134</v>
      </c>
      <c r="B101" s="10">
        <v>14</v>
      </c>
      <c r="C101" s="10">
        <v>1</v>
      </c>
      <c r="D101" s="10">
        <v>20</v>
      </c>
      <c r="E101" s="10" t="s">
        <v>129</v>
      </c>
      <c r="F101" s="10">
        <v>1.1282678571428573</v>
      </c>
      <c r="G101" s="10">
        <v>-8.9764999999999997</v>
      </c>
      <c r="H101" s="10">
        <v>212.8</v>
      </c>
      <c r="I101" s="10">
        <v>71.8</v>
      </c>
      <c r="J101" s="10">
        <v>7.8260869565217401</v>
      </c>
      <c r="K101" s="10">
        <v>116.10356437942646</v>
      </c>
      <c r="L101" s="10">
        <v>14</v>
      </c>
      <c r="M101" s="10">
        <v>44.418976565806332</v>
      </c>
      <c r="N101" s="10">
        <v>28.636884306987433</v>
      </c>
      <c r="O101" s="10">
        <v>3.7813252151700283</v>
      </c>
      <c r="P101" s="10">
        <v>33.047183856419224</v>
      </c>
      <c r="Q101" s="10">
        <v>28.636884306987433</v>
      </c>
      <c r="R101" s="10">
        <v>1.6865700000000001E-2</v>
      </c>
      <c r="S101">
        <f t="shared" si="4"/>
        <v>16.8657</v>
      </c>
      <c r="T101" s="10">
        <v>4.1899999999999977</v>
      </c>
      <c r="U101" s="10">
        <v>187.60511679644048</v>
      </c>
      <c r="V101" s="10">
        <v>0.28000000000000003</v>
      </c>
      <c r="W101" s="10">
        <v>89.9</v>
      </c>
      <c r="X101" s="10">
        <v>4.039999999999992</v>
      </c>
      <c r="Y101" s="10">
        <v>136</v>
      </c>
      <c r="Z101" s="10">
        <v>5.7900000000000063</v>
      </c>
      <c r="AA101" s="10">
        <v>79.870599999999982</v>
      </c>
      <c r="AB101" s="10">
        <v>-72</v>
      </c>
      <c r="AC101" s="10">
        <v>1.11569784946235</v>
      </c>
      <c r="AD101" s="10">
        <v>-38.297533333333334</v>
      </c>
    </row>
    <row r="102" spans="1:30" x14ac:dyDescent="0.3">
      <c r="A102" s="10" t="s">
        <v>135</v>
      </c>
      <c r="B102" s="10">
        <v>14</v>
      </c>
      <c r="C102" s="10">
        <v>1</v>
      </c>
      <c r="D102" s="10">
        <v>15</v>
      </c>
      <c r="E102" s="10" t="s">
        <v>129</v>
      </c>
      <c r="F102" s="10">
        <v>1.0393810000000001</v>
      </c>
      <c r="G102" s="10">
        <v>-13.729710526315793</v>
      </c>
      <c r="H102" s="10">
        <v>145.5</v>
      </c>
      <c r="I102" s="10">
        <v>79.5</v>
      </c>
      <c r="J102" s="10">
        <v>18.095238095238095</v>
      </c>
      <c r="K102" s="10">
        <v>148.21402104639068</v>
      </c>
      <c r="L102" s="10">
        <v>28</v>
      </c>
      <c r="M102" s="10">
        <v>53.75069593948394</v>
      </c>
      <c r="N102" s="10">
        <v>48.642864091837744</v>
      </c>
      <c r="O102" s="10">
        <v>31.064006681309554</v>
      </c>
      <c r="P102" s="10">
        <v>60.422099027245018</v>
      </c>
      <c r="Q102" s="10">
        <v>32.666471539607507</v>
      </c>
      <c r="R102" s="10">
        <v>8.6993499999999998E-3</v>
      </c>
      <c r="S102">
        <f t="shared" si="4"/>
        <v>8.699349999999999</v>
      </c>
      <c r="T102" s="10">
        <v>13.299999999999997</v>
      </c>
      <c r="U102" s="10">
        <v>204.2100938967136</v>
      </c>
      <c r="V102" s="10">
        <v>0.5</v>
      </c>
      <c r="W102" s="10">
        <v>42.6</v>
      </c>
      <c r="X102" s="10">
        <v>0.40999999999999659</v>
      </c>
      <c r="Y102" s="10">
        <v>22.17</v>
      </c>
      <c r="Z102" s="10">
        <v>4.1399999999999935</v>
      </c>
      <c r="AA102" s="10">
        <v>68.701170000000019</v>
      </c>
      <c r="AB102" s="10">
        <v>-65.599999999999994</v>
      </c>
      <c r="AC102" s="10">
        <v>12.403919354838701</v>
      </c>
      <c r="AD102" s="10">
        <v>-33.044429999999998</v>
      </c>
    </row>
    <row r="103" spans="1:30" x14ac:dyDescent="0.3">
      <c r="A103" s="10" t="s">
        <v>136</v>
      </c>
      <c r="B103" s="10">
        <v>14</v>
      </c>
      <c r="C103" s="10">
        <v>1</v>
      </c>
      <c r="D103" s="10">
        <v>15</v>
      </c>
      <c r="E103" s="10" t="s">
        <v>129</v>
      </c>
      <c r="F103" s="10">
        <v>1.2564378571428569</v>
      </c>
      <c r="G103" s="10">
        <v>-22.352938461538461</v>
      </c>
      <c r="H103" s="10">
        <v>124</v>
      </c>
      <c r="I103" s="10">
        <v>51.8</v>
      </c>
      <c r="J103" s="10">
        <v>12.727272727272728</v>
      </c>
      <c r="K103" s="10">
        <v>67.953248165262266</v>
      </c>
      <c r="L103" s="10">
        <v>10</v>
      </c>
      <c r="M103" s="10">
        <v>114.7324597339405</v>
      </c>
      <c r="N103" s="10">
        <v>18.026137899954929</v>
      </c>
      <c r="O103" s="10">
        <v>31.538137121645335</v>
      </c>
      <c r="P103" s="10">
        <v>41.090648733156804</v>
      </c>
      <c r="Q103" s="10">
        <v>15.729934354594834</v>
      </c>
      <c r="R103" s="10">
        <v>1.8761900000000001E-2</v>
      </c>
      <c r="S103">
        <f t="shared" si="4"/>
        <v>18.761900000000001</v>
      </c>
      <c r="T103" s="10">
        <v>6.9799999999999898</v>
      </c>
      <c r="U103" s="10">
        <v>228.52496954933011</v>
      </c>
      <c r="V103" s="10">
        <v>0.25</v>
      </c>
      <c r="W103" s="10">
        <v>82.1</v>
      </c>
      <c r="X103" s="10">
        <v>4.0999999999999996</v>
      </c>
      <c r="Y103" s="10">
        <v>67.34</v>
      </c>
      <c r="Z103" s="10">
        <v>2.2799999999999998</v>
      </c>
      <c r="AA103" s="10">
        <v>67.458635618914869</v>
      </c>
      <c r="AB103" s="10">
        <v>-65.599999999999994</v>
      </c>
      <c r="AC103" s="10">
        <v>8.7483722222222404</v>
      </c>
      <c r="AD103" s="10">
        <v>-17.608650000000001</v>
      </c>
    </row>
    <row r="104" spans="1:30" x14ac:dyDescent="0.3">
      <c r="A104" s="10" t="s">
        <v>137</v>
      </c>
      <c r="B104" s="10">
        <v>14</v>
      </c>
      <c r="C104" s="10">
        <v>1</v>
      </c>
      <c r="D104" s="10">
        <v>15</v>
      </c>
      <c r="E104" s="10" t="s">
        <v>129</v>
      </c>
      <c r="F104" s="10">
        <v>0.84036874999999978</v>
      </c>
      <c r="G104" s="10">
        <v>-16.530366666666666</v>
      </c>
      <c r="H104" s="10">
        <v>158.69999999999999</v>
      </c>
      <c r="I104" s="10">
        <v>86.3</v>
      </c>
      <c r="J104" s="10">
        <v>16.315789473684209</v>
      </c>
      <c r="K104" s="10">
        <v>178.31669044222525</v>
      </c>
      <c r="L104" s="10">
        <v>40</v>
      </c>
      <c r="M104" s="10">
        <v>33.74781204811444</v>
      </c>
      <c r="N104" s="10">
        <v>65.802461012041832</v>
      </c>
      <c r="O104" s="10">
        <v>29.512673443562189</v>
      </c>
      <c r="P104" s="10">
        <v>84.808515506909785</v>
      </c>
      <c r="Q104" s="10">
        <v>26.662981284405774</v>
      </c>
      <c r="R104" s="10">
        <v>8.0309500000000002E-3</v>
      </c>
      <c r="S104">
        <f t="shared" si="4"/>
        <v>8.0309500000000007</v>
      </c>
      <c r="T104" s="10"/>
      <c r="U104" s="10">
        <v>207.51808785529715</v>
      </c>
      <c r="V104" s="10">
        <v>0.93</v>
      </c>
      <c r="W104" s="10">
        <v>38.700000000000003</v>
      </c>
      <c r="X104" s="10">
        <v>0.45000000000000284</v>
      </c>
      <c r="Y104" s="10">
        <v>136.99</v>
      </c>
      <c r="Z104" s="10">
        <v>5.1200000000000045</v>
      </c>
      <c r="AA104" s="10">
        <v>63.181566666666676</v>
      </c>
      <c r="AB104" s="10">
        <v>-65.599999999999994</v>
      </c>
      <c r="AC104" s="10"/>
      <c r="AD104" s="10">
        <v>-31.687408333333334</v>
      </c>
    </row>
    <row r="105" spans="1:30" x14ac:dyDescent="0.3">
      <c r="A105" s="10" t="s">
        <v>138</v>
      </c>
      <c r="B105" s="10">
        <v>14</v>
      </c>
      <c r="C105" s="10">
        <v>1</v>
      </c>
      <c r="D105" s="10">
        <v>19</v>
      </c>
      <c r="E105" s="10" t="s">
        <v>129</v>
      </c>
      <c r="F105" s="10">
        <v>0.93849554166666682</v>
      </c>
      <c r="G105" s="10">
        <v>-12.613047826086957</v>
      </c>
      <c r="H105" s="10">
        <v>200.2</v>
      </c>
      <c r="I105" s="10">
        <v>85.3</v>
      </c>
      <c r="J105" s="10">
        <v>7.3684210526315788</v>
      </c>
      <c r="K105" s="10">
        <v>161.36840406648372</v>
      </c>
      <c r="L105" s="10">
        <v>32</v>
      </c>
      <c r="M105" s="10">
        <v>41.256923322245754</v>
      </c>
      <c r="N105" s="10">
        <v>60.67961165048537</v>
      </c>
      <c r="O105" s="10">
        <v>15.434358764965921</v>
      </c>
      <c r="P105" s="10">
        <v>65.832932957626667</v>
      </c>
      <c r="Q105" s="10">
        <v>14.0778857596006</v>
      </c>
      <c r="R105" s="10">
        <v>1.31678E-2</v>
      </c>
      <c r="S105">
        <f t="shared" si="4"/>
        <v>13.1678</v>
      </c>
      <c r="T105" s="10">
        <v>12.329999999999998</v>
      </c>
      <c r="U105" s="10">
        <v>455.63321799307965</v>
      </c>
      <c r="V105" s="10">
        <v>0.6</v>
      </c>
      <c r="W105" s="10">
        <v>28.9</v>
      </c>
      <c r="X105" s="10">
        <v>6.8299999999999983</v>
      </c>
      <c r="Y105" s="10">
        <v>112.5</v>
      </c>
      <c r="Z105" s="10">
        <v>1.3200000000000003</v>
      </c>
      <c r="AA105" s="10">
        <v>73.23965833333331</v>
      </c>
      <c r="AB105" s="10">
        <v>-68.5</v>
      </c>
      <c r="AC105" s="10">
        <v>13.5875880952381</v>
      </c>
      <c r="AD105" s="10">
        <v>-41.920975000000006</v>
      </c>
    </row>
    <row r="106" spans="1:30" x14ac:dyDescent="0.3">
      <c r="A106" s="10" t="s">
        <v>139</v>
      </c>
      <c r="B106" s="10">
        <v>14</v>
      </c>
      <c r="C106" s="10">
        <v>1</v>
      </c>
      <c r="D106" s="10">
        <v>22</v>
      </c>
      <c r="E106" s="10" t="s">
        <v>129</v>
      </c>
      <c r="F106" s="10">
        <v>1.0599146153846153</v>
      </c>
      <c r="G106" s="10">
        <v>-10.46245</v>
      </c>
      <c r="H106" s="10">
        <v>113.2</v>
      </c>
      <c r="I106" s="10">
        <v>63.8</v>
      </c>
      <c r="J106" s="10">
        <v>23.448275862068964</v>
      </c>
      <c r="K106" s="10">
        <v>194.09937888198809</v>
      </c>
      <c r="L106" s="10">
        <v>40</v>
      </c>
      <c r="M106" s="10">
        <v>64.75791591750675</v>
      </c>
      <c r="N106" s="10">
        <v>73.653973631877449</v>
      </c>
      <c r="O106" s="10">
        <v>38.506228434081294</v>
      </c>
      <c r="P106" s="10">
        <v>83.684767490227898</v>
      </c>
      <c r="Q106" s="10">
        <v>40.484120277483143</v>
      </c>
      <c r="R106" s="10">
        <v>8.1545999999999997E-3</v>
      </c>
      <c r="S106">
        <f t="shared" si="4"/>
        <v>8.1546000000000003</v>
      </c>
      <c r="T106" s="10">
        <v>36.6</v>
      </c>
      <c r="U106" s="10">
        <v>163.09199999999998</v>
      </c>
      <c r="V106" s="10">
        <v>0.36699999999999999</v>
      </c>
      <c r="W106" s="10">
        <v>50</v>
      </c>
      <c r="X106" s="10"/>
      <c r="Y106" s="10"/>
      <c r="Z106" s="10"/>
      <c r="AA106" s="10">
        <v>52.091169230769232</v>
      </c>
      <c r="AB106" s="10">
        <v>-65.099999999999994</v>
      </c>
      <c r="AC106" s="10"/>
      <c r="AD106" s="10">
        <v>-33.414726666666667</v>
      </c>
    </row>
    <row r="107" spans="1:30" x14ac:dyDescent="0.3">
      <c r="A107" s="10" t="s">
        <v>140</v>
      </c>
      <c r="B107" s="10">
        <v>14</v>
      </c>
      <c r="C107" s="10">
        <v>1</v>
      </c>
      <c r="D107" s="10">
        <v>22</v>
      </c>
      <c r="E107" s="10" t="s">
        <v>129</v>
      </c>
      <c r="F107" s="10">
        <v>0.79607337499999986</v>
      </c>
      <c r="G107" s="10">
        <v>-17.252587500000001</v>
      </c>
      <c r="H107" s="10">
        <v>175.8</v>
      </c>
      <c r="I107" s="10">
        <v>103.8</v>
      </c>
      <c r="J107" s="10">
        <v>19.230769230769234</v>
      </c>
      <c r="K107" s="10">
        <v>169.57775139901588</v>
      </c>
      <c r="L107" s="10">
        <v>29</v>
      </c>
      <c r="M107" s="10">
        <v>46.84229605344288</v>
      </c>
      <c r="N107" s="10">
        <v>51.639555899819236</v>
      </c>
      <c r="O107" s="10">
        <v>19.134816788906637</v>
      </c>
      <c r="P107" s="10">
        <v>69.445215343780674</v>
      </c>
      <c r="Q107" s="10">
        <v>32.925254887191592</v>
      </c>
      <c r="R107" s="10">
        <v>9.2408300000000002E-3</v>
      </c>
      <c r="S107">
        <f t="shared" si="4"/>
        <v>9.2408300000000008</v>
      </c>
      <c r="T107" s="10">
        <v>36.6</v>
      </c>
      <c r="U107" s="10">
        <v>308.02766666666668</v>
      </c>
      <c r="V107" s="10">
        <v>0.48599999999999999</v>
      </c>
      <c r="W107" s="10">
        <v>30</v>
      </c>
      <c r="X107" s="10">
        <v>0.47999999999999687</v>
      </c>
      <c r="Y107" s="10">
        <v>138.5</v>
      </c>
      <c r="Z107" s="10">
        <v>6.3100000000000023</v>
      </c>
      <c r="AA107" s="10">
        <v>65.42968333333333</v>
      </c>
      <c r="AB107" s="10">
        <v>-62.6</v>
      </c>
      <c r="AC107" s="10">
        <v>11.698404761904801</v>
      </c>
      <c r="AD107" s="10">
        <v>-34.932462500000007</v>
      </c>
    </row>
    <row r="108" spans="1:30" x14ac:dyDescent="0.3">
      <c r="A108" s="10" t="s">
        <v>141</v>
      </c>
      <c r="B108" s="10">
        <v>14</v>
      </c>
      <c r="C108" s="10">
        <v>1</v>
      </c>
      <c r="D108" s="10">
        <v>22</v>
      </c>
      <c r="E108" s="10" t="s">
        <v>129</v>
      </c>
      <c r="F108" s="10">
        <v>0.65295580000000009</v>
      </c>
      <c r="G108" s="10">
        <v>-15.360526666666669</v>
      </c>
      <c r="H108" s="10">
        <v>207.8</v>
      </c>
      <c r="I108" s="10">
        <v>133.30000000000001</v>
      </c>
      <c r="J108" s="10">
        <v>7.2727272727272725</v>
      </c>
      <c r="K108" s="10">
        <v>220.94564737074629</v>
      </c>
      <c r="L108" s="10">
        <v>30</v>
      </c>
      <c r="M108" s="10">
        <v>58.103042392154791</v>
      </c>
      <c r="N108" s="10">
        <v>53.092646668436316</v>
      </c>
      <c r="O108" s="10">
        <v>14.914113830434998</v>
      </c>
      <c r="P108" s="10">
        <v>67.891072296897164</v>
      </c>
      <c r="Q108" s="10">
        <v>9.1002969003493828</v>
      </c>
      <c r="R108" s="10">
        <v>6.7328800000000001E-3</v>
      </c>
      <c r="S108">
        <f t="shared" si="4"/>
        <v>6.7328799999999998</v>
      </c>
      <c r="T108" s="10">
        <v>17.03</v>
      </c>
      <c r="U108" s="10">
        <v>418.19130434782608</v>
      </c>
      <c r="V108" s="10">
        <v>2.6</v>
      </c>
      <c r="W108" s="10">
        <v>16.100000000000001</v>
      </c>
      <c r="X108" s="10">
        <v>1.3199999999999932</v>
      </c>
      <c r="Y108" s="10">
        <v>87.67</v>
      </c>
      <c r="Z108" s="10">
        <v>4.2899999999999991</v>
      </c>
      <c r="AA108" s="10">
        <v>65.661626666666663</v>
      </c>
      <c r="AB108" s="10">
        <v>-65</v>
      </c>
      <c r="AC108" s="10">
        <v>5.0862642857142903</v>
      </c>
      <c r="AD108" s="10">
        <v>-29.866540000000001</v>
      </c>
    </row>
    <row r="109" spans="1:30" x14ac:dyDescent="0.3">
      <c r="A109" s="10" t="s">
        <v>142</v>
      </c>
      <c r="B109" s="10">
        <v>14</v>
      </c>
      <c r="C109" s="10">
        <v>1</v>
      </c>
      <c r="D109" s="10">
        <v>19</v>
      </c>
      <c r="E109" s="10" t="s">
        <v>129</v>
      </c>
      <c r="F109" s="10">
        <v>0.69293559999999998</v>
      </c>
      <c r="G109" s="10">
        <v>-15.886578571428572</v>
      </c>
      <c r="H109" s="10">
        <v>172.4</v>
      </c>
      <c r="I109" s="10">
        <v>106.4</v>
      </c>
      <c r="J109" s="10">
        <v>5.3571428571428568</v>
      </c>
      <c r="K109" s="10">
        <v>221.63120567375884</v>
      </c>
      <c r="L109" s="10">
        <v>18</v>
      </c>
      <c r="M109" s="10">
        <v>65.234549090644506</v>
      </c>
      <c r="N109" s="10">
        <v>31.226580064951285</v>
      </c>
      <c r="O109" s="10">
        <v>11.485346090192815</v>
      </c>
      <c r="P109" s="10">
        <v>48.660918775143905</v>
      </c>
      <c r="Q109" s="10">
        <v>8.7984425954317018</v>
      </c>
      <c r="R109" s="10">
        <v>1.5065200000000001E-2</v>
      </c>
      <c r="S109">
        <f t="shared" ref="S109:S130" si="5">R109*1000</f>
        <v>15.065200000000001</v>
      </c>
      <c r="T109" s="10">
        <v>4.8799999999999955</v>
      </c>
      <c r="U109" s="10">
        <v>617.4262295081968</v>
      </c>
      <c r="V109" s="10">
        <v>4.16</v>
      </c>
      <c r="W109" s="10">
        <v>24.4</v>
      </c>
      <c r="X109" s="10">
        <v>3.519999999999996</v>
      </c>
      <c r="Y109" s="10">
        <v>54.99</v>
      </c>
      <c r="Z109" s="10">
        <v>2.3770000000000024</v>
      </c>
      <c r="AA109" s="10">
        <v>57.202146666666671</v>
      </c>
      <c r="AB109" s="10">
        <v>-67.8</v>
      </c>
      <c r="AC109" s="10">
        <v>4.1416714285714296</v>
      </c>
      <c r="AD109" s="10">
        <v>-17.158999999999999</v>
      </c>
    </row>
    <row r="110" spans="1:30" x14ac:dyDescent="0.3">
      <c r="A110" s="10" t="s">
        <v>143</v>
      </c>
      <c r="B110" s="10">
        <v>14</v>
      </c>
      <c r="C110" s="10">
        <v>1</v>
      </c>
      <c r="D110" s="10">
        <v>19</v>
      </c>
      <c r="E110" s="10" t="s">
        <v>129</v>
      </c>
      <c r="F110" s="10">
        <v>0.54685449999999991</v>
      </c>
      <c r="G110" s="10">
        <v>-19.061284999999998</v>
      </c>
      <c r="H110" s="10">
        <v>244.17</v>
      </c>
      <c r="I110" s="10">
        <v>153</v>
      </c>
      <c r="J110" s="10">
        <v>12.5</v>
      </c>
      <c r="K110" s="10">
        <v>198.01980198019868</v>
      </c>
      <c r="L110" s="10">
        <v>24</v>
      </c>
      <c r="M110" s="10">
        <v>60.790166905412349</v>
      </c>
      <c r="N110" s="10">
        <v>49.830576041459082</v>
      </c>
      <c r="O110" s="10">
        <v>5.4006744538614546</v>
      </c>
      <c r="P110" s="10">
        <v>59.784394033000602</v>
      </c>
      <c r="Q110" s="10">
        <v>11.044982882772725</v>
      </c>
      <c r="R110" s="10">
        <v>9.68019E-3</v>
      </c>
      <c r="S110">
        <f t="shared" si="5"/>
        <v>9.6801899999999996</v>
      </c>
      <c r="T110" s="10">
        <v>7.4099999999999966</v>
      </c>
      <c r="U110" s="10">
        <v>534.81712707182317</v>
      </c>
      <c r="V110" s="10">
        <v>1.591</v>
      </c>
      <c r="W110" s="10">
        <v>18.100000000000001</v>
      </c>
      <c r="X110" s="10">
        <v>2.3899999999999864</v>
      </c>
      <c r="Y110" s="10">
        <v>41.83</v>
      </c>
      <c r="Z110" s="10">
        <v>6.2309999999999945</v>
      </c>
      <c r="AA110" s="10">
        <v>70.129384999999985</v>
      </c>
      <c r="AB110" s="10">
        <v>-63</v>
      </c>
      <c r="AC110" s="10">
        <v>6.4668202380952202</v>
      </c>
      <c r="AD110" s="10">
        <v>-30.2</v>
      </c>
    </row>
    <row r="111" spans="1:30" x14ac:dyDescent="0.3">
      <c r="A111" s="10" t="s">
        <v>144</v>
      </c>
      <c r="B111" s="10">
        <v>14</v>
      </c>
      <c r="C111" s="10">
        <v>1</v>
      </c>
      <c r="D111" s="10">
        <v>19</v>
      </c>
      <c r="E111" s="10" t="s">
        <v>129</v>
      </c>
      <c r="F111" s="10">
        <v>0.69982861538461549</v>
      </c>
      <c r="G111" s="10">
        <v>-21.404576923076924</v>
      </c>
      <c r="H111" s="10">
        <v>210.7</v>
      </c>
      <c r="I111" s="10">
        <v>101.8</v>
      </c>
      <c r="J111" s="10">
        <v>11.818181818181818</v>
      </c>
      <c r="K111" s="10">
        <v>162.89297931259136</v>
      </c>
      <c r="L111" s="10">
        <v>30</v>
      </c>
      <c r="M111" s="10">
        <v>69.087318595865312</v>
      </c>
      <c r="N111" s="10">
        <v>61.425061425061102</v>
      </c>
      <c r="O111" s="10">
        <v>25.272117440565982</v>
      </c>
      <c r="P111" s="10">
        <v>63.609065101886863</v>
      </c>
      <c r="Q111" s="10">
        <v>24.198899379043194</v>
      </c>
      <c r="R111" s="10">
        <v>7.2293399999999999E-3</v>
      </c>
      <c r="S111">
        <f t="shared" si="5"/>
        <v>7.2293399999999997</v>
      </c>
      <c r="T111" s="10">
        <v>12.290000000000006</v>
      </c>
      <c r="U111" s="10">
        <v>240.97800000000001</v>
      </c>
      <c r="V111" s="10">
        <v>0.8</v>
      </c>
      <c r="W111" s="10">
        <v>30</v>
      </c>
      <c r="X111" s="10">
        <v>5.1800000000000068</v>
      </c>
      <c r="Y111" s="10">
        <v>67.22</v>
      </c>
      <c r="Z111" s="10">
        <v>3.8699999999999974</v>
      </c>
      <c r="AA111" s="10">
        <v>60.011646153846151</v>
      </c>
      <c r="AB111" s="10">
        <v>-66.040000000000006</v>
      </c>
      <c r="AC111" s="10">
        <v>11.2624404761905</v>
      </c>
      <c r="AD111" s="10">
        <v>-28.32</v>
      </c>
    </row>
    <row r="112" spans="1:30" x14ac:dyDescent="0.3">
      <c r="A112" s="10" t="s">
        <v>145</v>
      </c>
      <c r="B112" s="10">
        <v>14</v>
      </c>
      <c r="C112" s="10">
        <v>1</v>
      </c>
      <c r="D112" s="10">
        <v>16</v>
      </c>
      <c r="E112" s="10" t="s">
        <v>129</v>
      </c>
      <c r="F112" s="10">
        <v>0.60072928000000003</v>
      </c>
      <c r="G112" s="10">
        <v>-12.248539999999998</v>
      </c>
      <c r="H112" s="10">
        <v>273</v>
      </c>
      <c r="I112" s="10">
        <v>153</v>
      </c>
      <c r="J112" s="10">
        <v>3.75</v>
      </c>
      <c r="K112" s="10">
        <v>226.75736961451264</v>
      </c>
      <c r="L112" s="10">
        <v>34</v>
      </c>
      <c r="M112" s="10">
        <v>32.511696903100834</v>
      </c>
      <c r="N112" s="10">
        <v>60.474117077890448</v>
      </c>
      <c r="O112" s="10">
        <v>8.6195003653692304</v>
      </c>
      <c r="P112" s="10">
        <v>73.63850951037962</v>
      </c>
      <c r="Q112" s="10">
        <v>6.3670629449809013</v>
      </c>
      <c r="R112" s="10">
        <v>7.89692E-3</v>
      </c>
      <c r="S112">
        <f t="shared" si="5"/>
        <v>7.8969199999999997</v>
      </c>
      <c r="T112" s="10">
        <v>2.6599999999999966</v>
      </c>
      <c r="U112" s="10">
        <v>295.76479400749065</v>
      </c>
      <c r="V112" s="10">
        <v>1.77</v>
      </c>
      <c r="W112" s="10">
        <v>26.7</v>
      </c>
      <c r="X112" s="10">
        <v>1.3830000000000098</v>
      </c>
      <c r="Y112" s="10">
        <v>100.36499999999999</v>
      </c>
      <c r="Z112" s="10">
        <v>2.529999999999994</v>
      </c>
      <c r="AA112" s="10">
        <v>81.923839999999998</v>
      </c>
      <c r="AB112" s="10">
        <v>-64.42</v>
      </c>
      <c r="AC112" s="10">
        <v>1.81652261904762</v>
      </c>
      <c r="AD112" s="10">
        <v>-34.79</v>
      </c>
    </row>
    <row r="113" spans="1:30" x14ac:dyDescent="0.3">
      <c r="A113" s="10" t="s">
        <v>146</v>
      </c>
      <c r="B113" s="10">
        <v>14</v>
      </c>
      <c r="C113" s="10">
        <v>1</v>
      </c>
      <c r="D113" s="10">
        <v>16</v>
      </c>
      <c r="E113" s="10" t="s">
        <v>129</v>
      </c>
      <c r="F113" s="10">
        <v>0.52446637499999993</v>
      </c>
      <c r="G113" s="10">
        <v>-13.239343478260867</v>
      </c>
      <c r="H113" s="10">
        <v>295.64999999999998</v>
      </c>
      <c r="I113" s="10">
        <v>174.22</v>
      </c>
      <c r="J113" s="10">
        <v>4.6875</v>
      </c>
      <c r="K113" s="10">
        <v>250.87807325639622</v>
      </c>
      <c r="L113" s="10">
        <v>40</v>
      </c>
      <c r="M113" s="10">
        <v>34.166482233987402</v>
      </c>
      <c r="N113" s="10">
        <v>75.872534142639992</v>
      </c>
      <c r="O113" s="10">
        <v>10.264279335098612</v>
      </c>
      <c r="P113" s="10">
        <v>84.08601496617257</v>
      </c>
      <c r="Q113" s="10">
        <v>9.1578626760830257</v>
      </c>
      <c r="R113" s="10">
        <v>6.5080600000000004E-3</v>
      </c>
      <c r="S113">
        <f t="shared" si="5"/>
        <v>6.5080600000000004</v>
      </c>
      <c r="T113" s="10">
        <v>1.6599999999999966</v>
      </c>
      <c r="U113" s="10">
        <v>510.83673469387753</v>
      </c>
      <c r="V113" s="10">
        <v>2.1</v>
      </c>
      <c r="W113" s="10">
        <v>12.74</v>
      </c>
      <c r="X113" s="10">
        <v>2.4830000000000041</v>
      </c>
      <c r="Y113" s="10">
        <v>47.484999999999999</v>
      </c>
      <c r="Z113" s="10">
        <v>3.3500000000000014</v>
      </c>
      <c r="AA113" s="10">
        <v>82.308449999999993</v>
      </c>
      <c r="AB113" s="10">
        <v>-66</v>
      </c>
      <c r="AC113" s="10">
        <v>2.3251476190476099</v>
      </c>
      <c r="AD113" s="10">
        <v>-42.808516666666662</v>
      </c>
    </row>
    <row r="114" spans="1:30" x14ac:dyDescent="0.3">
      <c r="A114" s="11" t="s">
        <v>147</v>
      </c>
      <c r="B114" s="11">
        <v>14</v>
      </c>
      <c r="C114" s="11">
        <v>2</v>
      </c>
      <c r="D114" s="11">
        <v>16</v>
      </c>
      <c r="E114" s="11" t="s">
        <v>148</v>
      </c>
      <c r="F114" s="11">
        <v>0.59651900000000002</v>
      </c>
      <c r="G114" s="11">
        <v>-17.511536363636363</v>
      </c>
      <c r="H114" s="11">
        <v>212.5</v>
      </c>
      <c r="I114" s="11">
        <v>130.19</v>
      </c>
      <c r="J114" s="11">
        <v>11.428571428571429</v>
      </c>
      <c r="K114" s="11">
        <v>253.61399949277305</v>
      </c>
      <c r="L114" s="11">
        <v>58</v>
      </c>
      <c r="M114" s="11">
        <v>53.214708958908489</v>
      </c>
      <c r="N114" s="11">
        <v>112.08249271463765</v>
      </c>
      <c r="O114" s="11">
        <v>23.687254628078581</v>
      </c>
      <c r="P114" s="11">
        <v>119.97815459475405</v>
      </c>
      <c r="Q114" s="11">
        <v>21.600150464215464</v>
      </c>
      <c r="R114" s="11">
        <v>8.9700000000000005E-3</v>
      </c>
      <c r="S114">
        <f t="shared" si="5"/>
        <v>8.9700000000000006</v>
      </c>
      <c r="T114" s="11">
        <v>6.2000000000000028</v>
      </c>
      <c r="U114" s="11">
        <v>338.4905660377359</v>
      </c>
      <c r="V114" s="11">
        <v>1.31</v>
      </c>
      <c r="W114" s="11">
        <v>26.5</v>
      </c>
      <c r="X114" s="11">
        <v>1.7199999999999989</v>
      </c>
      <c r="Y114" s="11">
        <v>76.481480000000005</v>
      </c>
      <c r="Z114" s="11">
        <v>2.9600000000000009</v>
      </c>
      <c r="AA114" s="11">
        <v>63.711990476190479</v>
      </c>
      <c r="AB114" s="11">
        <v>-67.03</v>
      </c>
      <c r="AC114" s="11">
        <v>5.3042452380952296</v>
      </c>
      <c r="AD114" s="11">
        <v>-32.842733333333335</v>
      </c>
    </row>
    <row r="115" spans="1:30" x14ac:dyDescent="0.3">
      <c r="A115" s="10" t="s">
        <v>149</v>
      </c>
      <c r="B115" s="10">
        <v>14</v>
      </c>
      <c r="C115" s="10">
        <v>2</v>
      </c>
      <c r="D115" s="10">
        <v>16</v>
      </c>
      <c r="E115" s="10" t="s">
        <v>148</v>
      </c>
      <c r="F115" s="10">
        <v>0.43777560714285718</v>
      </c>
      <c r="G115" s="10">
        <v>-25.299067857142862</v>
      </c>
      <c r="H115" s="10">
        <v>284.10000000000002</v>
      </c>
      <c r="I115" s="10">
        <v>186.1</v>
      </c>
      <c r="J115" s="10">
        <v>11.111111111111111</v>
      </c>
      <c r="K115" s="10">
        <v>169.72165648336738</v>
      </c>
      <c r="L115" s="10">
        <v>24</v>
      </c>
      <c r="M115" s="10">
        <v>91.99585025232372</v>
      </c>
      <c r="N115" s="10">
        <v>49.385154822460308</v>
      </c>
      <c r="O115" s="10">
        <v>24.018593603208032</v>
      </c>
      <c r="P115" s="10">
        <v>51.909233718957637</v>
      </c>
      <c r="Q115" s="10">
        <v>21.055415018364858</v>
      </c>
      <c r="R115" s="10">
        <v>9.7796900000000006E-3</v>
      </c>
      <c r="S115">
        <f t="shared" si="5"/>
        <v>9.7796900000000004</v>
      </c>
      <c r="T115" s="10">
        <v>10.13000000000001</v>
      </c>
      <c r="U115" s="10">
        <v>380.53268482490279</v>
      </c>
      <c r="V115" s="10">
        <v>0.7</v>
      </c>
      <c r="W115" s="10">
        <v>25.7</v>
      </c>
      <c r="X115" s="10">
        <v>4.3499999999999943</v>
      </c>
      <c r="Y115" s="10">
        <v>56.937939999999998</v>
      </c>
      <c r="Z115" s="10">
        <v>3.3800000000000026</v>
      </c>
      <c r="AA115" s="10">
        <v>67.949571428571431</v>
      </c>
      <c r="AB115" s="10">
        <v>-65.39</v>
      </c>
      <c r="AC115" s="10">
        <v>9.1552726190476097</v>
      </c>
      <c r="AD115" s="10">
        <v>-35.380774999999993</v>
      </c>
    </row>
    <row r="116" spans="1:30" x14ac:dyDescent="0.3">
      <c r="A116" s="10" t="s">
        <v>150</v>
      </c>
      <c r="B116" s="10">
        <v>14</v>
      </c>
      <c r="C116" s="10">
        <v>2</v>
      </c>
      <c r="D116" s="10">
        <v>17</v>
      </c>
      <c r="E116" s="10" t="s">
        <v>148</v>
      </c>
      <c r="F116" s="10">
        <v>0.57406783333333322</v>
      </c>
      <c r="G116" s="10">
        <v>-18.7988</v>
      </c>
      <c r="H116" s="10">
        <v>262.49</v>
      </c>
      <c r="I116" s="10">
        <v>138.6</v>
      </c>
      <c r="J116" s="10">
        <v>10</v>
      </c>
      <c r="K116" s="10">
        <v>251.88916876574314</v>
      </c>
      <c r="L116" s="10">
        <v>46</v>
      </c>
      <c r="M116" s="10">
        <v>93.058193208000603</v>
      </c>
      <c r="N116" s="10">
        <v>79.113924050633003</v>
      </c>
      <c r="O116" s="10">
        <v>21.100695570663628</v>
      </c>
      <c r="P116" s="10">
        <v>96.082524103320608</v>
      </c>
      <c r="Q116" s="10">
        <v>17.727638398602288</v>
      </c>
      <c r="R116" s="10">
        <v>5.5132999999999996E-3</v>
      </c>
      <c r="S116">
        <f t="shared" si="5"/>
        <v>5.5132999999999992</v>
      </c>
      <c r="T116" s="10">
        <v>5.5299999999999869</v>
      </c>
      <c r="U116" s="10">
        <v>334.13939393939393</v>
      </c>
      <c r="V116" s="10">
        <v>1.35</v>
      </c>
      <c r="W116" s="10">
        <v>16.5</v>
      </c>
      <c r="X116" s="10">
        <v>3.5899999999999892</v>
      </c>
      <c r="Y116" s="10">
        <v>43.382353000000002</v>
      </c>
      <c r="Z116" s="10">
        <v>2.1199999999999974</v>
      </c>
      <c r="AA116" s="10">
        <v>68.433972222222224</v>
      </c>
      <c r="AB116" s="10">
        <v>-67</v>
      </c>
      <c r="AC116" s="10">
        <v>4.5776369047618797</v>
      </c>
      <c r="AD116" s="10">
        <v>-37.506111111111117</v>
      </c>
    </row>
    <row r="117" spans="1:30" x14ac:dyDescent="0.3">
      <c r="A117" s="10" t="s">
        <v>151</v>
      </c>
      <c r="B117" s="10">
        <v>14</v>
      </c>
      <c r="C117" s="10">
        <v>2</v>
      </c>
      <c r="D117" s="10">
        <v>17</v>
      </c>
      <c r="E117" s="10" t="s">
        <v>148</v>
      </c>
      <c r="F117" s="10">
        <v>0.44420399999999999</v>
      </c>
      <c r="G117" s="10">
        <v>-28.691608333333335</v>
      </c>
      <c r="H117" s="10">
        <v>274</v>
      </c>
      <c r="I117" s="10">
        <v>172</v>
      </c>
      <c r="J117" s="10">
        <v>7.0454545454545459</v>
      </c>
      <c r="K117" s="10">
        <v>229.46305644791167</v>
      </c>
      <c r="L117" s="10">
        <v>36</v>
      </c>
      <c r="M117" s="10">
        <v>43.005378060065702</v>
      </c>
      <c r="N117" s="10">
        <v>66.666666666666671</v>
      </c>
      <c r="O117" s="10">
        <v>10.470319648969241</v>
      </c>
      <c r="P117" s="10">
        <v>74.976529857201697</v>
      </c>
      <c r="Q117" s="10">
        <v>11.301313830657529</v>
      </c>
      <c r="R117" s="10">
        <v>8.2363499999999999E-3</v>
      </c>
      <c r="S117">
        <f t="shared" si="5"/>
        <v>8.2363499999999998</v>
      </c>
      <c r="T117" s="10">
        <v>2.4399999999999977</v>
      </c>
      <c r="U117" s="10">
        <v>410.79052369077306</v>
      </c>
      <c r="V117" s="10">
        <v>1.1000000000000001</v>
      </c>
      <c r="W117" s="10">
        <v>20.05</v>
      </c>
      <c r="X117" s="10">
        <v>3.4300000000000068</v>
      </c>
      <c r="Y117" s="10">
        <v>35.347043499999998</v>
      </c>
      <c r="Z117" s="10">
        <v>2.9399999999999977</v>
      </c>
      <c r="AA117" s="10">
        <v>58.466788000000008</v>
      </c>
      <c r="AB117" s="10">
        <v>-65.95</v>
      </c>
      <c r="AC117" s="10">
        <v>1.81652142857142</v>
      </c>
      <c r="AD117" s="10">
        <v>-24.240724</v>
      </c>
    </row>
    <row r="118" spans="1:30" x14ac:dyDescent="0.3">
      <c r="A118" s="10" t="s">
        <v>152</v>
      </c>
      <c r="B118" s="10">
        <v>14</v>
      </c>
      <c r="C118" s="10">
        <v>2</v>
      </c>
      <c r="D118" s="10">
        <v>17</v>
      </c>
      <c r="E118" s="10" t="s">
        <v>148</v>
      </c>
      <c r="F118" s="10">
        <v>0.68177335714285714</v>
      </c>
      <c r="G118" s="10">
        <v>-16.775269230769233</v>
      </c>
      <c r="H118" s="10">
        <v>226.56</v>
      </c>
      <c r="I118" s="10">
        <v>123.29</v>
      </c>
      <c r="J118" s="10">
        <v>9.0909090909090899</v>
      </c>
      <c r="K118" s="10">
        <v>239.23444976076516</v>
      </c>
      <c r="L118" s="10">
        <v>45</v>
      </c>
      <c r="M118" s="10">
        <v>51.328463360674519</v>
      </c>
      <c r="N118" s="10">
        <v>81.947062197820372</v>
      </c>
      <c r="O118" s="10">
        <v>18.169736143577932</v>
      </c>
      <c r="P118" s="10">
        <v>90.770034366988256</v>
      </c>
      <c r="Q118" s="10">
        <v>16.696508715810143</v>
      </c>
      <c r="R118" s="10">
        <v>5.6049799999999999E-3</v>
      </c>
      <c r="S118">
        <f t="shared" si="5"/>
        <v>5.6049800000000003</v>
      </c>
      <c r="T118" s="10">
        <v>7.1000000000000085</v>
      </c>
      <c r="U118" s="10">
        <v>214.75019157088121</v>
      </c>
      <c r="V118" s="10">
        <v>0.9</v>
      </c>
      <c r="W118" s="10">
        <v>26.1</v>
      </c>
      <c r="X118" s="10">
        <v>4.7959999999999923</v>
      </c>
      <c r="Y118" s="10">
        <v>59.603614999999998</v>
      </c>
      <c r="Z118" s="10">
        <v>2.3400000000000034</v>
      </c>
      <c r="AA118" s="10">
        <v>67.073264285714274</v>
      </c>
      <c r="AB118" s="10">
        <v>-65.8</v>
      </c>
      <c r="AC118" s="10">
        <v>5.23158452380952</v>
      </c>
      <c r="AD118" s="10">
        <v>-35.317564285714283</v>
      </c>
    </row>
    <row r="119" spans="1:30" x14ac:dyDescent="0.3">
      <c r="A119" s="10" t="s">
        <v>153</v>
      </c>
      <c r="B119" s="10">
        <v>14</v>
      </c>
      <c r="C119" s="10">
        <v>2</v>
      </c>
      <c r="D119" s="10">
        <v>19</v>
      </c>
      <c r="E119" s="10" t="s">
        <v>148</v>
      </c>
      <c r="F119" s="10">
        <v>0.43186160869565227</v>
      </c>
      <c r="G119" s="10">
        <v>-22.224743478260869</v>
      </c>
      <c r="H119" s="10">
        <v>334.1</v>
      </c>
      <c r="I119" s="10">
        <v>230.5</v>
      </c>
      <c r="J119" s="10">
        <v>11.25</v>
      </c>
      <c r="K119" s="10">
        <v>231.64234422052465</v>
      </c>
      <c r="L119" s="10">
        <v>59</v>
      </c>
      <c r="M119" s="10">
        <v>46.362468778572044</v>
      </c>
      <c r="N119" s="10">
        <v>109.03936321011827</v>
      </c>
      <c r="O119" s="10">
        <v>23.208798364452527</v>
      </c>
      <c r="P119" s="10">
        <v>121.4068249033804</v>
      </c>
      <c r="Q119" s="10">
        <v>20.665024458328702</v>
      </c>
      <c r="R119" s="10">
        <v>1.0199400000000001E-2</v>
      </c>
      <c r="S119">
        <f t="shared" si="5"/>
        <v>10.199400000000001</v>
      </c>
      <c r="T119" s="10">
        <v>10.900000000000006</v>
      </c>
      <c r="U119" s="10">
        <v>576.23728813559319</v>
      </c>
      <c r="V119" s="10">
        <v>0.77</v>
      </c>
      <c r="W119" s="10">
        <v>17.7</v>
      </c>
      <c r="X119" s="10">
        <v>5.5300000000000011</v>
      </c>
      <c r="Y119" s="10">
        <v>50.24</v>
      </c>
      <c r="Z119" s="10">
        <v>4.7510000000000048</v>
      </c>
      <c r="AA119" s="10">
        <v>80.813199999999995</v>
      </c>
      <c r="AB119" s="10">
        <v>-66.650000000000006</v>
      </c>
      <c r="AC119" s="10">
        <v>6.0308547619047603</v>
      </c>
      <c r="AD119" s="10">
        <v>-42.878530434782604</v>
      </c>
    </row>
    <row r="120" spans="1:30" x14ac:dyDescent="0.3">
      <c r="A120" s="10" t="s">
        <v>154</v>
      </c>
      <c r="B120" s="10">
        <v>14</v>
      </c>
      <c r="C120" s="10">
        <v>2</v>
      </c>
      <c r="D120" s="10">
        <v>17</v>
      </c>
      <c r="E120" s="10" t="s">
        <v>148</v>
      </c>
      <c r="F120" s="10">
        <v>0.59243139130434763</v>
      </c>
      <c r="G120" s="10">
        <v>-15.402104347826089</v>
      </c>
      <c r="H120" s="10">
        <v>299.41000000000003</v>
      </c>
      <c r="I120" s="10">
        <v>164.6</v>
      </c>
      <c r="J120" s="10">
        <v>10</v>
      </c>
      <c r="K120" s="10">
        <v>227.94620469569179</v>
      </c>
      <c r="L120" s="10">
        <v>48</v>
      </c>
      <c r="M120" s="10">
        <v>55.737823576857991</v>
      </c>
      <c r="N120" s="10">
        <v>87.950747581354406</v>
      </c>
      <c r="O120" s="10">
        <v>21.413170029577945</v>
      </c>
      <c r="P120" s="10">
        <v>97.366213363995129</v>
      </c>
      <c r="Q120" s="10">
        <v>18.208945538663109</v>
      </c>
      <c r="R120" s="10">
        <v>8.0454299999999992E-3</v>
      </c>
      <c r="S120">
        <f t="shared" si="5"/>
        <v>8.0454299999999996</v>
      </c>
      <c r="T120" s="10">
        <v>9.9399999999999977</v>
      </c>
      <c r="U120" s="10">
        <v>338.04327731092434</v>
      </c>
      <c r="V120" s="10">
        <v>0.73</v>
      </c>
      <c r="W120" s="10">
        <v>23.8</v>
      </c>
      <c r="X120" s="10">
        <v>5.4200000000000017</v>
      </c>
      <c r="Y120" s="10">
        <v>76.037615000000002</v>
      </c>
      <c r="Z120" s="10">
        <v>3.269999999999996</v>
      </c>
      <c r="AA120" s="10">
        <v>83.244</v>
      </c>
      <c r="AB120" s="10">
        <v>-65.900000000000006</v>
      </c>
      <c r="AC120" s="10">
        <v>6.2488369047618999</v>
      </c>
      <c r="AD120" s="10">
        <v>-41.217300000000002</v>
      </c>
    </row>
    <row r="121" spans="1:30" x14ac:dyDescent="0.3">
      <c r="A121" s="10" t="s">
        <v>155</v>
      </c>
      <c r="B121" s="10">
        <v>14</v>
      </c>
      <c r="C121" s="10">
        <v>2</v>
      </c>
      <c r="D121" s="10">
        <v>16</v>
      </c>
      <c r="E121" s="10" t="s">
        <v>148</v>
      </c>
      <c r="F121" s="10">
        <v>0.73856293103448289</v>
      </c>
      <c r="G121" s="10">
        <v>-25.794727586206893</v>
      </c>
      <c r="H121" s="10">
        <v>220.4</v>
      </c>
      <c r="I121" s="10">
        <v>106.4</v>
      </c>
      <c r="J121" s="10">
        <v>13.75</v>
      </c>
      <c r="K121" s="10">
        <v>196.07843137254923</v>
      </c>
      <c r="L121" s="10">
        <v>35</v>
      </c>
      <c r="M121" s="10">
        <v>121.67772435398462</v>
      </c>
      <c r="N121" s="10">
        <v>63.19115323854642</v>
      </c>
      <c r="O121" s="10">
        <v>30.373679581801799</v>
      </c>
      <c r="P121" s="10">
        <v>74.048684506656841</v>
      </c>
      <c r="Q121" s="10">
        <v>24.669348332408177</v>
      </c>
      <c r="R121" s="10">
        <v>6.2831099999999997E-3</v>
      </c>
      <c r="S121">
        <f t="shared" si="5"/>
        <v>6.2831099999999998</v>
      </c>
      <c r="T121" s="10">
        <v>6.2599999999999909</v>
      </c>
      <c r="U121" s="10">
        <v>187.5555223880597</v>
      </c>
      <c r="V121" s="10">
        <v>1.1499999999999999</v>
      </c>
      <c r="W121" s="10">
        <v>33.5</v>
      </c>
      <c r="X121" s="10">
        <v>1.7199999999999989</v>
      </c>
      <c r="Y121" s="10">
        <v>50.01</v>
      </c>
      <c r="Z121" s="10">
        <v>3.9420000000000002</v>
      </c>
      <c r="AA121" s="10">
        <v>66.199996551724098</v>
      </c>
      <c r="AB121" s="10">
        <v>-66.41</v>
      </c>
      <c r="AC121" s="10">
        <v>5.9581940476190596</v>
      </c>
      <c r="AD121" s="10">
        <v>-27.137489655172406</v>
      </c>
    </row>
    <row r="122" spans="1:30" x14ac:dyDescent="0.3">
      <c r="A122" s="10" t="s">
        <v>156</v>
      </c>
      <c r="B122" s="10">
        <v>14</v>
      </c>
      <c r="C122" s="10">
        <v>2</v>
      </c>
      <c r="D122" s="10">
        <v>16</v>
      </c>
      <c r="E122" s="10" t="s">
        <v>148</v>
      </c>
      <c r="F122" s="10">
        <v>0.85713493333333324</v>
      </c>
      <c r="G122" s="10">
        <v>-17.887510344827586</v>
      </c>
      <c r="H122" s="10">
        <v>194.6</v>
      </c>
      <c r="I122" s="10">
        <v>93.4</v>
      </c>
      <c r="J122" s="10">
        <v>10.263157894736842</v>
      </c>
      <c r="K122" s="10">
        <v>171.90991920233861</v>
      </c>
      <c r="L122" s="10">
        <v>23</v>
      </c>
      <c r="M122" s="10">
        <v>135.44278908712351</v>
      </c>
      <c r="N122" s="10">
        <v>50.423557886244467</v>
      </c>
      <c r="O122" s="10">
        <v>29.549340170381178</v>
      </c>
      <c r="P122" s="10">
        <v>60.89460419231974</v>
      </c>
      <c r="Q122" s="10">
        <v>18.303816295001837</v>
      </c>
      <c r="R122" s="10">
        <v>4.8682300000000003E-3</v>
      </c>
      <c r="S122">
        <f t="shared" si="5"/>
        <v>4.8682300000000005</v>
      </c>
      <c r="T122" s="10">
        <v>6.2099999999999937</v>
      </c>
      <c r="U122" s="10">
        <v>224.34239631336408</v>
      </c>
      <c r="V122" s="10">
        <v>1.85</v>
      </c>
      <c r="W122" s="10">
        <v>21.7</v>
      </c>
      <c r="X122" s="10">
        <v>2.8400000000000034</v>
      </c>
      <c r="Y122" s="10">
        <v>60.221870000000003</v>
      </c>
      <c r="Z122" s="10">
        <v>4.4480000000000004</v>
      </c>
      <c r="AA122" s="10">
        <v>74.070233333333363</v>
      </c>
      <c r="AB122" s="10">
        <v>-71</v>
      </c>
      <c r="AC122" s="10">
        <v>6.7816857142857403</v>
      </c>
      <c r="AD122" s="10">
        <v>-33.020000000000003</v>
      </c>
    </row>
    <row r="123" spans="1:30" x14ac:dyDescent="0.3">
      <c r="A123" s="10" t="s">
        <v>157</v>
      </c>
      <c r="B123" s="10">
        <v>14</v>
      </c>
      <c r="C123" s="10">
        <v>2</v>
      </c>
      <c r="D123" s="10">
        <v>16</v>
      </c>
      <c r="E123" s="10" t="s">
        <v>148</v>
      </c>
      <c r="F123" s="10">
        <v>0.75680099999999972</v>
      </c>
      <c r="G123" s="10">
        <v>-20.943196666666665</v>
      </c>
      <c r="H123" s="10">
        <v>210</v>
      </c>
      <c r="I123" s="10">
        <v>118.55</v>
      </c>
      <c r="J123" s="10">
        <v>6.4285714285714288</v>
      </c>
      <c r="K123" s="10">
        <v>168.77637130801736</v>
      </c>
      <c r="L123" s="10">
        <v>28</v>
      </c>
      <c r="M123" s="10">
        <v>48.172235084595528</v>
      </c>
      <c r="N123" s="10">
        <v>44.873233116446102</v>
      </c>
      <c r="O123" s="10">
        <v>14.927138911801457</v>
      </c>
      <c r="P123" s="10">
        <v>60.149269283997398</v>
      </c>
      <c r="Q123" s="10">
        <v>11.259133899013337</v>
      </c>
      <c r="R123" s="10">
        <v>4.57487E-3</v>
      </c>
      <c r="S123">
        <f t="shared" si="5"/>
        <v>4.5748699999999998</v>
      </c>
      <c r="T123" s="10">
        <v>4</v>
      </c>
      <c r="U123" s="10">
        <v>228.74350000000001</v>
      </c>
      <c r="V123" s="10">
        <v>1.3</v>
      </c>
      <c r="W123" s="10">
        <v>20</v>
      </c>
      <c r="X123" s="10">
        <v>2.8389999999999986</v>
      </c>
      <c r="Y123" s="10">
        <v>47.608454000000002</v>
      </c>
      <c r="Z123" s="10">
        <v>3.7100000000000009</v>
      </c>
      <c r="AA123" s="10">
        <v>74.328620000000015</v>
      </c>
      <c r="AB123" s="10">
        <v>-68</v>
      </c>
      <c r="AC123" s="10">
        <v>7.3629698412698197</v>
      </c>
      <c r="AD123" s="10">
        <v>-36.496976666666669</v>
      </c>
    </row>
    <row r="124" spans="1:30" x14ac:dyDescent="0.3">
      <c r="A124" s="10" t="s">
        <v>158</v>
      </c>
      <c r="B124" s="10">
        <v>14</v>
      </c>
      <c r="C124" s="10">
        <v>2</v>
      </c>
      <c r="D124" s="10">
        <v>15</v>
      </c>
      <c r="E124" s="10" t="s">
        <v>148</v>
      </c>
      <c r="F124" s="10">
        <v>0.70381073333333333</v>
      </c>
      <c r="G124" s="10">
        <v>-11.985283333333333</v>
      </c>
      <c r="H124" s="10">
        <v>220.27</v>
      </c>
      <c r="I124" s="10">
        <v>132.97</v>
      </c>
      <c r="J124" s="10">
        <v>8.3333333333333339</v>
      </c>
      <c r="K124" s="10">
        <v>177.49378771742943</v>
      </c>
      <c r="L124" s="10">
        <v>34</v>
      </c>
      <c r="M124" s="10">
        <v>74.119227134199406</v>
      </c>
      <c r="N124" s="10">
        <v>64.226075786769229</v>
      </c>
      <c r="O124" s="10">
        <v>18.092506530282144</v>
      </c>
      <c r="P124" s="10">
        <v>71.517836829727472</v>
      </c>
      <c r="Q124" s="10">
        <v>14.338278770240885</v>
      </c>
      <c r="R124" s="10">
        <v>1.4364999999999999E-2</v>
      </c>
      <c r="S124">
        <f t="shared" si="5"/>
        <v>14.364999999999998</v>
      </c>
      <c r="T124" s="10">
        <v>6.1899999999999977</v>
      </c>
      <c r="U124" s="10">
        <v>389.29539295392954</v>
      </c>
      <c r="V124" s="10">
        <v>0.47599999999999998</v>
      </c>
      <c r="W124" s="10">
        <v>36.9</v>
      </c>
      <c r="X124" s="10">
        <v>2.480000000000004</v>
      </c>
      <c r="Y124" s="10">
        <v>75.368650000000002</v>
      </c>
      <c r="Z124" s="10">
        <v>4.1199999999999974</v>
      </c>
      <c r="AA124" s="10">
        <v>64.039961538461526</v>
      </c>
      <c r="AB124" s="10">
        <v>-65</v>
      </c>
      <c r="AC124" s="10">
        <v>4.4565349206349101</v>
      </c>
      <c r="AD124" s="10">
        <v>-28.71938461538462</v>
      </c>
    </row>
    <row r="125" spans="1:30" x14ac:dyDescent="0.3">
      <c r="A125" s="12" t="s">
        <v>159</v>
      </c>
      <c r="B125" s="17">
        <v>14</v>
      </c>
      <c r="C125" s="17">
        <v>2</v>
      </c>
      <c r="D125" s="18">
        <v>14</v>
      </c>
      <c r="E125" s="14" t="s">
        <v>148</v>
      </c>
      <c r="F125" s="13">
        <v>0.61288623529411768</v>
      </c>
      <c r="G125" s="13">
        <v>-13.384623529411764</v>
      </c>
      <c r="H125" s="13">
        <v>243.04</v>
      </c>
      <c r="I125" s="13">
        <v>150.34</v>
      </c>
      <c r="J125" s="10">
        <v>10.625</v>
      </c>
      <c r="K125" s="13">
        <v>234.7417840375592</v>
      </c>
      <c r="L125" s="13">
        <v>41</v>
      </c>
      <c r="M125" s="10">
        <v>88.765733098641689</v>
      </c>
      <c r="N125" s="13">
        <v>74.872716382150372</v>
      </c>
      <c r="O125" s="10">
        <v>22.704190251672731</v>
      </c>
      <c r="P125" s="13">
        <v>86.547394114663916</v>
      </c>
      <c r="Q125" s="10">
        <v>17.78801906339773</v>
      </c>
      <c r="R125" s="15">
        <v>9.2205900000000007E-3</v>
      </c>
      <c r="S125">
        <f t="shared" si="5"/>
        <v>9.2205900000000014</v>
      </c>
      <c r="T125" s="13">
        <v>3</v>
      </c>
      <c r="U125" s="13">
        <v>397.43922413793103</v>
      </c>
      <c r="V125" s="14">
        <v>1.94</v>
      </c>
      <c r="W125" s="13">
        <v>23.2</v>
      </c>
      <c r="X125" s="13">
        <v>2.9200000000000017</v>
      </c>
      <c r="Y125" s="13">
        <v>54.15</v>
      </c>
      <c r="Z125" s="13">
        <v>2.0700000000000003</v>
      </c>
      <c r="AA125" s="13">
        <v>76.477047058823516</v>
      </c>
      <c r="AB125" s="13">
        <v>-66.599999999999994</v>
      </c>
      <c r="AC125" s="13">
        <v>2.2282666666666602</v>
      </c>
      <c r="AD125" s="13">
        <v>-38.024917647058814</v>
      </c>
    </row>
    <row r="126" spans="1:30" x14ac:dyDescent="0.3">
      <c r="A126" s="12" t="s">
        <v>160</v>
      </c>
      <c r="B126" s="17">
        <v>14</v>
      </c>
      <c r="C126" s="17">
        <v>2</v>
      </c>
      <c r="D126" s="18">
        <v>14</v>
      </c>
      <c r="E126" s="14" t="s">
        <v>148</v>
      </c>
      <c r="F126" s="13">
        <v>0.71910734482758598</v>
      </c>
      <c r="G126" s="13">
        <v>-13.833927586206901</v>
      </c>
      <c r="H126" s="13">
        <v>208.05</v>
      </c>
      <c r="I126" s="13">
        <v>120.22</v>
      </c>
      <c r="J126" s="10">
        <v>9.375</v>
      </c>
      <c r="K126" s="13">
        <v>219.78021978021923</v>
      </c>
      <c r="L126" s="13">
        <v>37</v>
      </c>
      <c r="M126" s="10">
        <v>114.61022955817685</v>
      </c>
      <c r="N126" s="13">
        <v>65.312520410162477</v>
      </c>
      <c r="O126" s="10">
        <v>24.932693025657677</v>
      </c>
      <c r="P126" s="13">
        <v>81.784904598260766</v>
      </c>
      <c r="Q126" s="10">
        <v>17.337780246968066</v>
      </c>
      <c r="R126" s="13">
        <v>7.3106100000000004E-3</v>
      </c>
      <c r="S126">
        <f t="shared" si="5"/>
        <v>7.3106100000000005</v>
      </c>
      <c r="T126" s="13">
        <v>6.9200000000000017</v>
      </c>
      <c r="U126" s="13">
        <v>249.50887372013651</v>
      </c>
      <c r="V126" s="14">
        <v>1.04</v>
      </c>
      <c r="W126" s="13">
        <v>29.3</v>
      </c>
      <c r="X126" s="13">
        <v>3.4099999999999966</v>
      </c>
      <c r="Y126" s="13">
        <v>61.991349999999997</v>
      </c>
      <c r="Z126" s="13">
        <v>3.8900000000000006</v>
      </c>
      <c r="AA126" s="13">
        <v>76.285531034482744</v>
      </c>
      <c r="AB126" s="13">
        <v>-67.5</v>
      </c>
      <c r="AC126" s="13">
        <v>2.51891269841268</v>
      </c>
      <c r="AD126" s="13">
        <v>-38.294303448275869</v>
      </c>
    </row>
    <row r="127" spans="1:30" x14ac:dyDescent="0.3">
      <c r="A127" s="12" t="s">
        <v>161</v>
      </c>
      <c r="B127" s="17">
        <v>14</v>
      </c>
      <c r="C127" s="17">
        <v>2</v>
      </c>
      <c r="D127" s="18">
        <v>14</v>
      </c>
      <c r="E127" s="14" t="s">
        <v>148</v>
      </c>
      <c r="F127" s="13">
        <v>0.61940659999999992</v>
      </c>
      <c r="G127" s="13">
        <v>-12.288423333333332</v>
      </c>
      <c r="H127" s="13">
        <v>265.45</v>
      </c>
      <c r="I127" s="13">
        <v>148.01</v>
      </c>
      <c r="J127" s="10">
        <v>13.125</v>
      </c>
      <c r="K127" s="13">
        <v>233.31777881474562</v>
      </c>
      <c r="L127" s="13">
        <v>42</v>
      </c>
      <c r="M127" s="10">
        <v>83.935041131660753</v>
      </c>
      <c r="N127" s="13">
        <v>76.405867970659685</v>
      </c>
      <c r="O127" s="10">
        <v>27.561002093793469</v>
      </c>
      <c r="P127" s="13">
        <v>88.236669808071653</v>
      </c>
      <c r="Q127" s="10">
        <v>24.806995013555493</v>
      </c>
      <c r="R127" s="13">
        <v>7.62073E-3</v>
      </c>
      <c r="S127">
        <f t="shared" si="5"/>
        <v>7.62073</v>
      </c>
      <c r="T127" s="13">
        <v>4.0499999999999972</v>
      </c>
      <c r="U127" s="13">
        <v>231.63313069908816</v>
      </c>
      <c r="V127" s="14">
        <v>1.1399999999999999</v>
      </c>
      <c r="W127" s="13">
        <v>32.9</v>
      </c>
      <c r="X127" s="13">
        <v>2.4000000000000057</v>
      </c>
      <c r="Y127" s="13">
        <v>64.694999999999993</v>
      </c>
      <c r="Z127" s="13">
        <v>0.68999999999999773</v>
      </c>
      <c r="AA127" s="13">
        <v>76.293943333333331</v>
      </c>
      <c r="AB127" s="13">
        <v>-63</v>
      </c>
      <c r="AC127" s="13">
        <v>2.7126730158729999</v>
      </c>
      <c r="AD127" s="13">
        <v>-33.540849999999999</v>
      </c>
    </row>
    <row r="128" spans="1:30" x14ac:dyDescent="0.3">
      <c r="A128" s="14" t="s">
        <v>162</v>
      </c>
      <c r="B128" s="17">
        <v>14</v>
      </c>
      <c r="C128" s="17">
        <v>2</v>
      </c>
      <c r="D128" s="18">
        <v>14</v>
      </c>
      <c r="E128" s="14" t="s">
        <v>148</v>
      </c>
      <c r="F128" s="13">
        <v>0.70102951851851847</v>
      </c>
      <c r="G128" s="13">
        <v>-17.064981481481478</v>
      </c>
      <c r="H128" s="13">
        <v>204.66</v>
      </c>
      <c r="I128" s="13">
        <v>116.61</v>
      </c>
      <c r="J128" s="10">
        <v>21.833465110614103</v>
      </c>
      <c r="K128" s="13">
        <v>205.0440844781624</v>
      </c>
      <c r="L128" s="13">
        <v>35</v>
      </c>
      <c r="M128" s="10">
        <v>95.689680453839713</v>
      </c>
      <c r="N128" s="13">
        <v>48.030739673390855</v>
      </c>
      <c r="O128" s="10">
        <v>21.833465110614103</v>
      </c>
      <c r="P128" s="13">
        <v>64.426726782203147</v>
      </c>
      <c r="Q128" s="10">
        <v>21.833465110614103</v>
      </c>
      <c r="R128" s="13">
        <v>1.90361E-2</v>
      </c>
      <c r="S128">
        <f t="shared" si="5"/>
        <v>19.036100000000001</v>
      </c>
      <c r="T128" s="13">
        <v>4.2400000000000091</v>
      </c>
      <c r="U128" s="13">
        <v>820.52155172413802</v>
      </c>
      <c r="V128" s="14">
        <v>1.25</v>
      </c>
      <c r="W128" s="13">
        <v>23.2</v>
      </c>
      <c r="X128" s="13">
        <v>2.1760000000000019</v>
      </c>
      <c r="Y128" s="13">
        <v>67.809240000000003</v>
      </c>
      <c r="Z128" s="13">
        <v>3.0779999999999959</v>
      </c>
      <c r="AA128" s="13">
        <v>71.354614814814823</v>
      </c>
      <c r="AB128" s="13">
        <v>-60</v>
      </c>
      <c r="AC128" s="13">
        <v>4.0690095238095401</v>
      </c>
      <c r="AD128" s="13">
        <v>-25.792992592592597</v>
      </c>
    </row>
    <row r="129" spans="1:30" x14ac:dyDescent="0.3">
      <c r="A129" s="14" t="s">
        <v>163</v>
      </c>
      <c r="B129" s="17">
        <v>14</v>
      </c>
      <c r="C129" s="17">
        <v>2</v>
      </c>
      <c r="D129" s="18">
        <v>18</v>
      </c>
      <c r="E129" s="14" t="s">
        <v>148</v>
      </c>
      <c r="F129" s="13">
        <v>0.50786206896551722</v>
      </c>
      <c r="G129" s="13">
        <v>-20.002686206896552</v>
      </c>
      <c r="H129" s="13">
        <v>350.8</v>
      </c>
      <c r="I129" s="13">
        <v>215.95</v>
      </c>
      <c r="J129" s="10">
        <v>8.75</v>
      </c>
      <c r="K129" s="13">
        <v>201.04543626859711</v>
      </c>
      <c r="L129" s="13">
        <v>39</v>
      </c>
      <c r="M129" s="10">
        <v>63.243518026361855</v>
      </c>
      <c r="N129" s="13">
        <v>70.126227208976204</v>
      </c>
      <c r="O129" s="10">
        <v>18.270800068516131</v>
      </c>
      <c r="P129" s="13">
        <v>82.724623049821005</v>
      </c>
      <c r="Q129" s="10">
        <v>15.626752226908312</v>
      </c>
      <c r="R129" s="13">
        <v>1.11501E-2</v>
      </c>
      <c r="S129">
        <f t="shared" si="5"/>
        <v>11.1501</v>
      </c>
      <c r="T129" s="13">
        <v>8.730000000000004</v>
      </c>
      <c r="U129" s="13">
        <v>414.50185873605949</v>
      </c>
      <c r="V129" s="14">
        <v>0.64800000000000002</v>
      </c>
      <c r="W129" s="13">
        <v>26.9</v>
      </c>
      <c r="X129" s="13">
        <v>5.9900000000000091</v>
      </c>
      <c r="Y129" s="13">
        <v>48.025455999999998</v>
      </c>
      <c r="Z129" s="13">
        <v>3.1700000000000017</v>
      </c>
      <c r="AA129" s="13">
        <v>87.86957241379308</v>
      </c>
      <c r="AB129" s="13">
        <v>-70</v>
      </c>
      <c r="AC129" s="13">
        <v>7.9442571428571398</v>
      </c>
      <c r="AD129" s="13">
        <v>-44.728248275862072</v>
      </c>
    </row>
    <row r="130" spans="1:30" x14ac:dyDescent="0.3">
      <c r="A130" s="14" t="s">
        <v>164</v>
      </c>
      <c r="B130" s="17">
        <v>14</v>
      </c>
      <c r="C130" s="17">
        <v>2</v>
      </c>
      <c r="D130" s="18">
        <v>18</v>
      </c>
      <c r="E130" s="14" t="s">
        <v>148</v>
      </c>
      <c r="F130" s="13">
        <v>0.58646034482758624</v>
      </c>
      <c r="G130" s="13">
        <v>-14.991486206896552</v>
      </c>
      <c r="H130" s="13">
        <v>301.89</v>
      </c>
      <c r="I130" s="13">
        <v>170.11</v>
      </c>
      <c r="J130" s="13">
        <v>5</v>
      </c>
      <c r="K130" s="13">
        <v>221.97558268590478</v>
      </c>
      <c r="L130" s="13">
        <v>34</v>
      </c>
      <c r="M130" s="13">
        <v>41.603111594982295</v>
      </c>
      <c r="N130" s="13">
        <v>57.803468208092255</v>
      </c>
      <c r="O130" s="13">
        <v>10.850562490276165</v>
      </c>
      <c r="P130" s="13">
        <v>70.392269291537318</v>
      </c>
      <c r="Q130" s="13">
        <v>8.3444050551417259</v>
      </c>
      <c r="R130" s="13">
        <v>6.6858000000000004E-3</v>
      </c>
      <c r="S130">
        <f t="shared" si="5"/>
        <v>6.6858000000000004</v>
      </c>
      <c r="T130" s="13">
        <v>11.829999999999998</v>
      </c>
      <c r="U130" s="13">
        <v>182.67213114754097</v>
      </c>
      <c r="V130" s="14">
        <v>1</v>
      </c>
      <c r="W130" s="13">
        <v>36.6</v>
      </c>
      <c r="X130" s="13">
        <v>3.8739999999999952</v>
      </c>
      <c r="Y130" s="13">
        <v>53.791314999999997</v>
      </c>
      <c r="Z130" s="13">
        <v>2.4270000000000067</v>
      </c>
      <c r="AA130" s="13">
        <v>86.051151724137938</v>
      </c>
      <c r="AB130" s="13">
        <v>-69.75</v>
      </c>
      <c r="AC130" s="13">
        <v>9.7131215053763604</v>
      </c>
      <c r="AD130" s="13">
        <v>-44.486217241379315</v>
      </c>
    </row>
    <row r="131" spans="1:30" x14ac:dyDescent="0.3">
      <c r="A131" s="14" t="s">
        <v>165</v>
      </c>
      <c r="B131" s="17">
        <v>14</v>
      </c>
      <c r="C131" s="17">
        <v>2</v>
      </c>
      <c r="D131" s="18">
        <v>15</v>
      </c>
      <c r="E131" s="14" t="s">
        <v>148</v>
      </c>
      <c r="F131" s="13">
        <v>0.58253524137931023</v>
      </c>
      <c r="G131" s="13">
        <v>-18.678875862068963</v>
      </c>
      <c r="H131" s="13">
        <v>250.82</v>
      </c>
      <c r="I131" s="13">
        <v>136.63999999999999</v>
      </c>
      <c r="J131" s="10">
        <v>10.142197794066998</v>
      </c>
      <c r="K131" s="13">
        <v>224.61814914645112</v>
      </c>
      <c r="L131" s="13">
        <v>23</v>
      </c>
      <c r="M131" s="10">
        <v>81.695029139990595</v>
      </c>
      <c r="N131" s="13">
        <v>44.931703810208312</v>
      </c>
      <c r="O131" s="10">
        <v>16.825601570810203</v>
      </c>
      <c r="P131" s="13">
        <v>58.880835586176794</v>
      </c>
      <c r="Q131" s="10">
        <v>10.142197794066998</v>
      </c>
      <c r="R131" s="13">
        <v>5.4415599999999998E-3</v>
      </c>
      <c r="S131">
        <f t="shared" ref="S131:S139" si="6">R131*1000</f>
        <v>5.44156</v>
      </c>
      <c r="T131" s="13">
        <v>3.9499999999999886</v>
      </c>
      <c r="U131" s="13">
        <v>272.07799999999997</v>
      </c>
      <c r="V131" s="14">
        <v>2.95</v>
      </c>
      <c r="W131" s="13">
        <v>20</v>
      </c>
      <c r="X131" s="13">
        <v>2.2099999999999937</v>
      </c>
      <c r="Y131" s="13">
        <v>70.033805000000001</v>
      </c>
      <c r="Z131" s="13">
        <v>3.009999999999998</v>
      </c>
      <c r="AA131" s="13">
        <v>73.793613793103461</v>
      </c>
      <c r="AB131" s="13">
        <v>-66.87</v>
      </c>
      <c r="AC131" s="13">
        <v>3.47834731182795</v>
      </c>
      <c r="AD131" s="13">
        <v>-31.205803448275862</v>
      </c>
    </row>
    <row r="132" spans="1:30" x14ac:dyDescent="0.3">
      <c r="A132" s="14" t="s">
        <v>166</v>
      </c>
      <c r="B132" s="17">
        <v>14</v>
      </c>
      <c r="C132" s="17">
        <v>2</v>
      </c>
      <c r="D132" s="18">
        <v>15</v>
      </c>
      <c r="E132" s="14" t="s">
        <v>148</v>
      </c>
      <c r="F132" s="13">
        <v>0.58458258620689652</v>
      </c>
      <c r="G132" s="13">
        <v>-14.299072413793105</v>
      </c>
      <c r="H132" s="13">
        <v>274.32</v>
      </c>
      <c r="I132" s="13">
        <v>154.19</v>
      </c>
      <c r="J132" s="10">
        <v>7</v>
      </c>
      <c r="K132" s="13">
        <v>240.15369836695393</v>
      </c>
      <c r="L132" s="13">
        <v>42</v>
      </c>
      <c r="M132" s="10">
        <v>73.773814308722351</v>
      </c>
      <c r="N132" s="13">
        <v>70.906899241296415</v>
      </c>
      <c r="O132" s="10">
        <v>16.11946631891276</v>
      </c>
      <c r="P132" s="13">
        <v>87.386756664070688</v>
      </c>
      <c r="Q132" s="10">
        <v>13.31063071656888</v>
      </c>
      <c r="R132" s="13">
        <v>6.7315200000000004E-3</v>
      </c>
      <c r="S132">
        <f t="shared" si="6"/>
        <v>6.7315200000000006</v>
      </c>
      <c r="T132" s="13">
        <v>3.5300000000000011</v>
      </c>
      <c r="U132" s="13">
        <v>378.17528089887639</v>
      </c>
      <c r="V132" s="14">
        <v>1.9</v>
      </c>
      <c r="W132" s="13">
        <v>17.8</v>
      </c>
      <c r="X132" s="13">
        <v>2.960000000000008</v>
      </c>
      <c r="Y132" s="13">
        <v>39.393939500000002</v>
      </c>
      <c r="Z132" s="13">
        <v>3.7099999999999937</v>
      </c>
      <c r="AA132" s="13">
        <v>80.050765517241388</v>
      </c>
      <c r="AB132" s="13">
        <v>-65.09</v>
      </c>
      <c r="AC132" s="13">
        <v>3.3470903225806499</v>
      </c>
      <c r="AD132" s="13">
        <v>-38.001748275862063</v>
      </c>
    </row>
    <row r="133" spans="1:30" x14ac:dyDescent="0.3">
      <c r="A133" s="14" t="s">
        <v>167</v>
      </c>
      <c r="B133" s="17">
        <v>14</v>
      </c>
      <c r="C133" s="17">
        <v>2</v>
      </c>
      <c r="D133" s="18">
        <v>15</v>
      </c>
      <c r="E133" s="14" t="s">
        <v>148</v>
      </c>
      <c r="F133" s="13">
        <v>0.7134968965517241</v>
      </c>
      <c r="G133" s="13">
        <v>-13.389855172413789</v>
      </c>
      <c r="H133" s="13">
        <v>185</v>
      </c>
      <c r="I133" s="13">
        <v>115</v>
      </c>
      <c r="J133" s="13">
        <v>14.545454545454545</v>
      </c>
      <c r="K133" s="13">
        <v>196.03999215840034</v>
      </c>
      <c r="L133" s="13">
        <v>38</v>
      </c>
      <c r="M133" s="13">
        <v>15.893766178984807</v>
      </c>
      <c r="N133" s="13">
        <v>64.345923685734761</v>
      </c>
      <c r="O133" s="13">
        <v>19.253620475296948</v>
      </c>
      <c r="P133" s="13">
        <v>81.360104296228357</v>
      </c>
      <c r="Q133" s="13">
        <v>25.476048288819086</v>
      </c>
      <c r="R133" s="13">
        <v>7.0010300000000001E-3</v>
      </c>
      <c r="S133">
        <f t="shared" si="6"/>
        <v>7.0010300000000001</v>
      </c>
      <c r="T133" s="13">
        <v>14.86999999999999</v>
      </c>
      <c r="U133" s="13">
        <v>156.62259507829975</v>
      </c>
      <c r="V133" s="14">
        <v>0.64</v>
      </c>
      <c r="W133" s="13">
        <v>44.7</v>
      </c>
      <c r="X133" s="13">
        <v>1.6799999999999926</v>
      </c>
      <c r="Y133" s="13">
        <v>154.73441</v>
      </c>
      <c r="Z133" s="13">
        <v>7.0399999999999991</v>
      </c>
      <c r="AA133" s="13">
        <v>70.8618275862069</v>
      </c>
      <c r="AB133" s="13">
        <v>-65</v>
      </c>
      <c r="AC133" s="13">
        <v>13.7821322580645</v>
      </c>
      <c r="AD133" s="13">
        <v>-34.792141379310344</v>
      </c>
    </row>
    <row r="134" spans="1:30" x14ac:dyDescent="0.3">
      <c r="A134" s="14" t="s">
        <v>168</v>
      </c>
      <c r="B134" s="17">
        <v>14</v>
      </c>
      <c r="C134" s="17">
        <v>1</v>
      </c>
      <c r="D134" s="18">
        <v>15</v>
      </c>
      <c r="E134" s="16" t="s">
        <v>129</v>
      </c>
      <c r="F134" s="10">
        <v>0.63625236666666685</v>
      </c>
      <c r="G134" s="10">
        <v>-13.772900000000003</v>
      </c>
      <c r="H134" s="13">
        <v>270.48</v>
      </c>
      <c r="I134" s="13">
        <v>136.9</v>
      </c>
      <c r="J134" s="10">
        <v>9.2307692307692317</v>
      </c>
      <c r="K134" s="10">
        <v>205.12820512820514</v>
      </c>
      <c r="L134" s="10">
        <v>35</v>
      </c>
      <c r="M134" s="10">
        <v>72.4957623723095</v>
      </c>
      <c r="N134" s="10">
        <v>63.613231552163199</v>
      </c>
      <c r="O134" s="10">
        <v>21.135374522770867</v>
      </c>
      <c r="P134" s="10">
        <v>71.663255293104697</v>
      </c>
      <c r="Q134" s="10">
        <v>17.381992389587598</v>
      </c>
      <c r="R134" s="10">
        <v>7.1128600000000004E-3</v>
      </c>
      <c r="S134">
        <f t="shared" si="6"/>
        <v>7.1128600000000004</v>
      </c>
      <c r="T134" s="10">
        <f>83.36-78.37</f>
        <v>4.9899999999999949</v>
      </c>
      <c r="U134" s="10">
        <f t="shared" ref="U134:U139" si="7">(R134/W134)*1000000</f>
        <v>366.64226804123712</v>
      </c>
      <c r="V134" s="14">
        <v>1.5</v>
      </c>
      <c r="W134" s="10">
        <v>19.399999999999999</v>
      </c>
      <c r="X134" s="10">
        <v>3.8000000000000114</v>
      </c>
      <c r="Y134" s="10">
        <v>77.936335</v>
      </c>
      <c r="Z134" s="10">
        <v>1.7740000000000009</v>
      </c>
      <c r="AA134" s="10">
        <v>80.550126666666657</v>
      </c>
      <c r="AB134" s="13">
        <v>-66.2</v>
      </c>
      <c r="AC134" s="10">
        <v>4.2658967741935401</v>
      </c>
      <c r="AD134" s="10">
        <v>-43.041990000000006</v>
      </c>
    </row>
    <row r="135" spans="1:30" x14ac:dyDescent="0.3">
      <c r="A135" s="14" t="s">
        <v>169</v>
      </c>
      <c r="B135" s="17">
        <v>14</v>
      </c>
      <c r="C135" s="17">
        <v>1</v>
      </c>
      <c r="D135" s="18">
        <v>15</v>
      </c>
      <c r="E135" s="16" t="s">
        <v>129</v>
      </c>
      <c r="F135" s="10">
        <v>0.63048936666666677</v>
      </c>
      <c r="G135" s="10">
        <v>-15.296675862068962</v>
      </c>
      <c r="H135" s="13">
        <v>254.55</v>
      </c>
      <c r="I135" s="13">
        <v>126.38</v>
      </c>
      <c r="J135" s="10">
        <v>16</v>
      </c>
      <c r="K135" s="10">
        <v>211.10407430863438</v>
      </c>
      <c r="L135" s="10">
        <v>42</v>
      </c>
      <c r="M135" s="10">
        <v>88.353171058861818</v>
      </c>
      <c r="N135" s="10">
        <v>78.67820613689986</v>
      </c>
      <c r="O135" s="10">
        <v>33.044561760836864</v>
      </c>
      <c r="P135" s="10">
        <v>86.156719878966626</v>
      </c>
      <c r="Q135" s="10">
        <v>28.704062551234948</v>
      </c>
      <c r="R135" s="10">
        <v>6.2213199999999998E-3</v>
      </c>
      <c r="S135">
        <f t="shared" si="6"/>
        <v>6.2213199999999995</v>
      </c>
      <c r="T135" s="10">
        <f>90.9-80.1</f>
        <v>10.800000000000011</v>
      </c>
      <c r="U135" s="10">
        <f t="shared" si="7"/>
        <v>280.23963963963962</v>
      </c>
      <c r="V135" s="14">
        <v>0.9</v>
      </c>
      <c r="W135" s="10">
        <v>22.2</v>
      </c>
      <c r="X135" s="10">
        <v>3.5</v>
      </c>
      <c r="Y135" s="10">
        <v>73.684209999999993</v>
      </c>
      <c r="Z135" s="10">
        <v>1.5700000000000003</v>
      </c>
      <c r="AA135" s="10">
        <v>75.402829999999994</v>
      </c>
      <c r="AB135" s="13">
        <v>-67.3</v>
      </c>
      <c r="AC135" s="10">
        <v>10.5663021505376</v>
      </c>
      <c r="AD135" s="10">
        <v>-39.689126666666674</v>
      </c>
    </row>
    <row r="136" spans="1:30" x14ac:dyDescent="0.3">
      <c r="A136" s="14" t="s">
        <v>170</v>
      </c>
      <c r="B136" s="17">
        <v>14</v>
      </c>
      <c r="C136" s="17">
        <v>1</v>
      </c>
      <c r="D136" s="18">
        <v>15</v>
      </c>
      <c r="E136" s="16" t="s">
        <v>129</v>
      </c>
      <c r="F136" s="10">
        <v>0.51430034482758602</v>
      </c>
      <c r="G136" s="10">
        <v>-18.327989285714292</v>
      </c>
      <c r="H136" s="13">
        <v>270.10000000000002</v>
      </c>
      <c r="I136" s="13">
        <v>166.4</v>
      </c>
      <c r="J136" s="10">
        <v>10</v>
      </c>
      <c r="K136" s="10">
        <v>218.05494984736228</v>
      </c>
      <c r="L136" s="10">
        <v>34</v>
      </c>
      <c r="M136" s="10">
        <v>126.05842006473955</v>
      </c>
      <c r="N136" s="10">
        <v>59.105148058395947</v>
      </c>
      <c r="O136" s="10">
        <v>24.444382076662251</v>
      </c>
      <c r="P136" s="10">
        <v>72.017951249520365</v>
      </c>
      <c r="Q136" s="10">
        <v>15.610786515591517</v>
      </c>
      <c r="R136" s="10">
        <v>6.32323E-3</v>
      </c>
      <c r="S136">
        <f t="shared" si="6"/>
        <v>6.3232299999999997</v>
      </c>
      <c r="T136" s="10">
        <f>78.5-73.4</f>
        <v>5.0999999999999943</v>
      </c>
      <c r="U136" s="10">
        <f t="shared" si="7"/>
        <v>881.90097629009756</v>
      </c>
      <c r="V136" s="14">
        <v>2.5</v>
      </c>
      <c r="W136" s="10">
        <v>7.17</v>
      </c>
      <c r="X136" s="10">
        <v>2.1500000000000057</v>
      </c>
      <c r="Y136" s="10">
        <v>69.8</v>
      </c>
      <c r="Z136" s="10">
        <v>3.1799999999999997</v>
      </c>
      <c r="AA136" s="13">
        <v>73.793613793103461</v>
      </c>
      <c r="AB136" s="13">
        <v>-64.7</v>
      </c>
      <c r="AC136" s="10">
        <v>4.2658989247312</v>
      </c>
      <c r="AD136" s="10">
        <v>-39.190886206896558</v>
      </c>
    </row>
    <row r="137" spans="1:30" x14ac:dyDescent="0.3">
      <c r="A137" s="14" t="s">
        <v>171</v>
      </c>
      <c r="B137" s="17">
        <v>14</v>
      </c>
      <c r="C137" s="17">
        <v>1</v>
      </c>
      <c r="D137" s="18">
        <v>15</v>
      </c>
      <c r="E137" s="16" t="s">
        <v>129</v>
      </c>
      <c r="F137" s="10">
        <v>0.64149563636363638</v>
      </c>
      <c r="G137" s="10">
        <v>-14.698354545454544</v>
      </c>
      <c r="H137" s="13">
        <v>235.9</v>
      </c>
      <c r="I137" s="13">
        <v>122.2</v>
      </c>
      <c r="J137" s="10">
        <v>11.666666666666668</v>
      </c>
      <c r="K137" s="10">
        <v>188.00526414739653</v>
      </c>
      <c r="L137" s="10">
        <v>38</v>
      </c>
      <c r="M137" s="10">
        <v>116.86089146887596</v>
      </c>
      <c r="N137" s="10">
        <v>73.072707343806769</v>
      </c>
      <c r="O137" s="10">
        <v>24.470005563062642</v>
      </c>
      <c r="P137" s="10">
        <v>77.723145340651584</v>
      </c>
      <c r="Q137" s="10">
        <v>18.797638446589826</v>
      </c>
      <c r="R137" s="10">
        <v>7.0988900000000001E-3</v>
      </c>
      <c r="S137">
        <f t="shared" si="6"/>
        <v>7.0988899999999999</v>
      </c>
      <c r="T137" s="10">
        <f>68.13-67.25</f>
        <v>0.87999999999999545</v>
      </c>
      <c r="U137" s="10">
        <f t="shared" si="7"/>
        <v>910.11410256410261</v>
      </c>
      <c r="V137" s="14">
        <v>2.2999999999999998</v>
      </c>
      <c r="W137" s="10">
        <v>7.8</v>
      </c>
      <c r="X137" s="10">
        <v>3.9599999999999937</v>
      </c>
      <c r="Y137" s="10">
        <v>53.553215000000002</v>
      </c>
      <c r="Z137" s="10">
        <v>0.8300000000000054</v>
      </c>
      <c r="AA137" s="10">
        <v>71.161445454545458</v>
      </c>
      <c r="AB137" s="13">
        <v>-67.8</v>
      </c>
      <c r="AC137" s="10">
        <v>1.3782129032258199</v>
      </c>
      <c r="AD137" s="10">
        <v>-44.527927272727268</v>
      </c>
    </row>
    <row r="138" spans="1:30" x14ac:dyDescent="0.3">
      <c r="A138" s="14" t="s">
        <v>172</v>
      </c>
      <c r="B138" s="17">
        <v>14</v>
      </c>
      <c r="C138" s="17">
        <v>2</v>
      </c>
      <c r="D138" s="19">
        <v>19</v>
      </c>
      <c r="E138" s="14" t="s">
        <v>148</v>
      </c>
      <c r="F138" s="10">
        <v>0.37137740000000002</v>
      </c>
      <c r="G138" s="10">
        <v>-32.073999999999998</v>
      </c>
      <c r="H138" s="10">
        <v>291.7</v>
      </c>
      <c r="I138" s="10">
        <v>169</v>
      </c>
      <c r="J138" s="10">
        <v>14.285714285714285</v>
      </c>
      <c r="K138" s="10">
        <v>260.55237102657674</v>
      </c>
      <c r="L138" s="10">
        <v>45</v>
      </c>
      <c r="M138" s="10">
        <v>89.448189545604464</v>
      </c>
      <c r="N138" s="10">
        <v>85.215168299957298</v>
      </c>
      <c r="O138" s="10">
        <v>29.277619466032583</v>
      </c>
      <c r="P138" s="10">
        <v>91.727824756377785</v>
      </c>
      <c r="Q138" s="10">
        <v>24.570562801117209</v>
      </c>
      <c r="R138" s="10">
        <v>6.6563400000000002E-3</v>
      </c>
      <c r="S138">
        <f t="shared" si="6"/>
        <v>6.6563400000000001</v>
      </c>
      <c r="T138" s="10">
        <f>72.78-69.93</f>
        <v>2.8499999999999943</v>
      </c>
      <c r="U138" s="10">
        <f t="shared" si="7"/>
        <v>443.75600000000003</v>
      </c>
      <c r="V138" s="14">
        <v>2.96</v>
      </c>
      <c r="W138" s="10">
        <v>15</v>
      </c>
      <c r="X138" s="10">
        <f>67.105-64.86</f>
        <v>2.2450000000000045</v>
      </c>
      <c r="Y138" s="10">
        <f>110.48012/2</f>
        <v>55.24006</v>
      </c>
      <c r="Z138" s="10">
        <f>59.66-54.981</f>
        <v>4.6789999999999949</v>
      </c>
      <c r="AA138" s="10">
        <v>64.5</v>
      </c>
      <c r="AB138" s="13">
        <v>-63.6</v>
      </c>
      <c r="AC138" s="10">
        <v>2.4282806451612902</v>
      </c>
      <c r="AD138" s="10">
        <v>-25.668325000000003</v>
      </c>
    </row>
    <row r="139" spans="1:30" x14ac:dyDescent="0.3">
      <c r="A139" s="14" t="s">
        <v>173</v>
      </c>
      <c r="B139" s="17">
        <v>14</v>
      </c>
      <c r="C139" s="17">
        <v>2</v>
      </c>
      <c r="D139" s="19">
        <v>19</v>
      </c>
      <c r="E139" s="14" t="s">
        <v>148</v>
      </c>
      <c r="F139" s="10">
        <v>0.50387156000000022</v>
      </c>
      <c r="G139" s="10">
        <v>-14.956071999999999</v>
      </c>
      <c r="H139" s="13">
        <v>290.3</v>
      </c>
      <c r="I139" s="13">
        <v>175.7</v>
      </c>
      <c r="J139" s="10">
        <v>7</v>
      </c>
      <c r="K139" s="10">
        <v>270.92928745597379</v>
      </c>
      <c r="L139" s="10">
        <v>30</v>
      </c>
      <c r="M139" s="10">
        <v>77.227058178163901</v>
      </c>
      <c r="N139" s="10">
        <v>53.847396478380524</v>
      </c>
      <c r="O139" s="10">
        <v>15.972121935168133</v>
      </c>
      <c r="P139" s="10">
        <v>67.75343497594578</v>
      </c>
      <c r="Q139" s="10">
        <v>12.833036571222468</v>
      </c>
      <c r="R139" s="10">
        <v>7.2851799999999996E-3</v>
      </c>
      <c r="S139">
        <f t="shared" si="6"/>
        <v>7.2851799999999995</v>
      </c>
      <c r="T139" s="10">
        <f>86.46-79.23</f>
        <v>7.2299999999999898</v>
      </c>
      <c r="U139" s="10">
        <f t="shared" si="7"/>
        <v>311.33247863247863</v>
      </c>
      <c r="V139" s="14">
        <v>1.2</v>
      </c>
      <c r="W139" s="10">
        <v>23.4</v>
      </c>
      <c r="X139" s="10">
        <v>3.2000000000000028</v>
      </c>
      <c r="Y139" s="10">
        <v>63.117220000000003</v>
      </c>
      <c r="Z139" s="10">
        <v>2.490000000000002</v>
      </c>
      <c r="AA139" s="10">
        <v>75.849603999999985</v>
      </c>
      <c r="AB139" s="13">
        <v>-64.599999999999994</v>
      </c>
      <c r="AC139" s="10">
        <v>6.4972913978494704</v>
      </c>
      <c r="AD139" s="10">
        <v>-40.344228000000008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6"/>
  <sheetViews>
    <sheetView tabSelected="1" topLeftCell="A103" workbookViewId="0">
      <selection activeCell="E121" sqref="E121"/>
    </sheetView>
  </sheetViews>
  <sheetFormatPr defaultRowHeight="14.4" x14ac:dyDescent="0.3"/>
  <cols>
    <col min="5" max="5" width="16" customWidth="1"/>
  </cols>
  <sheetData>
    <row r="1" spans="1:30" ht="15" thickBot="1" x14ac:dyDescent="0.35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4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/>
    </row>
    <row r="2" spans="1:30" x14ac:dyDescent="0.3">
      <c r="A2" t="s">
        <v>30</v>
      </c>
      <c r="B2">
        <v>3</v>
      </c>
      <c r="C2">
        <v>1</v>
      </c>
      <c r="D2">
        <v>3</v>
      </c>
      <c r="E2" t="s">
        <v>31</v>
      </c>
      <c r="F2">
        <v>1.6787210714285712</v>
      </c>
      <c r="G2">
        <v>-22.304966666666672</v>
      </c>
      <c r="H2">
        <v>96.9</v>
      </c>
      <c r="I2">
        <v>37.4</v>
      </c>
      <c r="J2">
        <v>25</v>
      </c>
      <c r="K2">
        <v>77.549437766576133</v>
      </c>
      <c r="L2">
        <v>16</v>
      </c>
      <c r="M2">
        <v>154.34216907199172</v>
      </c>
      <c r="N2">
        <v>35.172874679047467</v>
      </c>
      <c r="O2">
        <v>54.455264954119357</v>
      </c>
      <c r="P2">
        <v>32.612620210124575</v>
      </c>
      <c r="Q2">
        <v>38.722649925064523</v>
      </c>
      <c r="R2">
        <v>1.8208100000000001E-2</v>
      </c>
      <c r="S2">
        <f>R2*1000</f>
        <v>18.208100000000002</v>
      </c>
      <c r="T2">
        <v>7.7000000000000028</v>
      </c>
      <c r="U2">
        <v>151.65891062929668</v>
      </c>
      <c r="V2">
        <v>0.06</v>
      </c>
      <c r="W2">
        <v>99</v>
      </c>
      <c r="X2">
        <v>9.0900000000000034</v>
      </c>
      <c r="Y2">
        <v>78.040000000000006</v>
      </c>
      <c r="Z2">
        <v>1.0000000000000001E-5</v>
      </c>
      <c r="AA2">
        <v>65.5</v>
      </c>
      <c r="AB2">
        <v>-65.2</v>
      </c>
      <c r="AC2">
        <v>12.842814583333301</v>
      </c>
    </row>
    <row r="3" spans="1:30" x14ac:dyDescent="0.3">
      <c r="A3" t="s">
        <v>32</v>
      </c>
      <c r="B3">
        <v>3</v>
      </c>
      <c r="C3">
        <v>1</v>
      </c>
      <c r="D3">
        <v>3</v>
      </c>
      <c r="E3" t="s">
        <v>31</v>
      </c>
      <c r="F3">
        <v>1.1895036666666665</v>
      </c>
      <c r="G3">
        <v>-7.1390068965517246</v>
      </c>
      <c r="H3">
        <v>205.7</v>
      </c>
      <c r="I3">
        <v>65.3</v>
      </c>
      <c r="J3">
        <v>18.399999999999999</v>
      </c>
      <c r="K3">
        <v>122.9105211406097</v>
      </c>
      <c r="L3">
        <v>29</v>
      </c>
      <c r="M3">
        <v>85.928817008238866</v>
      </c>
      <c r="N3">
        <v>52.90165582182717</v>
      </c>
      <c r="O3">
        <v>36.601035346339991</v>
      </c>
      <c r="P3">
        <v>57.160249562243465</v>
      </c>
      <c r="Q3">
        <v>34.046266666252833</v>
      </c>
      <c r="R3">
        <v>1.53467E-2</v>
      </c>
      <c r="S3">
        <f t="shared" ref="S3:S18" si="0">R3*1000</f>
        <v>15.3467</v>
      </c>
      <c r="T3">
        <v>8.7999999999999972</v>
      </c>
      <c r="U3">
        <v>237.19783616692425</v>
      </c>
      <c r="V3">
        <v>1.4</v>
      </c>
      <c r="W3">
        <v>64.7</v>
      </c>
      <c r="X3">
        <v>6.7099999999999937</v>
      </c>
      <c r="Y3">
        <v>78.25</v>
      </c>
      <c r="Z3">
        <v>1.0000000000000001E-5</v>
      </c>
      <c r="AA3">
        <v>78.599999999999994</v>
      </c>
      <c r="AB3">
        <v>-65</v>
      </c>
      <c r="AC3">
        <v>6.6266742857142802</v>
      </c>
    </row>
    <row r="4" spans="1:30" x14ac:dyDescent="0.3">
      <c r="A4" t="s">
        <v>33</v>
      </c>
      <c r="B4">
        <v>3</v>
      </c>
      <c r="C4">
        <v>1</v>
      </c>
      <c r="D4">
        <v>3</v>
      </c>
      <c r="E4" t="s">
        <v>31</v>
      </c>
      <c r="F4">
        <v>0.98629673333333345</v>
      </c>
      <c r="G4">
        <v>-5.3563655172413771</v>
      </c>
      <c r="H4">
        <v>168.7</v>
      </c>
      <c r="I4">
        <v>72.599999999999994</v>
      </c>
      <c r="J4">
        <v>32.5</v>
      </c>
      <c r="K4">
        <v>138.66258572218629</v>
      </c>
      <c r="L4">
        <v>22</v>
      </c>
      <c r="M4">
        <v>217.66701727173663</v>
      </c>
      <c r="N4">
        <v>46.74207721791155</v>
      </c>
      <c r="O4">
        <v>65.017658572770969</v>
      </c>
      <c r="P4">
        <v>42.84169722220431</v>
      </c>
      <c r="Q4">
        <v>32.5</v>
      </c>
      <c r="R4">
        <v>1.2986599999999999E-2</v>
      </c>
      <c r="S4">
        <f t="shared" si="0"/>
        <v>12.986599999999999</v>
      </c>
      <c r="T4">
        <v>7.1000000000000085</v>
      </c>
      <c r="U4">
        <v>212.89508196721309</v>
      </c>
      <c r="V4">
        <v>0.36</v>
      </c>
      <c r="W4">
        <v>52.8</v>
      </c>
      <c r="X4">
        <v>4.0100000000000051</v>
      </c>
      <c r="Y4">
        <v>46.524999999999999</v>
      </c>
      <c r="Z4">
        <v>1.0000000000000001E-5</v>
      </c>
      <c r="AA4">
        <v>71.759999999999991</v>
      </c>
      <c r="AB4">
        <v>-65</v>
      </c>
      <c r="AC4">
        <v>7.1207679012345801</v>
      </c>
    </row>
    <row r="5" spans="1:30" x14ac:dyDescent="0.3">
      <c r="A5" t="s">
        <v>34</v>
      </c>
      <c r="B5">
        <v>3</v>
      </c>
      <c r="C5">
        <v>1</v>
      </c>
      <c r="D5">
        <v>3</v>
      </c>
      <c r="E5" t="s">
        <v>31</v>
      </c>
      <c r="F5">
        <v>1.0856079166666668</v>
      </c>
      <c r="G5">
        <v>-7.0721347826086944</v>
      </c>
      <c r="H5">
        <v>119.4</v>
      </c>
      <c r="I5">
        <v>57.3</v>
      </c>
      <c r="J5">
        <v>36.666666666666671</v>
      </c>
      <c r="K5">
        <v>151.05740181268936</v>
      </c>
      <c r="L5">
        <v>25</v>
      </c>
      <c r="M5">
        <v>173.15067006208034</v>
      </c>
      <c r="N5">
        <v>51.064698973599626</v>
      </c>
      <c r="O5">
        <v>68.946232205314757</v>
      </c>
      <c r="P5">
        <v>57.556769979018881</v>
      </c>
      <c r="Q5">
        <v>64.161035690089761</v>
      </c>
      <c r="R5">
        <v>1.36533E-2</v>
      </c>
      <c r="S5">
        <f t="shared" si="0"/>
        <v>13.6533</v>
      </c>
      <c r="T5">
        <v>2.1700000000000017</v>
      </c>
      <c r="U5">
        <v>292.36188436830838</v>
      </c>
      <c r="V5">
        <v>0.33</v>
      </c>
      <c r="W5">
        <v>46.699999999999996</v>
      </c>
      <c r="X5">
        <v>2.3900000000000006</v>
      </c>
      <c r="Y5">
        <v>45.234999999999999</v>
      </c>
      <c r="Z5">
        <v>2.4600000000000009</v>
      </c>
      <c r="AA5">
        <v>60.7</v>
      </c>
      <c r="AB5">
        <v>-60.9</v>
      </c>
      <c r="AC5">
        <v>1.9921194444444399</v>
      </c>
    </row>
    <row r="6" spans="1:30" x14ac:dyDescent="0.3">
      <c r="A6" t="s">
        <v>35</v>
      </c>
      <c r="B6">
        <v>3</v>
      </c>
      <c r="C6">
        <v>1</v>
      </c>
      <c r="D6">
        <v>3</v>
      </c>
      <c r="E6" t="s">
        <v>31</v>
      </c>
      <c r="F6">
        <v>1.1950000000000001</v>
      </c>
      <c r="G6">
        <v>-7.8070000000000004</v>
      </c>
      <c r="H6">
        <v>114.8</v>
      </c>
      <c r="I6">
        <v>53.7</v>
      </c>
      <c r="J6">
        <v>32.5</v>
      </c>
      <c r="K6">
        <v>135.2447930754665</v>
      </c>
      <c r="L6">
        <v>26</v>
      </c>
      <c r="M6">
        <v>129.96244770699451</v>
      </c>
      <c r="N6">
        <v>37.94638696326507</v>
      </c>
      <c r="O6">
        <v>66.635948208024558</v>
      </c>
      <c r="P6">
        <v>54.773227477637072</v>
      </c>
      <c r="Q6">
        <v>55.255815213056266</v>
      </c>
      <c r="R6">
        <v>1.6842599999999999E-2</v>
      </c>
      <c r="S6">
        <f t="shared" si="0"/>
        <v>16.842600000000001</v>
      </c>
      <c r="T6">
        <v>13.299999999999997</v>
      </c>
      <c r="U6">
        <v>206.91154791154801</v>
      </c>
      <c r="V6">
        <v>0.25</v>
      </c>
      <c r="W6">
        <v>81.400000000000006</v>
      </c>
      <c r="X6">
        <v>5.5500000000000043</v>
      </c>
      <c r="Y6">
        <v>62.5</v>
      </c>
      <c r="Z6">
        <v>0.32999999999999829</v>
      </c>
      <c r="AA6">
        <v>62.23</v>
      </c>
      <c r="AB6">
        <v>-58</v>
      </c>
      <c r="AC6">
        <v>17.293295061728401</v>
      </c>
    </row>
    <row r="7" spans="1:30" x14ac:dyDescent="0.3">
      <c r="A7" t="s">
        <v>36</v>
      </c>
      <c r="B7">
        <v>3</v>
      </c>
      <c r="C7">
        <v>1</v>
      </c>
      <c r="D7">
        <v>2</v>
      </c>
      <c r="E7" t="s">
        <v>31</v>
      </c>
      <c r="F7">
        <v>1.1420199999999998</v>
      </c>
      <c r="G7">
        <v>-20.2611375</v>
      </c>
      <c r="H7">
        <v>193.9</v>
      </c>
      <c r="I7">
        <v>73.400000000000006</v>
      </c>
      <c r="J7">
        <v>36.000000000000007</v>
      </c>
      <c r="K7">
        <v>110</v>
      </c>
      <c r="L7">
        <v>29</v>
      </c>
      <c r="M7">
        <v>142.06416836010368</v>
      </c>
      <c r="N7">
        <v>54.710581026370441</v>
      </c>
      <c r="O7">
        <v>73.5681357442257</v>
      </c>
      <c r="P7">
        <v>59.049966726885998</v>
      </c>
      <c r="Q7">
        <v>66.987742828600076</v>
      </c>
      <c r="R7">
        <v>2.4686300000000001E-2</v>
      </c>
      <c r="S7">
        <f t="shared" si="0"/>
        <v>24.686300000000003</v>
      </c>
      <c r="T7">
        <v>14.700000000000017</v>
      </c>
      <c r="U7">
        <v>202.34672131147542</v>
      </c>
      <c r="V7">
        <v>0.18</v>
      </c>
      <c r="W7">
        <v>122</v>
      </c>
      <c r="X7">
        <v>9.1700000000000017</v>
      </c>
      <c r="Y7">
        <v>84.06</v>
      </c>
      <c r="Z7">
        <v>0.29099999999999682</v>
      </c>
      <c r="AA7">
        <v>80.8</v>
      </c>
      <c r="AB7">
        <v>-63.9</v>
      </c>
      <c r="AC7">
        <v>11.114427160493801</v>
      </c>
    </row>
    <row r="8" spans="1:30" x14ac:dyDescent="0.3">
      <c r="A8" t="s">
        <v>37</v>
      </c>
      <c r="B8">
        <v>3</v>
      </c>
      <c r="C8">
        <v>1</v>
      </c>
      <c r="D8">
        <v>2</v>
      </c>
      <c r="E8" t="s">
        <v>31</v>
      </c>
      <c r="F8">
        <v>1.0427513333333336</v>
      </c>
      <c r="G8">
        <v>-10.258113793103448</v>
      </c>
      <c r="H8">
        <v>192.2</v>
      </c>
      <c r="I8">
        <v>75.8</v>
      </c>
      <c r="J8">
        <v>40</v>
      </c>
      <c r="K8">
        <v>141.63</v>
      </c>
      <c r="L8">
        <v>26</v>
      </c>
      <c r="M8">
        <v>351.90253693574465</v>
      </c>
      <c r="N8">
        <v>49.925112331502817</v>
      </c>
      <c r="O8">
        <v>92.079395306529662</v>
      </c>
      <c r="P8">
        <v>53.219581502002427</v>
      </c>
      <c r="Q8">
        <v>75.221594931397291</v>
      </c>
      <c r="R8">
        <v>1.1476800000000001E-2</v>
      </c>
      <c r="S8">
        <f t="shared" si="0"/>
        <v>11.476800000000001</v>
      </c>
      <c r="T8">
        <v>5.9000000000000057</v>
      </c>
      <c r="U8">
        <v>183.62880000000001</v>
      </c>
      <c r="V8">
        <v>0.27</v>
      </c>
      <c r="W8">
        <v>62.5</v>
      </c>
      <c r="X8">
        <v>5.6000000000000014</v>
      </c>
      <c r="Y8">
        <v>47.87</v>
      </c>
      <c r="Z8">
        <v>1.6700000000000017</v>
      </c>
      <c r="AA8">
        <v>77.400000000000006</v>
      </c>
      <c r="AB8">
        <v>-64.3</v>
      </c>
      <c r="AC8">
        <v>5.0862635416666704</v>
      </c>
    </row>
    <row r="9" spans="1:30" x14ac:dyDescent="0.3">
      <c r="A9" t="s">
        <v>38</v>
      </c>
      <c r="B9">
        <v>3</v>
      </c>
      <c r="C9">
        <v>1</v>
      </c>
      <c r="D9">
        <v>3</v>
      </c>
      <c r="E9" t="s">
        <v>31</v>
      </c>
      <c r="F9">
        <v>1.0872793333333333</v>
      </c>
      <c r="G9">
        <v>-11.768600000000003</v>
      </c>
      <c r="H9">
        <v>168.5</v>
      </c>
      <c r="I9">
        <v>75.400000000000006</v>
      </c>
      <c r="J9">
        <v>25.714285714285712</v>
      </c>
      <c r="K9">
        <v>126.1352169525732</v>
      </c>
      <c r="L9">
        <v>23</v>
      </c>
      <c r="M9">
        <v>64.520019543078703</v>
      </c>
      <c r="N9">
        <v>42.545949625595611</v>
      </c>
      <c r="O9">
        <v>52.870523527181341</v>
      </c>
      <c r="P9">
        <v>49.210881469075986</v>
      </c>
      <c r="Q9">
        <v>43.669869986261133</v>
      </c>
      <c r="R9">
        <v>1.44984E-2</v>
      </c>
      <c r="S9">
        <f t="shared" si="0"/>
        <v>14.4984</v>
      </c>
      <c r="T9">
        <v>1.8399999999999892</v>
      </c>
      <c r="U9">
        <v>253.46853146853147</v>
      </c>
      <c r="V9">
        <v>0.35</v>
      </c>
      <c r="W9">
        <v>57.2</v>
      </c>
      <c r="X9">
        <v>5.2659999999999911</v>
      </c>
      <c r="Y9">
        <v>102.5</v>
      </c>
      <c r="Z9">
        <v>0.71000000000000085</v>
      </c>
      <c r="AA9">
        <v>81.2</v>
      </c>
      <c r="AB9">
        <v>-65</v>
      </c>
      <c r="AC9">
        <v>4.5776361111110999</v>
      </c>
    </row>
    <row r="10" spans="1:30" x14ac:dyDescent="0.3">
      <c r="A10" t="s">
        <v>39</v>
      </c>
      <c r="B10">
        <v>3</v>
      </c>
      <c r="C10">
        <v>1</v>
      </c>
      <c r="D10">
        <v>3</v>
      </c>
      <c r="E10" t="s">
        <v>31</v>
      </c>
      <c r="F10">
        <v>1.0085</v>
      </c>
      <c r="G10">
        <v>13.964</v>
      </c>
      <c r="H10">
        <v>172.4</v>
      </c>
      <c r="I10">
        <v>81.2</v>
      </c>
      <c r="J10">
        <v>23.157894736842106</v>
      </c>
      <c r="K10">
        <v>120.90436464756397</v>
      </c>
      <c r="L10">
        <v>25</v>
      </c>
      <c r="M10">
        <v>65.088670630613294</v>
      </c>
      <c r="N10">
        <v>49.171460884102892</v>
      </c>
      <c r="O10">
        <v>53.866809457974156</v>
      </c>
      <c r="P10">
        <v>62.932021233446413</v>
      </c>
      <c r="Q10">
        <v>52.41660982921735</v>
      </c>
      <c r="R10">
        <v>1.42325E-2</v>
      </c>
      <c r="S10">
        <f t="shared" si="0"/>
        <v>14.2325</v>
      </c>
      <c r="T10">
        <v>2.5499999999999972</v>
      </c>
      <c r="U10">
        <v>286.36799999999999</v>
      </c>
      <c r="V10">
        <v>0.48</v>
      </c>
      <c r="W10">
        <v>49.699999999999996</v>
      </c>
      <c r="X10">
        <v>5.3800000000000026</v>
      </c>
      <c r="Y10">
        <v>78.185000000000002</v>
      </c>
      <c r="Z10">
        <v>0.90999999999999659</v>
      </c>
      <c r="AA10">
        <v>74.58</v>
      </c>
      <c r="AB10">
        <v>-63.9</v>
      </c>
      <c r="AC10">
        <v>2.7020781249999999</v>
      </c>
    </row>
    <row r="11" spans="1:30" x14ac:dyDescent="0.3">
      <c r="A11" t="s">
        <v>40</v>
      </c>
      <c r="B11">
        <v>3</v>
      </c>
      <c r="C11">
        <v>1</v>
      </c>
      <c r="D11">
        <v>3</v>
      </c>
      <c r="E11" t="s">
        <v>31</v>
      </c>
      <c r="F11">
        <v>1.4664000000000001</v>
      </c>
      <c r="G11">
        <v>-10.903752941176469</v>
      </c>
      <c r="H11">
        <v>135.6</v>
      </c>
      <c r="I11">
        <v>47.8</v>
      </c>
      <c r="J11">
        <v>73.333333333333343</v>
      </c>
      <c r="K11">
        <v>103.45541071798058</v>
      </c>
      <c r="L11">
        <v>20</v>
      </c>
      <c r="M11">
        <v>329.65412360409596</v>
      </c>
      <c r="N11">
        <v>35.273368606701915</v>
      </c>
      <c r="O11">
        <v>157.57325641699643</v>
      </c>
      <c r="P11">
        <v>64.483783630286567</v>
      </c>
      <c r="Q11">
        <v>144.65740273586241</v>
      </c>
      <c r="R11">
        <v>2.8678700000000001E-2</v>
      </c>
      <c r="S11">
        <f t="shared" si="0"/>
        <v>28.678700000000003</v>
      </c>
      <c r="T11">
        <v>15.050000000000011</v>
      </c>
      <c r="U11">
        <v>151.65891062929668</v>
      </c>
      <c r="V11">
        <v>0.09</v>
      </c>
      <c r="W11">
        <v>189.1</v>
      </c>
      <c r="X11">
        <v>0.56000000000000227</v>
      </c>
      <c r="Y11">
        <v>18.055</v>
      </c>
      <c r="Z11">
        <v>1.6559999999999988</v>
      </c>
      <c r="AA11">
        <v>77</v>
      </c>
      <c r="AB11">
        <v>-65</v>
      </c>
      <c r="AC11">
        <v>14.1285086419753</v>
      </c>
    </row>
    <row r="12" spans="1:30" x14ac:dyDescent="0.3">
      <c r="A12" t="s">
        <v>41</v>
      </c>
      <c r="B12">
        <v>3</v>
      </c>
      <c r="C12">
        <v>1</v>
      </c>
      <c r="D12">
        <v>3</v>
      </c>
      <c r="E12" t="s">
        <v>31</v>
      </c>
      <c r="F12">
        <v>1.0732326086956518</v>
      </c>
      <c r="G12">
        <v>-9.1303045454545479</v>
      </c>
      <c r="H12">
        <v>154.5</v>
      </c>
      <c r="I12">
        <v>69.3</v>
      </c>
      <c r="J12">
        <v>16.19047619047619</v>
      </c>
      <c r="K12">
        <v>104.3841336116912</v>
      </c>
      <c r="L12">
        <v>21</v>
      </c>
      <c r="M12">
        <v>86.190067931890027</v>
      </c>
      <c r="N12">
        <v>39.536630688332728</v>
      </c>
      <c r="O12">
        <v>29.828993252302599</v>
      </c>
      <c r="P12">
        <v>43.006410260326511</v>
      </c>
      <c r="Q12">
        <v>24.539168222284086</v>
      </c>
      <c r="R12">
        <v>1.0788499999999999E-2</v>
      </c>
      <c r="S12">
        <f t="shared" si="0"/>
        <v>10.788499999999999</v>
      </c>
      <c r="T12">
        <v>3.2600000000000051</v>
      </c>
      <c r="U12">
        <v>204.71537001897531</v>
      </c>
      <c r="V12">
        <v>0.55000000000000004</v>
      </c>
      <c r="W12">
        <v>52.7</v>
      </c>
      <c r="X12">
        <v>5.6000000000000014</v>
      </c>
      <c r="Y12">
        <v>88.084999999999994</v>
      </c>
      <c r="Z12">
        <v>1.0000000000000001E-5</v>
      </c>
      <c r="AA12">
        <v>63.131582608695652</v>
      </c>
      <c r="AB12">
        <v>-63.1</v>
      </c>
      <c r="AC12">
        <v>2.5431312500000001</v>
      </c>
    </row>
    <row r="13" spans="1:30" x14ac:dyDescent="0.3">
      <c r="A13" t="s">
        <v>42</v>
      </c>
      <c r="B13">
        <v>3</v>
      </c>
      <c r="C13">
        <v>1</v>
      </c>
      <c r="D13">
        <v>3</v>
      </c>
      <c r="E13" t="s">
        <v>31</v>
      </c>
      <c r="F13">
        <v>1.0503516666666666</v>
      </c>
      <c r="G13">
        <v>-4.032524137931035</v>
      </c>
      <c r="H13">
        <v>163.5</v>
      </c>
      <c r="I13">
        <v>74.8</v>
      </c>
      <c r="J13">
        <v>18.75</v>
      </c>
      <c r="K13">
        <v>94.759783947692625</v>
      </c>
      <c r="L13">
        <v>21</v>
      </c>
      <c r="M13">
        <v>106.4965862578288</v>
      </c>
      <c r="N13">
        <v>41.464527097068526</v>
      </c>
      <c r="O13">
        <v>37.047598037090623</v>
      </c>
      <c r="P13">
        <v>41.962914740784115</v>
      </c>
      <c r="Q13">
        <v>33.046600065584236</v>
      </c>
      <c r="R13">
        <v>9.2183600000000001E-3</v>
      </c>
      <c r="S13">
        <f t="shared" si="0"/>
        <v>9.2183600000000006</v>
      </c>
      <c r="T13">
        <v>1E-4</v>
      </c>
      <c r="U13">
        <v>223.20484261501213</v>
      </c>
      <c r="V13">
        <v>0.46</v>
      </c>
      <c r="W13">
        <v>41.3</v>
      </c>
      <c r="X13">
        <v>6.1800000000000068</v>
      </c>
      <c r="Y13">
        <v>82.45</v>
      </c>
      <c r="Z13">
        <v>1.0000000000000001E-5</v>
      </c>
      <c r="AA13">
        <v>63.138836666666656</v>
      </c>
      <c r="AB13">
        <v>-63.19</v>
      </c>
      <c r="AC13">
        <v>0.96371228070176296</v>
      </c>
    </row>
    <row r="14" spans="1:30" x14ac:dyDescent="0.3">
      <c r="A14" t="s">
        <v>43</v>
      </c>
      <c r="B14">
        <v>3</v>
      </c>
      <c r="C14">
        <v>1</v>
      </c>
      <c r="D14">
        <v>3</v>
      </c>
      <c r="E14" t="s">
        <v>31</v>
      </c>
      <c r="F14">
        <v>0.95915493333333335</v>
      </c>
      <c r="G14">
        <v>-9.5256931034482779</v>
      </c>
      <c r="H14">
        <v>148.16</v>
      </c>
      <c r="I14">
        <v>78.959999999999994</v>
      </c>
      <c r="J14">
        <v>15</v>
      </c>
      <c r="K14">
        <v>131.09596224436262</v>
      </c>
      <c r="L14">
        <v>26</v>
      </c>
      <c r="M14">
        <v>128.63979023999968</v>
      </c>
      <c r="N14">
        <v>48.787627457676834</v>
      </c>
      <c r="O14">
        <v>35.00851938935385</v>
      </c>
      <c r="P14">
        <v>53.904474963360116</v>
      </c>
      <c r="Q14">
        <v>28.918192264944416</v>
      </c>
      <c r="R14">
        <v>6.0709800000000001E-3</v>
      </c>
      <c r="S14">
        <f t="shared" si="0"/>
        <v>6.0709800000000005</v>
      </c>
      <c r="T14">
        <v>1E-4</v>
      </c>
      <c r="U14">
        <v>152.658910629297</v>
      </c>
      <c r="V14">
        <v>1.25</v>
      </c>
      <c r="W14">
        <v>23.9</v>
      </c>
      <c r="X14">
        <v>4.32</v>
      </c>
      <c r="Y14">
        <v>57.7</v>
      </c>
      <c r="Z14">
        <v>1.0000000000000001E-5</v>
      </c>
      <c r="AA14">
        <v>59.560143333333357</v>
      </c>
      <c r="AB14">
        <v>-68.900000000000006</v>
      </c>
      <c r="AC14">
        <v>0.50862708333333884</v>
      </c>
    </row>
    <row r="15" spans="1:30" x14ac:dyDescent="0.3">
      <c r="A15" t="s">
        <v>44</v>
      </c>
      <c r="B15">
        <v>3</v>
      </c>
      <c r="C15">
        <v>1</v>
      </c>
      <c r="D15">
        <v>3</v>
      </c>
      <c r="E15" t="s">
        <v>31</v>
      </c>
      <c r="F15">
        <v>1.1003613333333333</v>
      </c>
      <c r="G15">
        <v>-9.2478724137931021</v>
      </c>
      <c r="H15">
        <v>149.30000000000001</v>
      </c>
      <c r="I15">
        <v>72.8</v>
      </c>
      <c r="J15">
        <v>16.923076923076923</v>
      </c>
      <c r="K15">
        <v>128.98232942086909</v>
      </c>
      <c r="L15">
        <v>26</v>
      </c>
      <c r="M15">
        <v>91.481160293845761</v>
      </c>
      <c r="N15">
        <v>47.709923664122051</v>
      </c>
      <c r="O15">
        <v>32.287966252831055</v>
      </c>
      <c r="P15">
        <v>52.14115166923014</v>
      </c>
      <c r="Q15">
        <v>28.614095472321939</v>
      </c>
      <c r="R15">
        <v>1.6213399999999999E-2</v>
      </c>
      <c r="S15">
        <f t="shared" si="0"/>
        <v>16.2134</v>
      </c>
      <c r="T15">
        <v>3.7199999999999989</v>
      </c>
      <c r="U15">
        <v>229.6515580736544</v>
      </c>
      <c r="V15">
        <v>0.57999999999999996</v>
      </c>
      <c r="W15">
        <v>70.599999999999994</v>
      </c>
      <c r="X15">
        <v>4.9200000000000017</v>
      </c>
      <c r="Y15">
        <v>55</v>
      </c>
      <c r="Z15">
        <v>1.0000000000000001E-5</v>
      </c>
      <c r="AA15">
        <v>63.806149999999995</v>
      </c>
      <c r="AB15">
        <v>-66.5</v>
      </c>
      <c r="AC15">
        <v>2.6702885416666602</v>
      </c>
    </row>
    <row r="16" spans="1:30" x14ac:dyDescent="0.3">
      <c r="A16" t="s">
        <v>45</v>
      </c>
      <c r="B16">
        <v>3</v>
      </c>
      <c r="C16">
        <v>1</v>
      </c>
      <c r="D16">
        <v>3</v>
      </c>
      <c r="E16" t="s">
        <v>31</v>
      </c>
      <c r="F16">
        <v>0.90819736666666651</v>
      </c>
      <c r="G16">
        <v>-9.6688068965517218</v>
      </c>
      <c r="H16">
        <v>165.2</v>
      </c>
      <c r="I16">
        <v>84</v>
      </c>
      <c r="J16">
        <v>16.363636363636363</v>
      </c>
      <c r="K16">
        <v>114.42956860052632</v>
      </c>
      <c r="L16">
        <v>25</v>
      </c>
      <c r="M16">
        <v>91.621163991744851</v>
      </c>
      <c r="N16">
        <v>47.705371624844979</v>
      </c>
      <c r="O16">
        <v>33.57948829193321</v>
      </c>
      <c r="P16">
        <v>52.379576755619638</v>
      </c>
      <c r="Q16">
        <v>27.988092482965587</v>
      </c>
      <c r="R16">
        <v>1.43082E-2</v>
      </c>
      <c r="S16">
        <f t="shared" si="0"/>
        <v>14.308199999999999</v>
      </c>
      <c r="T16">
        <v>3.7000000000000171</v>
      </c>
      <c r="U16">
        <v>444.07821229050279</v>
      </c>
      <c r="V16">
        <v>0.78</v>
      </c>
      <c r="W16">
        <v>32.22</v>
      </c>
      <c r="X16">
        <v>4.0600000000000023</v>
      </c>
      <c r="Y16">
        <v>53.715000000000003</v>
      </c>
      <c r="Z16">
        <v>1.0000000000000001E-5</v>
      </c>
      <c r="AA16">
        <v>60.386150000000015</v>
      </c>
      <c r="AB16">
        <v>-66.2</v>
      </c>
      <c r="AC16">
        <v>2.03450625000001</v>
      </c>
    </row>
    <row r="17" spans="1:29" x14ac:dyDescent="0.3">
      <c r="A17" t="s">
        <v>46</v>
      </c>
      <c r="B17">
        <v>3</v>
      </c>
      <c r="C17">
        <v>1</v>
      </c>
      <c r="D17">
        <v>2</v>
      </c>
      <c r="E17" t="s">
        <v>31</v>
      </c>
      <c r="F17">
        <v>1.4320226666666671</v>
      </c>
      <c r="G17">
        <v>-8.5112551724137901</v>
      </c>
      <c r="H17">
        <v>126.8</v>
      </c>
      <c r="I17">
        <v>52.1</v>
      </c>
      <c r="J17">
        <v>44</v>
      </c>
      <c r="K17">
        <v>62.586055826761765</v>
      </c>
      <c r="L17">
        <v>15</v>
      </c>
      <c r="M17">
        <v>179.3050900469558</v>
      </c>
      <c r="N17">
        <v>27.057741219762956</v>
      </c>
      <c r="O17">
        <v>82.595498245948818</v>
      </c>
      <c r="P17">
        <v>31.007337360199497</v>
      </c>
      <c r="Q17">
        <v>68.605380947016997</v>
      </c>
      <c r="R17">
        <v>3.0579800000000001E-2</v>
      </c>
      <c r="S17">
        <f t="shared" si="0"/>
        <v>30.579800000000002</v>
      </c>
      <c r="T17">
        <v>14.389999999999986</v>
      </c>
      <c r="U17">
        <v>188.76419753086421</v>
      </c>
      <c r="V17">
        <v>0.13</v>
      </c>
      <c r="W17">
        <v>162</v>
      </c>
      <c r="X17">
        <v>1.9399999999999977</v>
      </c>
      <c r="Y17">
        <v>69.5</v>
      </c>
      <c r="Z17">
        <v>1.0000000000000001E-5</v>
      </c>
      <c r="AA17">
        <v>73.154700000000005</v>
      </c>
      <c r="AB17">
        <v>-79</v>
      </c>
      <c r="AC17">
        <v>27.514260317460302</v>
      </c>
    </row>
    <row r="18" spans="1:29" x14ac:dyDescent="0.3">
      <c r="A18" t="s">
        <v>47</v>
      </c>
      <c r="B18">
        <v>3</v>
      </c>
      <c r="C18">
        <v>1</v>
      </c>
      <c r="D18">
        <v>3</v>
      </c>
      <c r="E18" t="s">
        <v>31</v>
      </c>
      <c r="F18">
        <v>1.6449433333333336</v>
      </c>
      <c r="G18">
        <v>-7.7430448275861998</v>
      </c>
      <c r="H18">
        <v>94.8</v>
      </c>
      <c r="I18">
        <v>48.9</v>
      </c>
      <c r="J18">
        <v>25.714285714285715</v>
      </c>
      <c r="K18">
        <v>76.103500761034923</v>
      </c>
      <c r="L18">
        <v>17</v>
      </c>
      <c r="M18">
        <v>139.57473569397817</v>
      </c>
      <c r="N18">
        <v>30.861339999382754</v>
      </c>
      <c r="O18">
        <v>56.973205659742888</v>
      </c>
      <c r="P18">
        <v>35.326528348875897</v>
      </c>
      <c r="Q18">
        <v>50.102981162931712</v>
      </c>
      <c r="R18">
        <v>2.3177E-2</v>
      </c>
      <c r="S18">
        <f t="shared" si="0"/>
        <v>23.177</v>
      </c>
      <c r="T18">
        <v>9.3100000000000023</v>
      </c>
      <c r="U18">
        <v>175.58333333333334</v>
      </c>
      <c r="V18">
        <v>0.13</v>
      </c>
      <c r="W18">
        <v>132</v>
      </c>
      <c r="X18">
        <v>8.8500000000000085</v>
      </c>
      <c r="Y18">
        <v>92.78</v>
      </c>
      <c r="Z18">
        <v>0.74000000000000199</v>
      </c>
      <c r="AA18">
        <v>64.003489999999999</v>
      </c>
      <c r="AB18">
        <v>-60</v>
      </c>
      <c r="AC18">
        <v>11.6086470588235</v>
      </c>
    </row>
    <row r="19" spans="1:29" x14ac:dyDescent="0.3">
      <c r="A19" t="s">
        <v>50</v>
      </c>
      <c r="B19">
        <v>3</v>
      </c>
      <c r="C19">
        <v>2</v>
      </c>
      <c r="D19">
        <v>3</v>
      </c>
      <c r="E19" t="s">
        <v>49</v>
      </c>
      <c r="F19">
        <v>1.0472443333333332</v>
      </c>
      <c r="G19">
        <v>-6.9874517241379301</v>
      </c>
      <c r="H19">
        <v>143.30000000000001</v>
      </c>
      <c r="I19">
        <v>74.5</v>
      </c>
      <c r="J19">
        <v>15.454545454545455</v>
      </c>
      <c r="K19">
        <v>112.04481792717073</v>
      </c>
      <c r="L19">
        <v>24</v>
      </c>
      <c r="M19">
        <v>92.214796550053876</v>
      </c>
      <c r="N19">
        <v>44.939780693870311</v>
      </c>
      <c r="O19">
        <v>29.53707288819966</v>
      </c>
      <c r="P19">
        <v>49.337156470038387</v>
      </c>
      <c r="Q19">
        <v>25.765695733953411</v>
      </c>
      <c r="R19">
        <v>1.03569E-2</v>
      </c>
      <c r="S19">
        <f t="shared" ref="S19:S50" si="1">R19*1000</f>
        <v>10.356900000000001</v>
      </c>
      <c r="T19">
        <v>1.1700000000000017</v>
      </c>
      <c r="U19">
        <v>217.58193277310923</v>
      </c>
      <c r="V19">
        <v>0.43</v>
      </c>
      <c r="W19">
        <v>47.6</v>
      </c>
      <c r="X19">
        <v>4.8900000000000006</v>
      </c>
      <c r="Y19">
        <v>54.36</v>
      </c>
      <c r="Z19">
        <v>1.0000000000000001E-5</v>
      </c>
      <c r="AA19">
        <v>64.790856666666656</v>
      </c>
      <c r="AB19">
        <v>-66.099999999999994</v>
      </c>
      <c r="AC19">
        <v>0.98217471264367096</v>
      </c>
    </row>
    <row r="20" spans="1:29" x14ac:dyDescent="0.3">
      <c r="A20" t="s">
        <v>52</v>
      </c>
      <c r="B20">
        <v>3</v>
      </c>
      <c r="C20">
        <v>2</v>
      </c>
      <c r="D20">
        <v>3</v>
      </c>
      <c r="E20" t="s">
        <v>49</v>
      </c>
      <c r="F20">
        <v>1.1589092000000001</v>
      </c>
      <c r="G20">
        <v>-11.591570833333334</v>
      </c>
      <c r="H20">
        <v>175.8</v>
      </c>
      <c r="I20">
        <v>75.5</v>
      </c>
      <c r="J20">
        <v>13.029851672562543</v>
      </c>
      <c r="K20">
        <v>110.21712774165096</v>
      </c>
      <c r="L20">
        <v>23</v>
      </c>
      <c r="M20">
        <v>190.79118268664479</v>
      </c>
      <c r="N20">
        <v>44.089766765133731</v>
      </c>
      <c r="O20">
        <v>59.442830078058805</v>
      </c>
      <c r="P20">
        <v>47.009370733252446</v>
      </c>
      <c r="Q20">
        <v>47.413919200919246</v>
      </c>
      <c r="R20">
        <v>2.5238300000000002E-2</v>
      </c>
      <c r="S20">
        <f t="shared" si="1"/>
        <v>25.238300000000002</v>
      </c>
      <c r="T20">
        <v>18.699999999999989</v>
      </c>
      <c r="U20">
        <v>156.85705407085146</v>
      </c>
      <c r="V20">
        <v>0.12</v>
      </c>
      <c r="W20">
        <v>160.9</v>
      </c>
      <c r="X20">
        <v>9.9399999999999977</v>
      </c>
      <c r="Y20">
        <v>113</v>
      </c>
      <c r="Z20">
        <v>1.0000000000000001E-5</v>
      </c>
      <c r="AA20">
        <v>76.433104</v>
      </c>
      <c r="AB20">
        <v>-68</v>
      </c>
      <c r="AC20">
        <v>27.4658208333334</v>
      </c>
    </row>
    <row r="21" spans="1:29" x14ac:dyDescent="0.3">
      <c r="A21" t="s">
        <v>53</v>
      </c>
      <c r="B21">
        <v>3</v>
      </c>
      <c r="C21">
        <v>2</v>
      </c>
      <c r="D21">
        <v>3</v>
      </c>
      <c r="E21" t="s">
        <v>49</v>
      </c>
      <c r="F21">
        <v>0.78696290000000013</v>
      </c>
      <c r="G21">
        <v>-16.174316666666673</v>
      </c>
      <c r="H21">
        <v>147.19999999999999</v>
      </c>
      <c r="I21">
        <v>91.8</v>
      </c>
      <c r="J21">
        <v>36.666666666666664</v>
      </c>
      <c r="K21">
        <v>42.74417610600554</v>
      </c>
      <c r="L21">
        <v>16</v>
      </c>
      <c r="M21">
        <v>91.551124469211729</v>
      </c>
      <c r="N21">
        <v>32.621105855488473</v>
      </c>
      <c r="O21">
        <v>65.630454844507298</v>
      </c>
      <c r="P21">
        <v>33.772148991559966</v>
      </c>
      <c r="Q21">
        <v>67.844474162050943</v>
      </c>
      <c r="R21">
        <v>2.2071400000000001E-2</v>
      </c>
      <c r="S21">
        <f t="shared" si="1"/>
        <v>22.071400000000001</v>
      </c>
      <c r="T21">
        <v>16.099999999999994</v>
      </c>
      <c r="U21">
        <v>246.33258928571433</v>
      </c>
      <c r="V21">
        <v>0.2</v>
      </c>
      <c r="W21">
        <v>89.6</v>
      </c>
      <c r="X21">
        <v>6.5300000000000011</v>
      </c>
      <c r="Y21">
        <v>76.02</v>
      </c>
      <c r="Z21">
        <v>0.78600000000000136</v>
      </c>
      <c r="AA21">
        <v>58.83789666666668</v>
      </c>
      <c r="AB21">
        <v>-73</v>
      </c>
      <c r="AC21">
        <v>20.490373809523799</v>
      </c>
    </row>
    <row r="22" spans="1:29" x14ac:dyDescent="0.3">
      <c r="A22" t="s">
        <v>54</v>
      </c>
      <c r="B22">
        <v>3</v>
      </c>
      <c r="C22">
        <v>2</v>
      </c>
      <c r="D22">
        <v>2</v>
      </c>
      <c r="E22" t="s">
        <v>49</v>
      </c>
      <c r="F22">
        <v>1.4000260000000002</v>
      </c>
      <c r="G22">
        <v>-12.82754583333333</v>
      </c>
      <c r="H22">
        <v>81.099999999999994</v>
      </c>
      <c r="I22">
        <v>48.4</v>
      </c>
      <c r="J22">
        <v>31.111111111111111</v>
      </c>
      <c r="K22">
        <v>78.204426370532531</v>
      </c>
      <c r="L22">
        <v>18</v>
      </c>
      <c r="M22">
        <v>146.45045631070948</v>
      </c>
      <c r="N22">
        <v>35.737259666928779</v>
      </c>
      <c r="O22">
        <v>55.332610478661039</v>
      </c>
      <c r="P22">
        <v>37.590771422035807</v>
      </c>
      <c r="Q22">
        <v>48.983887883387276</v>
      </c>
      <c r="R22">
        <v>1.7332699999999999E-2</v>
      </c>
      <c r="S22">
        <f t="shared" si="1"/>
        <v>17.332699999999999</v>
      </c>
      <c r="T22">
        <v>14.400000000000006</v>
      </c>
      <c r="U22">
        <v>147.13667232597621</v>
      </c>
      <c r="V22">
        <v>0.22500000000000001</v>
      </c>
      <c r="W22">
        <v>117.8</v>
      </c>
      <c r="X22">
        <v>4.1670000000000016</v>
      </c>
      <c r="Y22">
        <v>78.669484999999995</v>
      </c>
      <c r="Z22">
        <v>1.0000000000000001E-5</v>
      </c>
      <c r="AA22">
        <v>47.026376000000006</v>
      </c>
      <c r="AB22">
        <v>-60</v>
      </c>
      <c r="AC22">
        <v>10.744731249999999</v>
      </c>
    </row>
    <row r="23" spans="1:29" x14ac:dyDescent="0.3">
      <c r="A23" t="s">
        <v>55</v>
      </c>
      <c r="B23">
        <v>3</v>
      </c>
      <c r="C23">
        <v>2</v>
      </c>
      <c r="D23">
        <v>2</v>
      </c>
      <c r="E23" t="s">
        <v>49</v>
      </c>
      <c r="F23">
        <v>1.3265130000000001</v>
      </c>
      <c r="G23">
        <v>-5.9461157894736854</v>
      </c>
      <c r="H23">
        <v>128.1</v>
      </c>
      <c r="I23">
        <v>57.6</v>
      </c>
      <c r="J23">
        <v>40</v>
      </c>
      <c r="K23">
        <v>90.637179370978075</v>
      </c>
      <c r="L23">
        <v>17</v>
      </c>
      <c r="M23">
        <v>254.44496906677338</v>
      </c>
      <c r="N23">
        <v>31.769228325444001</v>
      </c>
      <c r="O23">
        <v>82.524023628216725</v>
      </c>
      <c r="P23">
        <v>36.203422211125364</v>
      </c>
      <c r="Q23">
        <v>63.842235168499698</v>
      </c>
      <c r="R23">
        <v>1.4704200000000001E-2</v>
      </c>
      <c r="S23">
        <f t="shared" si="1"/>
        <v>14.7042</v>
      </c>
      <c r="T23">
        <v>10.060000000000002</v>
      </c>
      <c r="U23">
        <v>189.24324324324326</v>
      </c>
      <c r="V23">
        <v>0.193</v>
      </c>
      <c r="W23">
        <v>77.7</v>
      </c>
      <c r="X23">
        <v>3.8799999999999955</v>
      </c>
      <c r="Y23">
        <v>75.190010000000001</v>
      </c>
      <c r="Z23">
        <v>0.42999999999999972</v>
      </c>
      <c r="AA23">
        <v>64.730820000000008</v>
      </c>
      <c r="AB23">
        <v>-64.599999999999994</v>
      </c>
      <c r="AC23">
        <v>2.9919196078431436</v>
      </c>
    </row>
    <row r="24" spans="1:29" x14ac:dyDescent="0.3">
      <c r="A24" t="s">
        <v>56</v>
      </c>
      <c r="B24">
        <v>3</v>
      </c>
      <c r="C24">
        <v>2</v>
      </c>
      <c r="D24">
        <v>3</v>
      </c>
      <c r="E24" t="s">
        <v>49</v>
      </c>
      <c r="F24">
        <v>1.4607985185185184</v>
      </c>
      <c r="G24">
        <v>-8.9745423076923068</v>
      </c>
      <c r="H24">
        <v>89.2</v>
      </c>
      <c r="I24">
        <v>48</v>
      </c>
      <c r="J24">
        <v>32</v>
      </c>
      <c r="K24">
        <v>67.226890756302524</v>
      </c>
      <c r="L24">
        <v>13</v>
      </c>
      <c r="M24">
        <v>227.72860958831171</v>
      </c>
      <c r="N24">
        <v>29.792939073439648</v>
      </c>
      <c r="O24">
        <v>73.301080146631165</v>
      </c>
      <c r="P24">
        <v>30.471434164217531</v>
      </c>
      <c r="Q24">
        <v>68.043744534315891</v>
      </c>
      <c r="R24">
        <v>1.64937E-2</v>
      </c>
      <c r="S24">
        <f t="shared" si="1"/>
        <v>16.4937</v>
      </c>
      <c r="T24">
        <v>7.9000000000000057</v>
      </c>
      <c r="U24">
        <v>241.84310850439883</v>
      </c>
      <c r="V24">
        <v>0.37</v>
      </c>
      <c r="W24">
        <v>68.2</v>
      </c>
      <c r="X24">
        <v>3.2499999999999929</v>
      </c>
      <c r="Y24">
        <v>82.601534999999998</v>
      </c>
      <c r="Z24">
        <v>1.5</v>
      </c>
      <c r="AA24">
        <v>53.335685185185184</v>
      </c>
      <c r="AB24">
        <v>-65</v>
      </c>
      <c r="AC24">
        <v>6.8028760416666598</v>
      </c>
    </row>
    <row r="25" spans="1:29" x14ac:dyDescent="0.3">
      <c r="A25" t="s">
        <v>57</v>
      </c>
      <c r="B25">
        <v>3</v>
      </c>
      <c r="C25">
        <v>2</v>
      </c>
      <c r="D25">
        <v>2</v>
      </c>
      <c r="E25" t="s">
        <v>49</v>
      </c>
      <c r="F25">
        <v>0.80528522222222232</v>
      </c>
      <c r="G25">
        <v>-16.350655555555552</v>
      </c>
      <c r="H25">
        <v>242.83</v>
      </c>
      <c r="I25">
        <v>108.28</v>
      </c>
      <c r="J25">
        <v>20.512820512820515</v>
      </c>
      <c r="K25">
        <v>117.564072419469</v>
      </c>
      <c r="L25">
        <v>27</v>
      </c>
      <c r="M25">
        <v>80.207995611616411</v>
      </c>
      <c r="N25">
        <v>51.816156277527391</v>
      </c>
      <c r="O25">
        <v>37.894910448061282</v>
      </c>
      <c r="P25">
        <v>54.507303433487827</v>
      </c>
      <c r="Q25">
        <v>32.050578331655522</v>
      </c>
      <c r="R25">
        <v>9.3377300000000007E-3</v>
      </c>
      <c r="S25">
        <f t="shared" si="1"/>
        <v>9.3377300000000005</v>
      </c>
      <c r="T25">
        <v>7.789999999999992</v>
      </c>
      <c r="U25">
        <v>133.39614285714288</v>
      </c>
      <c r="V25">
        <v>0.35</v>
      </c>
      <c r="W25">
        <v>70</v>
      </c>
      <c r="X25">
        <v>7.2740000000000009</v>
      </c>
      <c r="Y25">
        <v>65.582104999999999</v>
      </c>
      <c r="Z25">
        <v>0.27499999999999858</v>
      </c>
      <c r="AA25">
        <v>75.873488888888886</v>
      </c>
      <c r="AB25">
        <v>-64.87</v>
      </c>
      <c r="AC25">
        <v>9.2188520833333296</v>
      </c>
    </row>
    <row r="26" spans="1:29" x14ac:dyDescent="0.3">
      <c r="A26" t="s">
        <v>58</v>
      </c>
      <c r="B26">
        <v>3</v>
      </c>
      <c r="C26">
        <v>2</v>
      </c>
      <c r="D26">
        <v>2</v>
      </c>
      <c r="E26" t="s">
        <v>49</v>
      </c>
      <c r="F26">
        <v>0.91917976470588258</v>
      </c>
      <c r="G26">
        <v>-12.113676470588233</v>
      </c>
      <c r="H26">
        <v>158.69999999999999</v>
      </c>
      <c r="I26">
        <v>90</v>
      </c>
      <c r="J26">
        <v>32</v>
      </c>
      <c r="K26">
        <v>132.27513227513222</v>
      </c>
      <c r="L26">
        <v>31</v>
      </c>
      <c r="M26">
        <v>146.60873092477297</v>
      </c>
      <c r="N26">
        <v>54.996425232359918</v>
      </c>
      <c r="O26">
        <v>60.768832035746527</v>
      </c>
      <c r="P26">
        <v>62.257869837245941</v>
      </c>
      <c r="Q26">
        <v>52.289326759343112</v>
      </c>
      <c r="R26">
        <v>1.29012E-2</v>
      </c>
      <c r="S26">
        <f t="shared" si="1"/>
        <v>12.901199999999999</v>
      </c>
      <c r="T26">
        <v>4.0499999999999972</v>
      </c>
      <c r="U26">
        <v>224.75958188153311</v>
      </c>
      <c r="V26">
        <v>0.67</v>
      </c>
      <c r="W26">
        <v>57.4</v>
      </c>
      <c r="X26">
        <v>5.0900000000000034</v>
      </c>
      <c r="Y26">
        <v>66.226915000000005</v>
      </c>
      <c r="Z26">
        <v>1.0000000000000001E-5</v>
      </c>
      <c r="AA26">
        <v>65.368652941176492</v>
      </c>
      <c r="AB26">
        <v>-68.2</v>
      </c>
      <c r="AC26">
        <v>2.73386666666668</v>
      </c>
    </row>
    <row r="27" spans="1:29" x14ac:dyDescent="0.3">
      <c r="A27" t="s">
        <v>59</v>
      </c>
      <c r="B27">
        <v>3</v>
      </c>
      <c r="C27">
        <v>2</v>
      </c>
      <c r="D27">
        <v>2</v>
      </c>
      <c r="E27" t="s">
        <v>49</v>
      </c>
      <c r="F27">
        <v>0.7873917241379309</v>
      </c>
      <c r="G27">
        <v>-15.096734482758624</v>
      </c>
      <c r="H27">
        <v>244.67</v>
      </c>
      <c r="I27">
        <v>114.75</v>
      </c>
      <c r="J27">
        <v>50</v>
      </c>
      <c r="K27">
        <v>139.0047261606897</v>
      </c>
      <c r="L27">
        <v>33</v>
      </c>
      <c r="M27">
        <v>85.430664010955908</v>
      </c>
      <c r="N27">
        <v>63.271116735210576</v>
      </c>
      <c r="O27">
        <v>74.568502447441347</v>
      </c>
      <c r="P27">
        <v>67.771236789718856</v>
      </c>
      <c r="Q27">
        <v>77.319395547671533</v>
      </c>
      <c r="R27">
        <v>1.1332E-2</v>
      </c>
      <c r="S27">
        <f t="shared" si="1"/>
        <v>11.332000000000001</v>
      </c>
      <c r="T27">
        <v>4.7399999999999949</v>
      </c>
      <c r="U27">
        <v>226.64000000000001</v>
      </c>
      <c r="V27">
        <v>0.49</v>
      </c>
      <c r="W27">
        <v>50</v>
      </c>
      <c r="X27">
        <v>6.7019999999999982</v>
      </c>
      <c r="Y27">
        <v>56.111409999999999</v>
      </c>
      <c r="Z27">
        <v>1.0000000000000001E-5</v>
      </c>
      <c r="AA27">
        <v>73.839920689655173</v>
      </c>
      <c r="AB27">
        <v>-64.599999999999994</v>
      </c>
      <c r="AC27">
        <v>4.9591062499999898</v>
      </c>
    </row>
    <row r="28" spans="1:29" x14ac:dyDescent="0.3">
      <c r="A28" t="s">
        <v>60</v>
      </c>
      <c r="B28">
        <v>3</v>
      </c>
      <c r="C28">
        <v>2</v>
      </c>
      <c r="D28">
        <v>2</v>
      </c>
      <c r="E28" t="s">
        <v>49</v>
      </c>
      <c r="F28">
        <v>0.96135249999999994</v>
      </c>
      <c r="G28">
        <v>-10.653427272727273</v>
      </c>
      <c r="H28">
        <v>139.80000000000001</v>
      </c>
      <c r="I28">
        <v>85.1</v>
      </c>
      <c r="J28">
        <v>20</v>
      </c>
      <c r="K28">
        <v>108.18998160770319</v>
      </c>
      <c r="L28">
        <v>28</v>
      </c>
      <c r="M28">
        <v>86.086095413210728</v>
      </c>
      <c r="N28">
        <v>50.942435048395325</v>
      </c>
      <c r="O28">
        <v>38.273365243423299</v>
      </c>
      <c r="P28">
        <v>55.721003397224052</v>
      </c>
      <c r="Q28">
        <v>33.919961181954775</v>
      </c>
      <c r="R28">
        <v>1.6192600000000001E-2</v>
      </c>
      <c r="S28">
        <f t="shared" si="1"/>
        <v>16.192600000000002</v>
      </c>
      <c r="T28">
        <v>2.6299999999999955</v>
      </c>
      <c r="U28">
        <v>289.15357142857147</v>
      </c>
      <c r="V28">
        <v>0.37</v>
      </c>
      <c r="W28">
        <v>56</v>
      </c>
      <c r="X28">
        <v>4.0869999999999891</v>
      </c>
      <c r="Y28">
        <v>73.680000000000007</v>
      </c>
      <c r="Z28">
        <v>1.0000000000000001E-5</v>
      </c>
      <c r="AA28">
        <v>55.225727272727269</v>
      </c>
      <c r="AB28">
        <v>-66.7</v>
      </c>
      <c r="AC28">
        <v>3.1153364583333398</v>
      </c>
    </row>
    <row r="29" spans="1:29" x14ac:dyDescent="0.3">
      <c r="A29" t="s">
        <v>61</v>
      </c>
      <c r="B29">
        <v>3</v>
      </c>
      <c r="C29">
        <v>2</v>
      </c>
      <c r="D29">
        <v>3</v>
      </c>
      <c r="E29" t="s">
        <v>49</v>
      </c>
      <c r="F29">
        <v>0.97377523333333349</v>
      </c>
      <c r="G29">
        <v>-9.1808929580032093</v>
      </c>
      <c r="H29">
        <v>130.5</v>
      </c>
      <c r="I29">
        <v>79.7</v>
      </c>
      <c r="J29">
        <v>20</v>
      </c>
      <c r="K29">
        <v>119.58861516383648</v>
      </c>
      <c r="L29">
        <v>28</v>
      </c>
      <c r="M29">
        <v>113.77190648768541</v>
      </c>
      <c r="N29">
        <v>51.538421893521566</v>
      </c>
      <c r="O29">
        <v>41.625570338561033</v>
      </c>
      <c r="P29">
        <v>55.724852305077142</v>
      </c>
      <c r="Q29">
        <v>36.632997111516389</v>
      </c>
      <c r="R29">
        <v>1.30648E-2</v>
      </c>
      <c r="S29">
        <f t="shared" si="1"/>
        <v>13.0648</v>
      </c>
      <c r="T29">
        <v>2.3900000000000006</v>
      </c>
      <c r="U29">
        <v>287.13846153846151</v>
      </c>
      <c r="V29">
        <v>0.45</v>
      </c>
      <c r="W29">
        <v>45.5</v>
      </c>
      <c r="X29">
        <v>5.0999999999999943</v>
      </c>
      <c r="Y29">
        <v>84.922084999999996</v>
      </c>
      <c r="Z29">
        <v>1.0000000000000001E-5</v>
      </c>
      <c r="AA29">
        <v>59.936526666666651</v>
      </c>
      <c r="AB29">
        <v>-64.8</v>
      </c>
      <c r="AC29">
        <v>1.3987218750000101</v>
      </c>
    </row>
    <row r="30" spans="1:29" x14ac:dyDescent="0.3">
      <c r="A30" t="s">
        <v>62</v>
      </c>
      <c r="B30">
        <v>3</v>
      </c>
      <c r="C30">
        <v>2</v>
      </c>
      <c r="D30">
        <v>3</v>
      </c>
      <c r="E30" t="s">
        <v>49</v>
      </c>
      <c r="F30">
        <v>1.0570581818181817</v>
      </c>
      <c r="G30">
        <v>-13.49432272727273</v>
      </c>
      <c r="H30">
        <v>123</v>
      </c>
      <c r="I30">
        <v>70.3</v>
      </c>
      <c r="J30">
        <v>36</v>
      </c>
      <c r="K30">
        <v>95.147478591817148</v>
      </c>
      <c r="L30">
        <v>26</v>
      </c>
      <c r="M30">
        <v>159.77354461153524</v>
      </c>
      <c r="N30">
        <v>47.438330170777895</v>
      </c>
      <c r="O30">
        <v>77.371654471361467</v>
      </c>
      <c r="P30">
        <v>51.906628279548833</v>
      </c>
      <c r="Q30">
        <v>69.715274361404894</v>
      </c>
      <c r="R30">
        <v>1.6072199999999998E-2</v>
      </c>
      <c r="S30">
        <f t="shared" si="1"/>
        <v>16.072199999999999</v>
      </c>
      <c r="T30">
        <v>15.199999999999989</v>
      </c>
      <c r="U30">
        <v>163.83486238532112</v>
      </c>
      <c r="V30">
        <v>0.25</v>
      </c>
      <c r="W30">
        <v>98.1</v>
      </c>
      <c r="X30">
        <v>4.5570000000000022</v>
      </c>
      <c r="Y30">
        <v>94.92698</v>
      </c>
      <c r="Z30">
        <v>1.0000000000000001E-5</v>
      </c>
      <c r="AA30">
        <v>66.716977272727277</v>
      </c>
      <c r="AB30">
        <v>-66.716977272727306</v>
      </c>
      <c r="AC30">
        <v>11.1897791666667</v>
      </c>
    </row>
    <row r="31" spans="1:29" x14ac:dyDescent="0.3">
      <c r="A31" t="s">
        <v>63</v>
      </c>
      <c r="B31">
        <v>3</v>
      </c>
      <c r="C31">
        <v>2</v>
      </c>
      <c r="D31">
        <v>3</v>
      </c>
      <c r="E31" t="s">
        <v>49</v>
      </c>
      <c r="F31">
        <v>1.0664890909090909</v>
      </c>
      <c r="G31">
        <v>-6.7471590909090926</v>
      </c>
      <c r="H31">
        <v>134.30000000000001</v>
      </c>
      <c r="I31">
        <v>68.099999999999994</v>
      </c>
      <c r="J31">
        <v>21.25</v>
      </c>
      <c r="K31">
        <v>130.0052002080082</v>
      </c>
      <c r="L31">
        <v>28</v>
      </c>
      <c r="M31">
        <v>113.75089352122228</v>
      </c>
      <c r="N31">
        <v>53.14343412871338</v>
      </c>
      <c r="O31">
        <v>43.538633562945535</v>
      </c>
      <c r="P31">
        <v>57.172885213390423</v>
      </c>
      <c r="Q31">
        <v>42.107213386725384</v>
      </c>
      <c r="R31">
        <v>1.6740999999999999E-2</v>
      </c>
      <c r="S31">
        <f t="shared" si="1"/>
        <v>16.741</v>
      </c>
      <c r="T31">
        <v>1E-4</v>
      </c>
      <c r="U31">
        <v>215.56785990213751</v>
      </c>
      <c r="V31">
        <v>0.2</v>
      </c>
      <c r="W31">
        <v>77.66</v>
      </c>
      <c r="X31">
        <v>8.2999999999999972</v>
      </c>
      <c r="Y31">
        <v>131.48515</v>
      </c>
      <c r="Z31">
        <v>0.67999999999999972</v>
      </c>
      <c r="AA31">
        <v>63.92876363636362</v>
      </c>
      <c r="AB31">
        <v>-66.819999999999993</v>
      </c>
      <c r="AC31">
        <v>0.49108850574712787</v>
      </c>
    </row>
    <row r="32" spans="1:29" ht="15" thickBot="1" x14ac:dyDescent="0.35">
      <c r="A32" t="s">
        <v>64</v>
      </c>
      <c r="B32">
        <v>3</v>
      </c>
      <c r="C32">
        <v>2</v>
      </c>
      <c r="D32">
        <v>3</v>
      </c>
      <c r="E32" t="s">
        <v>49</v>
      </c>
      <c r="F32">
        <v>0.73556913636363641</v>
      </c>
      <c r="G32">
        <v>-11.876895454545455</v>
      </c>
      <c r="H32">
        <v>225.83</v>
      </c>
      <c r="I32">
        <v>112.53</v>
      </c>
      <c r="J32">
        <v>18.18181818181818</v>
      </c>
      <c r="K32">
        <v>118.45534233593965</v>
      </c>
      <c r="L32">
        <v>27</v>
      </c>
      <c r="M32">
        <v>95.092073652603872</v>
      </c>
      <c r="N32">
        <v>55.524708495280429</v>
      </c>
      <c r="O32">
        <v>32.178374933567333</v>
      </c>
      <c r="P32">
        <v>55.295349871239971</v>
      </c>
      <c r="Q32">
        <v>37.892692813085901</v>
      </c>
      <c r="R32">
        <v>1.46721E-2</v>
      </c>
      <c r="S32">
        <f t="shared" si="1"/>
        <v>14.6721</v>
      </c>
      <c r="T32">
        <v>6.9300000000000068</v>
      </c>
      <c r="U32">
        <v>338.84757505773678</v>
      </c>
      <c r="V32">
        <v>0.4</v>
      </c>
      <c r="W32">
        <v>43.3</v>
      </c>
      <c r="X32">
        <v>5.25</v>
      </c>
      <c r="Y32">
        <v>80.538619999999995</v>
      </c>
      <c r="Z32">
        <v>0.90999999999999659</v>
      </c>
      <c r="AA32">
        <v>73.730463636363638</v>
      </c>
      <c r="AB32">
        <v>-64.349999999999994</v>
      </c>
      <c r="AC32">
        <v>5.8228942528735699</v>
      </c>
    </row>
    <row r="33" spans="1:30" ht="15" thickBot="1" x14ac:dyDescent="0.35">
      <c r="A33" s="5" t="s">
        <v>65</v>
      </c>
      <c r="B33" s="6">
        <v>3</v>
      </c>
      <c r="C33" s="6">
        <v>2</v>
      </c>
      <c r="D33" s="6">
        <v>3</v>
      </c>
      <c r="E33" s="6" t="s">
        <v>49</v>
      </c>
      <c r="F33" s="6">
        <v>0.82643472727272738</v>
      </c>
      <c r="G33" s="6">
        <v>-17.600322727272726</v>
      </c>
      <c r="H33" s="6">
        <v>188.42</v>
      </c>
      <c r="I33" s="6">
        <v>88.5</v>
      </c>
      <c r="J33" s="6">
        <v>22.727272727272727</v>
      </c>
      <c r="K33" s="6">
        <v>127.92631444288125</v>
      </c>
      <c r="L33" s="6">
        <v>32</v>
      </c>
      <c r="M33" s="6">
        <v>98.815956310326015</v>
      </c>
      <c r="N33" s="6">
        <v>59.63740458015257</v>
      </c>
      <c r="O33" s="6">
        <v>44.979572641845891</v>
      </c>
      <c r="P33" s="6">
        <v>63.558136743248845</v>
      </c>
      <c r="Q33" s="6">
        <v>38.8244591656822</v>
      </c>
      <c r="R33" s="6">
        <v>1.08548E-2</v>
      </c>
      <c r="S33" s="6">
        <f t="shared" si="1"/>
        <v>10.854799999999999</v>
      </c>
      <c r="T33" s="6">
        <v>6.1099999999999994</v>
      </c>
      <c r="U33" s="6">
        <v>201.7620817843866</v>
      </c>
      <c r="V33" s="6">
        <v>0.53</v>
      </c>
      <c r="W33" s="6">
        <v>53.8</v>
      </c>
      <c r="X33" s="6">
        <v>4.9470000000000027</v>
      </c>
      <c r="Y33" s="6">
        <v>60.02</v>
      </c>
      <c r="Z33" s="6">
        <v>1.0000000000000001E-5</v>
      </c>
      <c r="AA33" s="6">
        <v>70.520581818181824</v>
      </c>
      <c r="AB33" s="6">
        <v>-70.520581818181796</v>
      </c>
      <c r="AC33" s="6">
        <v>5.4721172413792996</v>
      </c>
      <c r="AD33" s="6"/>
    </row>
    <row r="34" spans="1:30" x14ac:dyDescent="0.3">
      <c r="A34" s="7" t="s">
        <v>77</v>
      </c>
      <c r="B34" s="7">
        <v>7</v>
      </c>
      <c r="C34" s="7">
        <v>1</v>
      </c>
      <c r="D34" s="7">
        <v>7</v>
      </c>
      <c r="E34" s="7" t="s">
        <v>67</v>
      </c>
      <c r="F34" s="7">
        <v>1.4718652173913045</v>
      </c>
      <c r="G34" s="7">
        <v>-12.984552173913041</v>
      </c>
      <c r="H34" s="7">
        <v>147.1</v>
      </c>
      <c r="I34" s="7">
        <v>57.1</v>
      </c>
      <c r="J34" s="7">
        <v>30</v>
      </c>
      <c r="K34" s="7">
        <v>66.56460094521735</v>
      </c>
      <c r="L34" s="7">
        <v>18</v>
      </c>
      <c r="M34" s="7">
        <v>121.01063912335957</v>
      </c>
      <c r="N34" s="7">
        <v>31.245117950320267</v>
      </c>
      <c r="O34" s="7">
        <v>61.475930468249942</v>
      </c>
      <c r="P34" s="7">
        <v>37.912358614317192</v>
      </c>
      <c r="Q34" s="7">
        <v>45.717937749586639</v>
      </c>
      <c r="R34" s="7">
        <v>2.0165499999999999E-2</v>
      </c>
      <c r="S34">
        <f t="shared" si="1"/>
        <v>20.165499999999998</v>
      </c>
      <c r="T34" s="7">
        <v>8.0999999999999943</v>
      </c>
      <c r="U34" s="7">
        <v>194.27263969171491</v>
      </c>
      <c r="V34" s="7">
        <v>7.0000000000000007E-2</v>
      </c>
      <c r="W34" s="7">
        <v>103.79999999999995</v>
      </c>
      <c r="X34" s="7">
        <v>5.2100000000000009</v>
      </c>
      <c r="Y34" s="7">
        <v>124.035</v>
      </c>
      <c r="Z34" s="7">
        <v>1.0000000000000001E-5</v>
      </c>
      <c r="AA34" s="7">
        <v>69.585386956521731</v>
      </c>
      <c r="AB34" s="7">
        <v>-63</v>
      </c>
      <c r="AC34" s="7">
        <v>9.8546343750000105</v>
      </c>
      <c r="AD34" s="7"/>
    </row>
    <row r="35" spans="1:30" x14ac:dyDescent="0.3">
      <c r="A35" s="7" t="s">
        <v>78</v>
      </c>
      <c r="B35" s="7">
        <v>7</v>
      </c>
      <c r="C35" s="7">
        <v>1</v>
      </c>
      <c r="D35" s="7">
        <v>7</v>
      </c>
      <c r="E35" s="7" t="s">
        <v>67</v>
      </c>
      <c r="F35" s="7">
        <v>0.98832821739130439</v>
      </c>
      <c r="G35" s="7">
        <v>-10.224708695652176</v>
      </c>
      <c r="H35" s="7">
        <v>141.9</v>
      </c>
      <c r="I35" s="7">
        <v>80</v>
      </c>
      <c r="J35" s="7">
        <v>15.714285714285715</v>
      </c>
      <c r="K35" s="7">
        <v>115.76753878212543</v>
      </c>
      <c r="L35" s="7">
        <v>19</v>
      </c>
      <c r="M35" s="7">
        <v>115.78405070704147</v>
      </c>
      <c r="N35" s="7">
        <v>32.70218123548846</v>
      </c>
      <c r="O35" s="7">
        <v>35.18075895951808</v>
      </c>
      <c r="P35" s="7">
        <v>38.626042294107165</v>
      </c>
      <c r="Q35" s="7">
        <v>25.548888678656688</v>
      </c>
      <c r="R35" s="7">
        <v>1.25002E-2</v>
      </c>
      <c r="S35">
        <f t="shared" si="1"/>
        <v>12.5002</v>
      </c>
      <c r="T35" s="7">
        <v>6.7999999999999972</v>
      </c>
      <c r="U35" s="7">
        <v>285.39269406392697</v>
      </c>
      <c r="V35" s="7">
        <v>0.55800000000000005</v>
      </c>
      <c r="W35" s="7">
        <v>43.8</v>
      </c>
      <c r="X35" s="7">
        <v>5.0099999999999909</v>
      </c>
      <c r="Y35" s="7">
        <v>81.155000000000001</v>
      </c>
      <c r="Z35" s="7">
        <v>0.41000000000000369</v>
      </c>
      <c r="AA35" s="7">
        <v>61.39340434782607</v>
      </c>
      <c r="AB35" s="7">
        <v>-67</v>
      </c>
      <c r="AC35" s="7">
        <v>5.2769968749999796</v>
      </c>
      <c r="AD35" s="7"/>
    </row>
    <row r="36" spans="1:30" x14ac:dyDescent="0.3">
      <c r="A36" s="7" t="s">
        <v>79</v>
      </c>
      <c r="B36" s="7">
        <v>7</v>
      </c>
      <c r="C36" s="7">
        <v>1</v>
      </c>
      <c r="D36" s="7">
        <v>7</v>
      </c>
      <c r="E36" s="7" t="s">
        <v>67</v>
      </c>
      <c r="F36" s="7">
        <v>1.2008766666666668</v>
      </c>
      <c r="G36" s="7">
        <v>-4.857379166666667</v>
      </c>
      <c r="H36" s="7">
        <v>174.4</v>
      </c>
      <c r="I36" s="7">
        <v>68.3</v>
      </c>
      <c r="J36" s="7">
        <v>25.714285714285715</v>
      </c>
      <c r="K36" s="7">
        <v>88.144557073600708</v>
      </c>
      <c r="L36" s="7">
        <v>12</v>
      </c>
      <c r="M36" s="7">
        <v>55.080441876844034</v>
      </c>
      <c r="N36" s="7">
        <v>24.5392751098132</v>
      </c>
      <c r="O36" s="7">
        <v>46.940247543881831</v>
      </c>
      <c r="P36" s="7">
        <v>27.624983442418799</v>
      </c>
      <c r="Q36" s="7">
        <v>45.865173476381344</v>
      </c>
      <c r="R36" s="7">
        <v>2.7547599999999998E-2</v>
      </c>
      <c r="S36">
        <f t="shared" si="1"/>
        <v>27.547599999999999</v>
      </c>
      <c r="T36" s="7">
        <v>12.719999999999999</v>
      </c>
      <c r="U36" s="7">
        <v>161.87331061229284</v>
      </c>
      <c r="V36" s="7">
        <v>0.15</v>
      </c>
      <c r="W36" s="7">
        <v>170.18</v>
      </c>
      <c r="X36" s="7">
        <v>2.230000000000004</v>
      </c>
      <c r="Y36" s="7">
        <v>89.015000000000001</v>
      </c>
      <c r="Z36" s="7">
        <v>2.3500000000000014</v>
      </c>
      <c r="AA36" s="7">
        <v>75.56153333333333</v>
      </c>
      <c r="AB36" s="7">
        <v>-67.7</v>
      </c>
      <c r="AC36" s="7">
        <v>18.154046153846199</v>
      </c>
      <c r="AD36" s="7"/>
    </row>
    <row r="37" spans="1:30" x14ac:dyDescent="0.3">
      <c r="A37" s="7" t="s">
        <v>80</v>
      </c>
      <c r="B37" s="7">
        <v>7</v>
      </c>
      <c r="C37" s="7">
        <v>1</v>
      </c>
      <c r="D37" s="7">
        <v>7</v>
      </c>
      <c r="E37" s="7" t="s">
        <v>67</v>
      </c>
      <c r="F37" s="7">
        <v>0.98320047999999971</v>
      </c>
      <c r="G37" s="7">
        <v>-6.3867240000000001</v>
      </c>
      <c r="H37" s="7">
        <v>152.9</v>
      </c>
      <c r="I37" s="7">
        <v>76</v>
      </c>
      <c r="J37" s="7">
        <v>28</v>
      </c>
      <c r="K37" s="7">
        <v>128.86597938144345</v>
      </c>
      <c r="L37" s="7">
        <v>21</v>
      </c>
      <c r="M37" s="7">
        <v>228.23349968069928</v>
      </c>
      <c r="N37" s="7">
        <v>43.531255441406969</v>
      </c>
      <c r="O37" s="7">
        <v>53.419816937898766</v>
      </c>
      <c r="P37" s="7">
        <v>47.337757978428002</v>
      </c>
      <c r="Q37" s="7">
        <v>26.666666666666668</v>
      </c>
      <c r="R37" s="7">
        <v>6.9934999999999997E-3</v>
      </c>
      <c r="S37">
        <f t="shared" si="1"/>
        <v>6.9935</v>
      </c>
      <c r="T37" s="7">
        <v>1.9699999999999989</v>
      </c>
      <c r="U37" s="7">
        <v>207.5222551928783</v>
      </c>
      <c r="V37" s="7">
        <v>0.75700000000000001</v>
      </c>
      <c r="W37" s="7">
        <v>33.700000000000003</v>
      </c>
      <c r="X37" s="7">
        <v>2.2900000000000063</v>
      </c>
      <c r="Y37" s="7">
        <v>31.215</v>
      </c>
      <c r="Z37" s="7">
        <v>1.3799999999999955</v>
      </c>
      <c r="AA37" s="7">
        <v>61.83</v>
      </c>
      <c r="AB37" s="7">
        <v>-69</v>
      </c>
      <c r="AC37" s="7">
        <v>1.3987229166666699</v>
      </c>
      <c r="AD37" s="7"/>
    </row>
    <row r="38" spans="1:30" x14ac:dyDescent="0.3">
      <c r="A38" s="7" t="s">
        <v>81</v>
      </c>
      <c r="B38" s="7">
        <v>7</v>
      </c>
      <c r="C38" s="7">
        <v>1</v>
      </c>
      <c r="D38" s="7">
        <v>6</v>
      </c>
      <c r="E38" s="7" t="s">
        <v>67</v>
      </c>
      <c r="F38" s="7">
        <v>0.89002185185185201</v>
      </c>
      <c r="G38" s="7">
        <v>-18.247251851851853</v>
      </c>
      <c r="H38" s="7">
        <v>223.9</v>
      </c>
      <c r="I38" s="7">
        <v>101.9</v>
      </c>
      <c r="J38" s="7">
        <v>18.461538461538463</v>
      </c>
      <c r="K38" s="7">
        <v>121.06537530266357</v>
      </c>
      <c r="L38" s="7">
        <v>31</v>
      </c>
      <c r="M38" s="7">
        <v>76.45858472469736</v>
      </c>
      <c r="N38" s="7">
        <v>62.034739454094279</v>
      </c>
      <c r="O38" s="7">
        <v>37.212086022578319</v>
      </c>
      <c r="P38" s="7">
        <v>61.171721323715857</v>
      </c>
      <c r="Q38" s="7">
        <v>35.444022294136012</v>
      </c>
      <c r="R38" s="7">
        <v>1.8240800000000001E-2</v>
      </c>
      <c r="S38">
        <f t="shared" si="1"/>
        <v>18.2408</v>
      </c>
      <c r="T38" s="7">
        <v>9.4000000000000057</v>
      </c>
      <c r="U38" s="7">
        <v>207.51763367463028</v>
      </c>
      <c r="V38" s="7">
        <v>0.16</v>
      </c>
      <c r="W38" s="7">
        <v>87.9</v>
      </c>
      <c r="X38" s="7">
        <v>9.9699999999999989</v>
      </c>
      <c r="Y38" s="7">
        <v>70.784999999999997</v>
      </c>
      <c r="Z38" s="7">
        <v>1.0000000000000001E-5</v>
      </c>
      <c r="AA38" s="7">
        <v>78.172466666666665</v>
      </c>
      <c r="AB38" s="7">
        <v>-66.84</v>
      </c>
      <c r="AC38" s="7">
        <v>11.189778571428601</v>
      </c>
      <c r="AD38" s="7"/>
    </row>
    <row r="39" spans="1:30" x14ac:dyDescent="0.3">
      <c r="A39" s="7" t="s">
        <v>82</v>
      </c>
      <c r="B39" s="7">
        <v>7</v>
      </c>
      <c r="C39" s="7">
        <v>1</v>
      </c>
      <c r="D39" s="7">
        <v>6</v>
      </c>
      <c r="E39" s="7" t="s">
        <v>67</v>
      </c>
      <c r="F39" s="7">
        <v>1.0208263157894737</v>
      </c>
      <c r="G39" s="7">
        <v>-3.4349222222222218</v>
      </c>
      <c r="H39" s="7">
        <v>130.69999999999999</v>
      </c>
      <c r="I39" s="7">
        <v>70.5</v>
      </c>
      <c r="J39" s="7">
        <v>45</v>
      </c>
      <c r="K39" s="7">
        <v>122.88031457360523</v>
      </c>
      <c r="L39" s="7">
        <v>20</v>
      </c>
      <c r="M39" s="7">
        <v>453.48986374931519</v>
      </c>
      <c r="N39" s="7">
        <v>40.817992571125316</v>
      </c>
      <c r="O39" s="7">
        <v>96.378718217674887</v>
      </c>
      <c r="P39" s="7">
        <v>45.196314457145355</v>
      </c>
      <c r="Q39" s="7">
        <v>62.337443794759672</v>
      </c>
      <c r="R39" s="7">
        <v>1.44756E-2</v>
      </c>
      <c r="S39">
        <f t="shared" si="1"/>
        <v>14.4756</v>
      </c>
      <c r="T39" s="7">
        <v>0.81300000000000239</v>
      </c>
      <c r="U39" s="7">
        <v>224.08049535603718</v>
      </c>
      <c r="V39" s="7">
        <v>0.371</v>
      </c>
      <c r="W39" s="7">
        <v>64.599999999999994</v>
      </c>
      <c r="X39" s="7">
        <v>2.0900000000000034</v>
      </c>
      <c r="Y39" s="7">
        <v>31.5</v>
      </c>
      <c r="Z39" s="7">
        <v>1.7700000000000031</v>
      </c>
      <c r="AA39" s="7">
        <v>63.071799999999996</v>
      </c>
      <c r="AB39" s="7">
        <v>-67</v>
      </c>
      <c r="AC39" s="7">
        <v>0.87192976190474802</v>
      </c>
      <c r="AD39" s="7"/>
    </row>
    <row r="40" spans="1:30" x14ac:dyDescent="0.3">
      <c r="A40" s="7" t="s">
        <v>83</v>
      </c>
      <c r="B40" s="7">
        <v>7</v>
      </c>
      <c r="C40" s="7">
        <v>1</v>
      </c>
      <c r="D40" s="7">
        <v>6</v>
      </c>
      <c r="E40" s="7" t="s">
        <v>67</v>
      </c>
      <c r="F40" s="7">
        <v>1.0574189999999999</v>
      </c>
      <c r="G40" s="7">
        <v>-5.5786099999999994</v>
      </c>
      <c r="H40" s="7">
        <v>131.5</v>
      </c>
      <c r="I40" s="7">
        <v>66</v>
      </c>
      <c r="J40" s="7">
        <v>15.555555555555555</v>
      </c>
      <c r="K40" s="7">
        <v>107.57314974182454</v>
      </c>
      <c r="L40" s="7">
        <v>18</v>
      </c>
      <c r="M40" s="7">
        <v>105.85339665833509</v>
      </c>
      <c r="N40" s="7">
        <v>37.707390648567142</v>
      </c>
      <c r="O40" s="7">
        <v>31.631661005225602</v>
      </c>
      <c r="P40" s="7">
        <v>39.555390725774402</v>
      </c>
      <c r="Q40" s="7">
        <v>24.459472465910551</v>
      </c>
      <c r="R40" s="7">
        <v>1.25332E-2</v>
      </c>
      <c r="S40">
        <f t="shared" si="1"/>
        <v>12.533199999999999</v>
      </c>
      <c r="T40" s="7">
        <v>5.7759999999999962</v>
      </c>
      <c r="U40" s="7">
        <v>257.88477366255142</v>
      </c>
      <c r="V40" s="7">
        <v>0.37</v>
      </c>
      <c r="W40" s="7">
        <v>48.6</v>
      </c>
      <c r="X40" s="7">
        <v>5.99</v>
      </c>
      <c r="Y40" s="7">
        <v>52.54</v>
      </c>
      <c r="Z40" s="7">
        <v>0.68600000000000005</v>
      </c>
      <c r="AA40" s="7">
        <v>63.528450000000007</v>
      </c>
      <c r="AB40" s="7">
        <v>-60</v>
      </c>
      <c r="AC40" s="7">
        <v>5.9722580645161196</v>
      </c>
      <c r="AD40" s="7"/>
    </row>
    <row r="41" spans="1:30" x14ac:dyDescent="0.3">
      <c r="A41" s="7" t="s">
        <v>84</v>
      </c>
      <c r="B41" s="7">
        <v>7</v>
      </c>
      <c r="C41" s="7">
        <v>1</v>
      </c>
      <c r="D41" s="7">
        <v>6</v>
      </c>
      <c r="E41" s="7" t="s">
        <v>67</v>
      </c>
      <c r="F41" s="7">
        <v>0.81850287499999996</v>
      </c>
      <c r="G41" s="7">
        <v>-8.3326217391304347</v>
      </c>
      <c r="H41" s="7">
        <v>159.80000000000001</v>
      </c>
      <c r="I41" s="7">
        <v>88.1</v>
      </c>
      <c r="J41" s="7">
        <v>16.25</v>
      </c>
      <c r="K41" s="7">
        <v>115.6470452179948</v>
      </c>
      <c r="L41" s="7">
        <v>20</v>
      </c>
      <c r="M41" s="7">
        <v>116.99932353681801</v>
      </c>
      <c r="N41" s="7">
        <v>39.33910306844993</v>
      </c>
      <c r="O41" s="7">
        <v>34.500548785893045</v>
      </c>
      <c r="P41" s="7">
        <v>44.827588674072651</v>
      </c>
      <c r="Q41" s="7">
        <v>30.222739974201726</v>
      </c>
      <c r="R41" s="7">
        <v>1.62174E-2</v>
      </c>
      <c r="S41">
        <f t="shared" si="1"/>
        <v>16.217400000000001</v>
      </c>
      <c r="T41" s="7">
        <v>2.0599999999999881</v>
      </c>
      <c r="U41" s="7">
        <v>397.48529411764707</v>
      </c>
      <c r="V41" s="7">
        <v>0.73</v>
      </c>
      <c r="W41" s="7">
        <v>40.799999999999997</v>
      </c>
      <c r="X41" s="7">
        <v>3.7600000000000051</v>
      </c>
      <c r="Y41" s="7">
        <v>115.6470452179948</v>
      </c>
      <c r="Z41" s="7">
        <v>0.74000000000000199</v>
      </c>
      <c r="AA41" s="7">
        <v>64.631150000000005</v>
      </c>
      <c r="AB41" s="7">
        <v>-64.099999999999994</v>
      </c>
      <c r="AC41" s="7">
        <v>2.2313935483870999</v>
      </c>
      <c r="AD41" s="7"/>
    </row>
    <row r="42" spans="1:30" x14ac:dyDescent="0.3">
      <c r="A42" s="7" t="s">
        <v>85</v>
      </c>
      <c r="B42" s="7">
        <v>7</v>
      </c>
      <c r="C42" s="7">
        <v>1</v>
      </c>
      <c r="D42" s="7">
        <v>7</v>
      </c>
      <c r="E42" s="7" t="s">
        <v>67</v>
      </c>
      <c r="F42" s="7">
        <v>0.78418421428571428</v>
      </c>
      <c r="G42" s="7">
        <v>-10.296855555555556</v>
      </c>
      <c r="H42" s="7">
        <v>158</v>
      </c>
      <c r="I42" s="7">
        <v>100</v>
      </c>
      <c r="J42" s="7">
        <v>70</v>
      </c>
      <c r="K42" s="7">
        <v>115.16756881262208</v>
      </c>
      <c r="L42" s="7">
        <v>26</v>
      </c>
      <c r="M42" s="7">
        <v>128.5622013622833</v>
      </c>
      <c r="N42" s="7">
        <v>49.517207229512408</v>
      </c>
      <c r="O42" s="7">
        <v>116.18495904912348</v>
      </c>
      <c r="P42" s="7">
        <v>53.952991626052032</v>
      </c>
      <c r="Q42" s="7">
        <v>110.61013151911477</v>
      </c>
      <c r="R42" s="7">
        <v>1.2534500000000001E-2</v>
      </c>
      <c r="S42">
        <f t="shared" si="1"/>
        <v>12.534500000000001</v>
      </c>
      <c r="T42" s="7">
        <v>0.59799999999999898</v>
      </c>
      <c r="U42" s="7">
        <v>408.28990228013032</v>
      </c>
      <c r="V42" s="7">
        <v>1</v>
      </c>
      <c r="W42" s="7">
        <v>30.7</v>
      </c>
      <c r="X42" s="7">
        <v>1.5499999999999972</v>
      </c>
      <c r="Y42" s="7">
        <v>29.7684675</v>
      </c>
      <c r="Z42" s="7">
        <v>1.0000000000000001E-5</v>
      </c>
      <c r="AA42" s="7">
        <v>63.975742857142862</v>
      </c>
      <c r="AB42" s="7">
        <v>-71</v>
      </c>
      <c r="AC42" s="7">
        <v>0.52746543209875796</v>
      </c>
      <c r="AD42" s="7"/>
    </row>
    <row r="43" spans="1:30" x14ac:dyDescent="0.3">
      <c r="A43" s="7" t="s">
        <v>86</v>
      </c>
      <c r="B43" s="7">
        <v>7</v>
      </c>
      <c r="C43" s="7">
        <v>1</v>
      </c>
      <c r="D43" s="7">
        <v>7</v>
      </c>
      <c r="E43" s="7" t="s">
        <v>67</v>
      </c>
      <c r="F43" s="7">
        <v>0.86151679999999997</v>
      </c>
      <c r="G43" s="7">
        <v>-10.367541379310342</v>
      </c>
      <c r="H43" s="7">
        <v>225.1</v>
      </c>
      <c r="I43" s="7">
        <v>96.8</v>
      </c>
      <c r="J43" s="7">
        <v>21.428571428571427</v>
      </c>
      <c r="K43" s="7">
        <v>109.20607185759515</v>
      </c>
      <c r="L43" s="7">
        <v>18</v>
      </c>
      <c r="M43" s="7">
        <v>138.40189381070033</v>
      </c>
      <c r="N43" s="7">
        <v>32.336297493936989</v>
      </c>
      <c r="O43" s="7">
        <v>42.099256870711201</v>
      </c>
      <c r="P43" s="7">
        <v>36.873018022385651</v>
      </c>
      <c r="Q43" s="7">
        <v>34.525091625330298</v>
      </c>
      <c r="R43" s="7">
        <v>1.44151E-2</v>
      </c>
      <c r="S43">
        <f t="shared" si="1"/>
        <v>14.415100000000001</v>
      </c>
      <c r="T43" s="7">
        <v>19</v>
      </c>
      <c r="U43" s="7">
        <v>266.94629629629634</v>
      </c>
      <c r="V43" s="7">
        <v>0.43</v>
      </c>
      <c r="W43" s="7">
        <v>54</v>
      </c>
      <c r="X43" s="7">
        <v>4.9899999999999949</v>
      </c>
      <c r="Y43" s="7">
        <v>89.45</v>
      </c>
      <c r="Z43" s="7">
        <v>0.30300000000000438</v>
      </c>
      <c r="AA43" s="7">
        <v>77.032476666666696</v>
      </c>
      <c r="AB43" s="7">
        <v>-68.400000000000006</v>
      </c>
      <c r="AC43" s="7">
        <v>15.830993749999999</v>
      </c>
      <c r="AD43" s="7"/>
    </row>
    <row r="44" spans="1:30" x14ac:dyDescent="0.3">
      <c r="A44" s="7" t="s">
        <v>87</v>
      </c>
      <c r="B44" s="7">
        <v>7</v>
      </c>
      <c r="C44" s="7">
        <v>1</v>
      </c>
      <c r="D44" s="7">
        <v>7</v>
      </c>
      <c r="E44" s="7" t="s">
        <v>67</v>
      </c>
      <c r="F44" s="7">
        <v>0.90877873333333337</v>
      </c>
      <c r="G44" s="7">
        <v>-7.6125620689655173</v>
      </c>
      <c r="H44" s="7">
        <v>151.80000000000001</v>
      </c>
      <c r="I44" s="7">
        <v>80.400000000000006</v>
      </c>
      <c r="J44" s="7">
        <v>17.272727272727273</v>
      </c>
      <c r="K44" s="7">
        <v>128.98232942086909</v>
      </c>
      <c r="L44" s="7">
        <v>23</v>
      </c>
      <c r="M44" s="7">
        <v>109.54184595490497</v>
      </c>
      <c r="N44" s="7">
        <v>43.94059231918439</v>
      </c>
      <c r="O44" s="7">
        <v>36.64124030820566</v>
      </c>
      <c r="P44" s="7">
        <v>49.127320138498938</v>
      </c>
      <c r="Q44" s="7">
        <v>27.448944603548163</v>
      </c>
      <c r="R44" s="7">
        <v>1.0982E-2</v>
      </c>
      <c r="S44">
        <f t="shared" si="1"/>
        <v>10.982000000000001</v>
      </c>
      <c r="T44" s="7">
        <v>4.2999999999999972</v>
      </c>
      <c r="U44" s="7">
        <v>259.00943396226415</v>
      </c>
      <c r="V44" s="7">
        <v>0.6</v>
      </c>
      <c r="W44" s="7">
        <v>42.4</v>
      </c>
      <c r="X44" s="7">
        <v>4.4199999999999875</v>
      </c>
      <c r="Y44" s="7">
        <v>52.45</v>
      </c>
      <c r="Z44" s="7">
        <v>1.0000000000000001E-5</v>
      </c>
      <c r="AA44" s="7">
        <v>62.408443333333345</v>
      </c>
      <c r="AB44" s="7">
        <v>-71.400000000000006</v>
      </c>
      <c r="AC44" s="7">
        <v>3.30607083333333</v>
      </c>
      <c r="AD44" s="7"/>
    </row>
    <row r="45" spans="1:30" x14ac:dyDescent="0.3">
      <c r="A45" s="7" t="s">
        <v>88</v>
      </c>
      <c r="B45" s="7">
        <v>7</v>
      </c>
      <c r="C45" s="7">
        <v>1</v>
      </c>
      <c r="D45" s="7">
        <v>7</v>
      </c>
      <c r="E45" s="7" t="s">
        <v>67</v>
      </c>
      <c r="F45" s="7">
        <v>0.86647752631578956</v>
      </c>
      <c r="G45" s="7">
        <v>-5.8979157894736822</v>
      </c>
      <c r="H45" s="7">
        <v>203.2</v>
      </c>
      <c r="I45" s="7">
        <v>109.5</v>
      </c>
      <c r="J45" s="7">
        <v>15.454545454545455</v>
      </c>
      <c r="K45" s="7">
        <v>113.25028312570765</v>
      </c>
      <c r="L45" s="7">
        <v>23</v>
      </c>
      <c r="M45" s="7">
        <v>90.316010958869398</v>
      </c>
      <c r="N45" s="7">
        <v>43.99859204505443</v>
      </c>
      <c r="O45" s="7">
        <v>90.316010958869398</v>
      </c>
      <c r="P45" s="7">
        <v>47.735743118835835</v>
      </c>
      <c r="Q45" s="7">
        <v>24.719523281387051</v>
      </c>
      <c r="R45" s="7">
        <v>1.6459399999999999E-2</v>
      </c>
      <c r="S45">
        <f t="shared" si="1"/>
        <v>16.459399999999999</v>
      </c>
      <c r="T45" s="7">
        <v>1.0000000000000001E-5</v>
      </c>
      <c r="U45" s="7">
        <v>589.94265232974908</v>
      </c>
      <c r="V45" s="7">
        <v>0.755</v>
      </c>
      <c r="W45" s="7">
        <v>27.9</v>
      </c>
      <c r="X45" s="7">
        <v>4.3499999999999943</v>
      </c>
      <c r="Y45" s="7">
        <v>44.924999999999997</v>
      </c>
      <c r="Z45" s="7">
        <v>1.0000000000000001E-5</v>
      </c>
      <c r="AA45" s="7">
        <v>78.594010526315799</v>
      </c>
      <c r="AB45" s="7">
        <v>-66</v>
      </c>
      <c r="AC45" s="7">
        <v>1.0808302083333201</v>
      </c>
      <c r="AD45" s="7"/>
    </row>
    <row r="46" spans="1:30" x14ac:dyDescent="0.3">
      <c r="A46" s="7" t="s">
        <v>89</v>
      </c>
      <c r="B46" s="7">
        <v>7</v>
      </c>
      <c r="C46" s="7">
        <v>1</v>
      </c>
      <c r="D46" s="7">
        <v>6</v>
      </c>
      <c r="E46" s="7" t="s">
        <v>67</v>
      </c>
      <c r="F46" s="7">
        <v>1.2905323529411765</v>
      </c>
      <c r="G46" s="7">
        <v>-8.1367437499999991</v>
      </c>
      <c r="H46" s="7">
        <v>128</v>
      </c>
      <c r="I46" s="7">
        <v>62.9</v>
      </c>
      <c r="J46" s="7">
        <v>16.666666666666668</v>
      </c>
      <c r="K46" s="7">
        <v>82.257135806531338</v>
      </c>
      <c r="L46" s="7">
        <v>15</v>
      </c>
      <c r="M46" s="7">
        <v>115.60549829256625</v>
      </c>
      <c r="N46" s="7">
        <v>27.550486266082576</v>
      </c>
      <c r="O46" s="7">
        <v>35.47711048967404</v>
      </c>
      <c r="P46" s="7">
        <v>32.669932490609</v>
      </c>
      <c r="Q46" s="7">
        <v>30.540057087687131</v>
      </c>
      <c r="R46" s="7">
        <v>4.45466E-3</v>
      </c>
      <c r="S46">
        <f t="shared" si="1"/>
        <v>4.4546599999999996</v>
      </c>
      <c r="T46" s="7">
        <v>4.5</v>
      </c>
      <c r="U46" s="7">
        <v>50.392081447963797</v>
      </c>
      <c r="V46" s="7">
        <v>0.45700000000000002</v>
      </c>
      <c r="W46" s="7">
        <v>88.4</v>
      </c>
      <c r="X46" s="7">
        <v>2.2099999999999937</v>
      </c>
      <c r="Y46" s="7">
        <v>67.554765000000003</v>
      </c>
      <c r="Z46" s="7">
        <v>1.0000000000000001E-5</v>
      </c>
      <c r="AA46" s="7">
        <v>65.501500000000007</v>
      </c>
      <c r="AB46" s="7">
        <v>-64.7</v>
      </c>
      <c r="AC46" s="7">
        <v>3.98423888888889</v>
      </c>
      <c r="AD46" s="7"/>
    </row>
    <row r="47" spans="1:30" x14ac:dyDescent="0.3">
      <c r="A47" s="7" t="s">
        <v>90</v>
      </c>
      <c r="B47" s="7">
        <v>7</v>
      </c>
      <c r="C47" s="7">
        <v>1</v>
      </c>
      <c r="D47" s="7">
        <v>6</v>
      </c>
      <c r="E47" s="7" t="s">
        <v>67</v>
      </c>
      <c r="F47" s="7">
        <v>1.3524230769230767</v>
      </c>
      <c r="G47" s="7">
        <v>-5.3663846153846135</v>
      </c>
      <c r="H47" s="7">
        <v>125.7</v>
      </c>
      <c r="I47" s="7">
        <v>64.099999999999994</v>
      </c>
      <c r="J47" s="7">
        <v>20</v>
      </c>
      <c r="K47" s="7">
        <v>75.878291220881692</v>
      </c>
      <c r="L47" s="7">
        <v>14</v>
      </c>
      <c r="M47" s="7">
        <v>139.18950899836381</v>
      </c>
      <c r="N47" s="7">
        <v>26.542800265428035</v>
      </c>
      <c r="O47" s="7">
        <v>43.125599674093493</v>
      </c>
      <c r="P47" s="7">
        <v>29.905478380147557</v>
      </c>
      <c r="Q47" s="7">
        <v>32.299825908832346</v>
      </c>
      <c r="R47" s="7">
        <v>1.7141099999999999E-2</v>
      </c>
      <c r="S47">
        <f t="shared" si="1"/>
        <v>17.141099999999998</v>
      </c>
      <c r="T47" s="7">
        <v>6.8999999999999915</v>
      </c>
      <c r="U47" s="7">
        <v>245.92682926829264</v>
      </c>
      <c r="V47" s="7">
        <v>0.23</v>
      </c>
      <c r="W47" s="7">
        <v>69.7</v>
      </c>
      <c r="X47" s="7">
        <v>3.5300000000000011</v>
      </c>
      <c r="Y47" s="7">
        <v>99.305000000000007</v>
      </c>
      <c r="Z47" s="7">
        <v>1.4499999999999957</v>
      </c>
      <c r="AA47" s="7">
        <v>69.993230769230763</v>
      </c>
      <c r="AB47" s="7">
        <v>-67.3</v>
      </c>
      <c r="AC47" s="7">
        <v>5.8492020833333198</v>
      </c>
      <c r="AD47" s="7"/>
    </row>
    <row r="48" spans="1:30" x14ac:dyDescent="0.3">
      <c r="A48" s="7" t="s">
        <v>91</v>
      </c>
      <c r="B48" s="7">
        <v>7</v>
      </c>
      <c r="C48" s="7">
        <v>1</v>
      </c>
      <c r="D48" s="7">
        <v>6</v>
      </c>
      <c r="E48" s="7" t="s">
        <v>67</v>
      </c>
      <c r="F48" s="7">
        <v>1.1983709090909092</v>
      </c>
      <c r="G48" s="7">
        <v>-8.0510999999999981</v>
      </c>
      <c r="H48" s="7">
        <v>137.6</v>
      </c>
      <c r="I48" s="7">
        <v>73.900000000000006</v>
      </c>
      <c r="J48" s="7">
        <v>20</v>
      </c>
      <c r="K48" s="7">
        <v>32.124385621125008</v>
      </c>
      <c r="L48" s="7">
        <v>14</v>
      </c>
      <c r="M48" s="7">
        <v>119.56414833837194</v>
      </c>
      <c r="N48" s="7">
        <v>28.752156411730809</v>
      </c>
      <c r="O48" s="7">
        <v>41.235738266567438</v>
      </c>
      <c r="P48" s="7">
        <v>27.585002214886686</v>
      </c>
      <c r="Q48" s="7">
        <v>35.564879341529732</v>
      </c>
      <c r="R48" s="7">
        <v>1.47242E-2</v>
      </c>
      <c r="S48">
        <f t="shared" si="1"/>
        <v>14.7242</v>
      </c>
      <c r="T48" s="7">
        <v>1E-4</v>
      </c>
      <c r="U48" s="7">
        <v>418.65794711401759</v>
      </c>
      <c r="V48" s="7">
        <v>0.8</v>
      </c>
      <c r="W48" s="7">
        <v>35.17</v>
      </c>
      <c r="X48" s="7">
        <v>3.7109999999999914</v>
      </c>
      <c r="Y48" s="7">
        <v>77.069999999999993</v>
      </c>
      <c r="Z48" s="7">
        <v>0.96000000000000085</v>
      </c>
      <c r="AA48" s="7">
        <v>64.885918181818184</v>
      </c>
      <c r="AB48" s="7">
        <v>-64.5</v>
      </c>
      <c r="AC48" s="7">
        <v>2.98818125000001</v>
      </c>
      <c r="AD48" s="7"/>
    </row>
    <row r="49" spans="1:30" x14ac:dyDescent="0.3">
      <c r="A49" s="7" t="s">
        <v>92</v>
      </c>
      <c r="B49" s="7">
        <v>7</v>
      </c>
      <c r="C49" s="7">
        <v>1</v>
      </c>
      <c r="D49" s="7">
        <v>7</v>
      </c>
      <c r="E49" s="7" t="s">
        <v>67</v>
      </c>
      <c r="F49" s="7">
        <v>1.2082150000000003</v>
      </c>
      <c r="G49" s="7">
        <v>-6.5078562500000006</v>
      </c>
      <c r="H49" s="7">
        <v>112.9</v>
      </c>
      <c r="I49" s="7">
        <v>55.8</v>
      </c>
      <c r="J49" s="7">
        <v>30</v>
      </c>
      <c r="K49" s="7">
        <v>110.53387863380129</v>
      </c>
      <c r="L49" s="7">
        <v>24</v>
      </c>
      <c r="M49" s="7">
        <v>81.938922270940935</v>
      </c>
      <c r="N49" s="7">
        <v>45.741469215991287</v>
      </c>
      <c r="O49" s="7">
        <v>45.044878944354032</v>
      </c>
      <c r="P49" s="7">
        <v>49.333564854047602</v>
      </c>
      <c r="Q49" s="7">
        <v>43.275339056820101</v>
      </c>
      <c r="R49" s="7">
        <v>1.3509E-2</v>
      </c>
      <c r="S49">
        <f t="shared" si="1"/>
        <v>13.509</v>
      </c>
      <c r="T49" s="7">
        <v>1E-4</v>
      </c>
      <c r="U49" s="7">
        <v>200.72808320950966</v>
      </c>
      <c r="V49" s="7">
        <v>0.56000000000000005</v>
      </c>
      <c r="W49" s="7">
        <v>67.3</v>
      </c>
      <c r="X49" s="7">
        <v>3.1499999999999915</v>
      </c>
      <c r="Y49" s="7">
        <v>36.085000000000001</v>
      </c>
      <c r="Z49" s="7">
        <v>1E-4</v>
      </c>
      <c r="AA49" s="7">
        <v>55.046068749999996</v>
      </c>
      <c r="AB49" s="7">
        <v>-66.7</v>
      </c>
      <c r="AC49" s="7">
        <v>2.31512528735631</v>
      </c>
      <c r="AD49" s="7"/>
    </row>
    <row r="50" spans="1:30" x14ac:dyDescent="0.3">
      <c r="A50" s="7" t="s">
        <v>93</v>
      </c>
      <c r="B50" s="7">
        <v>7</v>
      </c>
      <c r="C50" s="7">
        <v>1</v>
      </c>
      <c r="D50" s="7">
        <v>7</v>
      </c>
      <c r="E50" s="7" t="s">
        <v>67</v>
      </c>
      <c r="F50" s="7">
        <v>0.86603200000000025</v>
      </c>
      <c r="G50" s="7">
        <v>-12.637494736842106</v>
      </c>
      <c r="H50" s="7">
        <v>178.8</v>
      </c>
      <c r="I50" s="7">
        <v>109.6</v>
      </c>
      <c r="J50" s="7">
        <v>33.333333333333336</v>
      </c>
      <c r="K50" s="7">
        <v>109.89010989010961</v>
      </c>
      <c r="L50" s="7">
        <v>27</v>
      </c>
      <c r="M50" s="7">
        <v>171.64504335908399</v>
      </c>
      <c r="N50" s="7">
        <v>53.561863952865352</v>
      </c>
      <c r="O50" s="7">
        <v>57.54746457037362</v>
      </c>
      <c r="P50" s="7">
        <v>56.726731010102235</v>
      </c>
      <c r="Q50" s="7">
        <v>53.270876933576353</v>
      </c>
      <c r="R50" s="7">
        <v>1.6214099999999999E-2</v>
      </c>
      <c r="S50">
        <f t="shared" si="1"/>
        <v>16.214099999999998</v>
      </c>
      <c r="T50" s="7">
        <v>3.2199999999999989</v>
      </c>
      <c r="U50" s="7">
        <v>302.50186567164172</v>
      </c>
      <c r="V50" s="7">
        <v>0.36</v>
      </c>
      <c r="W50" s="7">
        <v>53.6</v>
      </c>
      <c r="X50" s="7">
        <v>2.7800000000000011</v>
      </c>
      <c r="Y50" s="7">
        <v>189.375</v>
      </c>
      <c r="Z50" s="7">
        <v>0.76999999999999602</v>
      </c>
      <c r="AA50" s="7">
        <v>70.897163157894724</v>
      </c>
      <c r="AB50" s="7">
        <v>-66.8</v>
      </c>
      <c r="AC50" s="7">
        <v>2.7360597701149398</v>
      </c>
      <c r="AD50" s="7"/>
    </row>
    <row r="51" spans="1:30" x14ac:dyDescent="0.3">
      <c r="A51" s="7" t="s">
        <v>94</v>
      </c>
      <c r="B51" s="7">
        <v>7</v>
      </c>
      <c r="C51" s="7">
        <v>1</v>
      </c>
      <c r="D51" s="7">
        <v>7</v>
      </c>
      <c r="E51" s="7" t="s">
        <v>67</v>
      </c>
      <c r="F51" s="7">
        <v>0.94637957692307695</v>
      </c>
      <c r="G51" s="7">
        <v>-11.218730769230771</v>
      </c>
      <c r="H51" s="7">
        <v>201.5</v>
      </c>
      <c r="I51" s="7">
        <v>97.6</v>
      </c>
      <c r="J51" s="7">
        <v>22.5</v>
      </c>
      <c r="K51" s="7">
        <v>134.95276653171396</v>
      </c>
      <c r="L51" s="7">
        <v>27</v>
      </c>
      <c r="M51" s="7">
        <v>109.8188002046241</v>
      </c>
      <c r="N51" s="7">
        <v>52.246603970741937</v>
      </c>
      <c r="O51" s="7">
        <v>46.177753599286561</v>
      </c>
      <c r="P51" s="7">
        <v>56.716245405978661</v>
      </c>
      <c r="Q51" s="7">
        <v>36.666304560431975</v>
      </c>
      <c r="R51" s="7">
        <v>1.3807E-2</v>
      </c>
      <c r="S51">
        <f t="shared" ref="S51:S82" si="2">R51*1000</f>
        <v>13.807</v>
      </c>
      <c r="T51" s="7">
        <v>4.4289999999999878</v>
      </c>
      <c r="U51" s="7">
        <v>202.7459618208517</v>
      </c>
      <c r="V51" s="7">
        <v>0.4</v>
      </c>
      <c r="W51" s="7">
        <v>68.099999999999994</v>
      </c>
      <c r="X51" s="7">
        <v>6.0899999999999963</v>
      </c>
      <c r="Y51" s="7">
        <v>52.98</v>
      </c>
      <c r="Z51" s="7">
        <v>0.1699999999999946</v>
      </c>
      <c r="AA51" s="7">
        <v>72.798507692307695</v>
      </c>
      <c r="AB51" s="7">
        <v>-63</v>
      </c>
      <c r="AC51" s="7">
        <v>2.59574827586209</v>
      </c>
      <c r="AD51" s="7"/>
    </row>
    <row r="52" spans="1:30" x14ac:dyDescent="0.3">
      <c r="A52" s="7" t="s">
        <v>95</v>
      </c>
      <c r="B52" s="7">
        <v>7</v>
      </c>
      <c r="C52" s="7">
        <v>1</v>
      </c>
      <c r="D52" s="7">
        <v>7</v>
      </c>
      <c r="E52" s="7" t="s">
        <v>67</v>
      </c>
      <c r="F52" s="7">
        <v>1.0822286363636364</v>
      </c>
      <c r="G52" s="7">
        <v>-10.889231818181818</v>
      </c>
      <c r="H52" s="7">
        <v>119.7</v>
      </c>
      <c r="I52" s="7">
        <v>80</v>
      </c>
      <c r="J52" s="7">
        <v>21.962518671750324</v>
      </c>
      <c r="K52" s="7">
        <v>109.15838882218097</v>
      </c>
      <c r="L52" s="7">
        <v>25</v>
      </c>
      <c r="M52" s="7">
        <v>84.78499547129455</v>
      </c>
      <c r="N52" s="7">
        <v>43.325679130020546</v>
      </c>
      <c r="O52" s="7">
        <v>48.658689497699207</v>
      </c>
      <c r="P52" s="7">
        <v>51.34622020879101</v>
      </c>
      <c r="Q52" s="7">
        <v>36.229529707218894</v>
      </c>
      <c r="R52" s="7">
        <v>1.05722E-2</v>
      </c>
      <c r="S52">
        <f t="shared" si="2"/>
        <v>10.5722</v>
      </c>
      <c r="T52" s="7">
        <v>3.8999999999999915</v>
      </c>
      <c r="U52" s="7">
        <v>298.64971751412429</v>
      </c>
      <c r="V52" s="7">
        <v>0.56000000000000005</v>
      </c>
      <c r="W52" s="7">
        <v>35.4</v>
      </c>
      <c r="X52" s="7">
        <v>4.6470000000000056</v>
      </c>
      <c r="Y52" s="7">
        <v>48.674999999999997</v>
      </c>
      <c r="Z52" s="7">
        <v>0.79000000000000625</v>
      </c>
      <c r="AA52" s="7">
        <v>58.427281818181811</v>
      </c>
      <c r="AB52" s="7">
        <v>-66</v>
      </c>
      <c r="AC52" s="7">
        <v>3.2973011494252802</v>
      </c>
      <c r="AD52" s="7"/>
    </row>
    <row r="53" spans="1:30" x14ac:dyDescent="0.3">
      <c r="A53" s="7" t="s">
        <v>96</v>
      </c>
      <c r="B53" s="7">
        <v>7</v>
      </c>
      <c r="C53" s="7">
        <v>1</v>
      </c>
      <c r="D53" s="7">
        <v>7</v>
      </c>
      <c r="E53" s="7" t="s">
        <v>67</v>
      </c>
      <c r="F53" s="7">
        <v>0.9336488235294117</v>
      </c>
      <c r="G53" s="7">
        <v>-12.199847058823531</v>
      </c>
      <c r="H53" s="7">
        <v>163.1</v>
      </c>
      <c r="I53" s="7">
        <v>91</v>
      </c>
      <c r="J53" s="7">
        <v>19.110367652929341</v>
      </c>
      <c r="K53" s="7">
        <v>125.86532410320922</v>
      </c>
      <c r="L53" s="7">
        <v>20</v>
      </c>
      <c r="M53" s="7">
        <v>166.11920521259412</v>
      </c>
      <c r="N53" s="7">
        <v>39.38868756893033</v>
      </c>
      <c r="O53" s="7">
        <v>41.501790868835634</v>
      </c>
      <c r="P53" s="7">
        <v>42.92356302571725</v>
      </c>
      <c r="Q53" s="7">
        <v>41.630234860934529</v>
      </c>
      <c r="R53" s="7">
        <v>1.63032E-2</v>
      </c>
      <c r="S53">
        <f t="shared" si="2"/>
        <v>16.3032</v>
      </c>
      <c r="T53" s="7">
        <v>4.3000000000000114</v>
      </c>
      <c r="U53" s="7">
        <v>286.52372583479792</v>
      </c>
      <c r="V53" s="7">
        <v>0.36</v>
      </c>
      <c r="W53" s="7">
        <v>56.9</v>
      </c>
      <c r="X53" s="7">
        <v>4.0679999999999978</v>
      </c>
      <c r="Y53" s="7">
        <v>97.013069999999999</v>
      </c>
      <c r="Z53" s="7">
        <v>1.7259999999999991</v>
      </c>
      <c r="AA53" s="7">
        <v>71.888647058823523</v>
      </c>
      <c r="AB53" s="7">
        <v>-60</v>
      </c>
      <c r="AC53" s="7">
        <v>5.4019632183908</v>
      </c>
      <c r="AD53" s="7"/>
    </row>
    <row r="54" spans="1:30" x14ac:dyDescent="0.3">
      <c r="A54" s="7" t="s">
        <v>109</v>
      </c>
      <c r="B54" s="7">
        <v>7</v>
      </c>
      <c r="C54" s="7">
        <v>2</v>
      </c>
      <c r="D54" s="7"/>
      <c r="E54" s="7" t="s">
        <v>98</v>
      </c>
      <c r="F54" s="7">
        <v>1.5</v>
      </c>
      <c r="G54" s="7">
        <v>-24.305566666666664</v>
      </c>
      <c r="H54" s="7">
        <v>173.6</v>
      </c>
      <c r="I54" s="7">
        <v>51.7</v>
      </c>
      <c r="J54" s="7">
        <v>36</v>
      </c>
      <c r="K54" s="7">
        <v>116.85</v>
      </c>
      <c r="L54" s="7">
        <v>20</v>
      </c>
      <c r="M54" s="7">
        <v>75.227112261535126</v>
      </c>
      <c r="N54" s="7">
        <v>41.088000000000001</v>
      </c>
      <c r="O54" s="7">
        <v>70.831387354964249</v>
      </c>
      <c r="P54" s="7">
        <v>41.17591389968139</v>
      </c>
      <c r="Q54" s="7">
        <v>66.623105304993118</v>
      </c>
      <c r="R54" s="7">
        <v>3.8369E-2</v>
      </c>
      <c r="S54">
        <f t="shared" si="2"/>
        <v>38.369</v>
      </c>
      <c r="T54" s="7">
        <v>1.7999999999999972</v>
      </c>
      <c r="U54" s="7">
        <v>201.94210526315791</v>
      </c>
      <c r="V54" s="7">
        <v>0.1</v>
      </c>
      <c r="W54" s="7">
        <v>190</v>
      </c>
      <c r="X54" s="7">
        <v>12.479999999999997</v>
      </c>
      <c r="Y54" s="7">
        <v>137</v>
      </c>
      <c r="Z54" s="7">
        <v>1.0000000000000001E-5</v>
      </c>
      <c r="AA54" s="7">
        <v>80.5</v>
      </c>
      <c r="AB54" s="7">
        <v>-67.5</v>
      </c>
      <c r="AC54" s="7">
        <v>6.8664541666666503</v>
      </c>
      <c r="AD54" s="7"/>
    </row>
    <row r="55" spans="1:30" x14ac:dyDescent="0.3">
      <c r="A55" s="7" t="s">
        <v>110</v>
      </c>
      <c r="B55" s="7">
        <v>7</v>
      </c>
      <c r="C55" s="7">
        <v>2</v>
      </c>
      <c r="D55" s="7">
        <v>7</v>
      </c>
      <c r="E55" s="7" t="s">
        <v>98</v>
      </c>
      <c r="F55" s="7">
        <v>0.90130440909090903</v>
      </c>
      <c r="G55" s="7">
        <v>-11.599450000000003</v>
      </c>
      <c r="H55" s="7">
        <v>184.3</v>
      </c>
      <c r="I55" s="7">
        <v>79.8</v>
      </c>
      <c r="J55" s="7">
        <v>22.222222222222225</v>
      </c>
      <c r="K55" s="7">
        <v>141.26289023873468</v>
      </c>
      <c r="L55" s="7">
        <v>23</v>
      </c>
      <c r="M55" s="7">
        <v>143.5779682518349</v>
      </c>
      <c r="N55" s="7">
        <v>52.350539210553933</v>
      </c>
      <c r="O55" s="7">
        <v>45.32681599830358</v>
      </c>
      <c r="P55" s="7">
        <v>48.678110694203731</v>
      </c>
      <c r="Q55" s="7">
        <v>39.339279575535457</v>
      </c>
      <c r="R55" s="7">
        <v>7.8779000000000002E-3</v>
      </c>
      <c r="S55">
        <f t="shared" si="2"/>
        <v>7.8779000000000003</v>
      </c>
      <c r="T55" s="7">
        <v>3.4699999999999989</v>
      </c>
      <c r="U55" s="7">
        <v>177.4301801801802</v>
      </c>
      <c r="V55" s="7">
        <v>0.83</v>
      </c>
      <c r="W55" s="7">
        <v>44.4</v>
      </c>
      <c r="X55" s="7">
        <v>3.3999999999999915</v>
      </c>
      <c r="Y55" s="7">
        <v>45.784999999999997</v>
      </c>
      <c r="Z55" s="7">
        <v>2.2899999999999991</v>
      </c>
      <c r="AA55" s="7">
        <v>73.400000000000006</v>
      </c>
      <c r="AB55" s="7">
        <v>-65</v>
      </c>
      <c r="AC55" s="7">
        <v>2.8876838709677402</v>
      </c>
      <c r="AD55" s="7"/>
    </row>
    <row r="56" spans="1:30" x14ac:dyDescent="0.3">
      <c r="A56" s="7" t="s">
        <v>111</v>
      </c>
      <c r="B56" s="7">
        <v>7</v>
      </c>
      <c r="C56" s="7">
        <v>2</v>
      </c>
      <c r="D56" s="7">
        <v>7</v>
      </c>
      <c r="E56" s="7" t="s">
        <v>98</v>
      </c>
      <c r="F56" s="7">
        <v>1.1050270000000002</v>
      </c>
      <c r="G56" s="7">
        <v>-12.4587915</v>
      </c>
      <c r="H56" s="7">
        <v>142.44</v>
      </c>
      <c r="I56" s="7">
        <v>72.28</v>
      </c>
      <c r="J56" s="7">
        <v>26.666666666666668</v>
      </c>
      <c r="K56" s="7">
        <v>109.22992900054614</v>
      </c>
      <c r="L56" s="7">
        <v>23</v>
      </c>
      <c r="M56" s="7">
        <v>133.67994067747441</v>
      </c>
      <c r="N56" s="7">
        <v>39.3391030684501</v>
      </c>
      <c r="O56" s="7">
        <v>53.641356440739443</v>
      </c>
      <c r="P56" s="7">
        <v>47.551293926584236</v>
      </c>
      <c r="Q56" s="7">
        <v>45.242874094748146</v>
      </c>
      <c r="R56" s="7">
        <v>1.46975E-2</v>
      </c>
      <c r="S56">
        <f t="shared" si="2"/>
        <v>14.6975</v>
      </c>
      <c r="T56" s="7">
        <v>1.2399999999999949</v>
      </c>
      <c r="U56" s="7">
        <v>460.7366771159875</v>
      </c>
      <c r="V56" s="7">
        <v>1.2</v>
      </c>
      <c r="W56" s="7">
        <v>31.9</v>
      </c>
      <c r="X56" s="7">
        <v>0.50999999999999801</v>
      </c>
      <c r="Y56" s="7">
        <v>16.649999999999999</v>
      </c>
      <c r="Z56" s="7">
        <v>2.4750000000000014</v>
      </c>
      <c r="AA56" s="7">
        <v>68.829340000000002</v>
      </c>
      <c r="AB56" s="7">
        <v>-68.900000000000006</v>
      </c>
      <c r="AC56" s="7">
        <v>0.32814516129031301</v>
      </c>
      <c r="AD56" s="7"/>
    </row>
    <row r="57" spans="1:30" x14ac:dyDescent="0.3">
      <c r="A57" s="7" t="s">
        <v>112</v>
      </c>
      <c r="B57" s="7">
        <v>7</v>
      </c>
      <c r="C57" s="7">
        <v>2</v>
      </c>
      <c r="D57" s="7">
        <v>6</v>
      </c>
      <c r="E57" s="7" t="s">
        <v>98</v>
      </c>
      <c r="F57" s="7">
        <v>0.846531148148148</v>
      </c>
      <c r="G57" s="7">
        <v>-13.262718518518518</v>
      </c>
      <c r="H57" s="7">
        <v>171.3</v>
      </c>
      <c r="I57" s="7">
        <v>89.4</v>
      </c>
      <c r="J57" s="7">
        <v>10</v>
      </c>
      <c r="K57" s="7">
        <v>143.51320321469538</v>
      </c>
      <c r="L57" s="7">
        <v>31</v>
      </c>
      <c r="M57" s="7">
        <v>50.179780371946407</v>
      </c>
      <c r="N57" s="7">
        <v>61.57256326580881</v>
      </c>
      <c r="O57" s="7">
        <v>20.818327162915494</v>
      </c>
      <c r="P57" s="7">
        <v>64.662820911261292</v>
      </c>
      <c r="Q57" s="7">
        <v>19.413446343700667</v>
      </c>
      <c r="R57" s="7">
        <v>1.37374E-2</v>
      </c>
      <c r="S57">
        <f t="shared" si="2"/>
        <v>13.737400000000001</v>
      </c>
      <c r="T57" s="7">
        <v>1.6300000000000097</v>
      </c>
      <c r="U57" s="7">
        <v>416.28484848484851</v>
      </c>
      <c r="V57" s="7">
        <v>0.46400000000000002</v>
      </c>
      <c r="W57" s="7">
        <v>33</v>
      </c>
      <c r="X57" s="7">
        <v>5.3400000000000034</v>
      </c>
      <c r="Y57" s="7">
        <v>67.23</v>
      </c>
      <c r="Z57" s="7">
        <v>0.84899999999999665</v>
      </c>
      <c r="AA57" s="7">
        <v>64.163762962962949</v>
      </c>
      <c r="AB57" s="7">
        <v>-62.8</v>
      </c>
      <c r="AC57" s="7">
        <v>1.96887526881721</v>
      </c>
      <c r="AD57" s="7"/>
    </row>
    <row r="58" spans="1:30" x14ac:dyDescent="0.3">
      <c r="A58" s="7" t="s">
        <v>113</v>
      </c>
      <c r="B58" s="7">
        <v>7</v>
      </c>
      <c r="C58" s="7">
        <v>2</v>
      </c>
      <c r="D58" s="7">
        <v>6</v>
      </c>
      <c r="E58" s="7" t="s">
        <v>98</v>
      </c>
      <c r="F58" s="7">
        <v>1.1858865517241381</v>
      </c>
      <c r="G58" s="7">
        <v>-6.0382689655172408</v>
      </c>
      <c r="H58" s="7">
        <v>150.4</v>
      </c>
      <c r="I58" s="7">
        <v>61.6</v>
      </c>
      <c r="J58" s="7">
        <v>22</v>
      </c>
      <c r="K58" s="7">
        <v>87.519691930684502</v>
      </c>
      <c r="L58" s="7">
        <v>17</v>
      </c>
      <c r="M58" s="7">
        <v>152.2585688050498</v>
      </c>
      <c r="N58" s="7">
        <v>31.213908917813743</v>
      </c>
      <c r="O58" s="7">
        <v>45.917628188302146</v>
      </c>
      <c r="P58" s="7">
        <v>35.312593030162773</v>
      </c>
      <c r="Q58" s="7">
        <v>38.423185378136623</v>
      </c>
      <c r="R58" s="7">
        <v>1.6027799999999998E-2</v>
      </c>
      <c r="S58">
        <f t="shared" si="2"/>
        <v>16.027799999999999</v>
      </c>
      <c r="T58" s="7">
        <v>1.6799999999999926</v>
      </c>
      <c r="U58" s="7">
        <v>361.80135440180584</v>
      </c>
      <c r="V58" s="7">
        <v>0.55000000000000004</v>
      </c>
      <c r="W58" s="7">
        <v>44.3</v>
      </c>
      <c r="X58" s="7">
        <v>1.1700000000000017</v>
      </c>
      <c r="Y58" s="7">
        <v>52.54</v>
      </c>
      <c r="Z58" s="7">
        <v>1.3299999999999983</v>
      </c>
      <c r="AA58" s="7">
        <v>66.244193103448282</v>
      </c>
      <c r="AB58" s="7">
        <v>-68.5</v>
      </c>
      <c r="AC58" s="7">
        <v>2.20404722222223</v>
      </c>
      <c r="AD58" s="7"/>
    </row>
    <row r="59" spans="1:30" x14ac:dyDescent="0.3">
      <c r="A59" s="7" t="s">
        <v>114</v>
      </c>
      <c r="B59" s="7">
        <v>7</v>
      </c>
      <c r="C59" s="7">
        <v>2</v>
      </c>
      <c r="D59" s="7">
        <v>6</v>
      </c>
      <c r="E59" s="7" t="s">
        <v>98</v>
      </c>
      <c r="F59" s="7">
        <v>0.91222379310344814</v>
      </c>
      <c r="G59" s="7">
        <v>-14.086500000000001</v>
      </c>
      <c r="H59" s="7">
        <v>211</v>
      </c>
      <c r="I59" s="7">
        <v>87.9</v>
      </c>
      <c r="J59" s="7">
        <v>20</v>
      </c>
      <c r="K59" s="7">
        <v>100.90817356205856</v>
      </c>
      <c r="L59" s="7">
        <v>21</v>
      </c>
      <c r="M59" s="7">
        <v>98.291111882695006</v>
      </c>
      <c r="N59" s="7">
        <v>40.746475429875453</v>
      </c>
      <c r="O59" s="7">
        <v>35.209879244806388</v>
      </c>
      <c r="P59" s="7">
        <v>42.106713529987445</v>
      </c>
      <c r="Q59" s="7">
        <v>32.656087778006849</v>
      </c>
      <c r="R59" s="7">
        <v>1.41853E-2</v>
      </c>
      <c r="S59">
        <f t="shared" si="2"/>
        <v>14.1853</v>
      </c>
      <c r="T59" s="7">
        <v>2</v>
      </c>
      <c r="U59" s="7">
        <v>257.91454545454548</v>
      </c>
      <c r="V59" s="7">
        <v>0.4</v>
      </c>
      <c r="W59" s="7">
        <v>55</v>
      </c>
      <c r="X59" s="7">
        <v>4.25</v>
      </c>
      <c r="Y59" s="7">
        <v>62.534999999999997</v>
      </c>
      <c r="Z59" s="7">
        <v>0.62599999999999767</v>
      </c>
      <c r="AA59" s="7">
        <v>73.446337931034492</v>
      </c>
      <c r="AB59" s="7">
        <v>-70.53</v>
      </c>
      <c r="AC59" s="7">
        <v>2.2313935483870999</v>
      </c>
      <c r="AD59" s="7"/>
    </row>
    <row r="60" spans="1:30" x14ac:dyDescent="0.3">
      <c r="A60" s="7" t="s">
        <v>115</v>
      </c>
      <c r="B60" s="7">
        <v>7</v>
      </c>
      <c r="C60" s="7">
        <v>2</v>
      </c>
      <c r="D60" s="7">
        <v>7</v>
      </c>
      <c r="E60" s="7" t="s">
        <v>98</v>
      </c>
      <c r="F60" s="7">
        <v>0.7313647692307691</v>
      </c>
      <c r="G60" s="7">
        <v>-18.95608846153846</v>
      </c>
      <c r="H60" s="7">
        <v>163.1</v>
      </c>
      <c r="I60" s="7">
        <v>102.3</v>
      </c>
      <c r="J60" s="7">
        <v>9.6666666666666679</v>
      </c>
      <c r="K60" s="7">
        <v>179.6622349982033</v>
      </c>
      <c r="L60" s="7">
        <v>45</v>
      </c>
      <c r="M60" s="7">
        <v>50.730857651674732</v>
      </c>
      <c r="N60" s="7">
        <v>80.860354168350767</v>
      </c>
      <c r="O60" s="7">
        <v>20.565838759174135</v>
      </c>
      <c r="P60" s="7">
        <v>93.249035243560101</v>
      </c>
      <c r="Q60" s="7">
        <v>17.064734906420021</v>
      </c>
      <c r="R60" s="7">
        <v>1.3153099999999999E-2</v>
      </c>
      <c r="S60">
        <f t="shared" si="2"/>
        <v>13.153099999999998</v>
      </c>
      <c r="T60" s="7">
        <v>3.9669999999999987</v>
      </c>
      <c r="U60" s="7">
        <v>448.91126279863477</v>
      </c>
      <c r="V60" s="7">
        <v>0.76</v>
      </c>
      <c r="W60" s="7">
        <v>29.3</v>
      </c>
      <c r="X60" s="7">
        <v>5.820999999999998</v>
      </c>
      <c r="Y60" s="7">
        <v>55</v>
      </c>
      <c r="Z60" s="7">
        <v>2.8800000000000026</v>
      </c>
      <c r="AA60" s="7">
        <v>62.619723076923066</v>
      </c>
      <c r="AB60" s="7">
        <v>-66.099999999999994</v>
      </c>
      <c r="AC60" s="7">
        <v>4.0033806451612799</v>
      </c>
      <c r="AD60" s="7"/>
    </row>
    <row r="61" spans="1:30" x14ac:dyDescent="0.3">
      <c r="A61" s="7" t="s">
        <v>116</v>
      </c>
      <c r="B61" s="7">
        <v>7</v>
      </c>
      <c r="C61" s="7">
        <v>2</v>
      </c>
      <c r="D61" s="7">
        <v>7</v>
      </c>
      <c r="E61" s="7" t="s">
        <v>98</v>
      </c>
      <c r="F61" s="7">
        <v>0.70781695000000011</v>
      </c>
      <c r="G61" s="7">
        <v>-17.611694999999997</v>
      </c>
      <c r="H61" s="7">
        <v>202.8</v>
      </c>
      <c r="I61" s="7">
        <v>116.7</v>
      </c>
      <c r="J61" s="7">
        <v>15</v>
      </c>
      <c r="K61" s="7">
        <v>146.77821811243174</v>
      </c>
      <c r="L61" s="7">
        <v>33</v>
      </c>
      <c r="M61" s="7">
        <v>67.635110006901414</v>
      </c>
      <c r="N61" s="7">
        <v>59.241706161137458</v>
      </c>
      <c r="O61" s="7">
        <v>23.691243514909221</v>
      </c>
      <c r="P61" s="7">
        <v>65.428318405240162</v>
      </c>
      <c r="Q61" s="7">
        <v>18.801289918898618</v>
      </c>
      <c r="R61" s="7">
        <v>1.4778700000000001E-2</v>
      </c>
      <c r="S61">
        <f t="shared" si="2"/>
        <v>14.778700000000001</v>
      </c>
      <c r="T61" s="7">
        <v>3.9599999999999937</v>
      </c>
      <c r="U61" s="7">
        <v>613.22406639004146</v>
      </c>
      <c r="V61" s="7">
        <v>0.75</v>
      </c>
      <c r="W61" s="7">
        <v>24.1</v>
      </c>
      <c r="X61" s="7">
        <v>4.8799999999999955</v>
      </c>
      <c r="Y61" s="7">
        <v>80.405000000000001</v>
      </c>
      <c r="Z61" s="7">
        <v>2.3170000000000002</v>
      </c>
      <c r="AA61" s="7">
        <v>70.703130000000002</v>
      </c>
      <c r="AB61" s="7">
        <v>-66.8</v>
      </c>
      <c r="AC61" s="7">
        <v>2.0345053763440801</v>
      </c>
      <c r="AD61" s="7"/>
    </row>
    <row r="62" spans="1:30" x14ac:dyDescent="0.3">
      <c r="A62" s="7" t="s">
        <v>117</v>
      </c>
      <c r="B62" s="7">
        <v>7</v>
      </c>
      <c r="C62" s="7">
        <v>2</v>
      </c>
      <c r="D62" s="7">
        <v>7</v>
      </c>
      <c r="E62" s="7" t="s">
        <v>98</v>
      </c>
      <c r="F62" s="7">
        <v>0.76865976923076929</v>
      </c>
      <c r="G62" s="7">
        <v>-12.634261538461541</v>
      </c>
      <c r="H62" s="7">
        <v>172.2</v>
      </c>
      <c r="I62" s="7">
        <v>100.7</v>
      </c>
      <c r="J62" s="7">
        <v>9</v>
      </c>
      <c r="K62" s="7">
        <v>179.9532121648366</v>
      </c>
      <c r="L62" s="7">
        <v>35</v>
      </c>
      <c r="M62" s="7">
        <v>55.735142364164311</v>
      </c>
      <c r="N62" s="7">
        <v>62.640942119769711</v>
      </c>
      <c r="O62" s="7">
        <v>19.140205596151642</v>
      </c>
      <c r="P62" s="7">
        <v>72.293411299425642</v>
      </c>
      <c r="Q62" s="7">
        <v>15.049868747388709</v>
      </c>
      <c r="R62" s="7">
        <v>9.0756499999999993E-3</v>
      </c>
      <c r="S62">
        <f t="shared" si="2"/>
        <v>9.0756499999999996</v>
      </c>
      <c r="T62" s="7">
        <v>3.2480000000000047</v>
      </c>
      <c r="U62" s="7">
        <v>336.13518518518515</v>
      </c>
      <c r="V62" s="7">
        <v>1.2</v>
      </c>
      <c r="W62" s="7">
        <v>27</v>
      </c>
      <c r="X62" s="7">
        <v>3.9499999999999886</v>
      </c>
      <c r="Y62" s="7">
        <v>52.922939999999997</v>
      </c>
      <c r="Z62" s="7">
        <v>0.7120000000000033</v>
      </c>
      <c r="AA62" s="7">
        <v>64.040000000000006</v>
      </c>
      <c r="AB62" s="7">
        <v>-66.7</v>
      </c>
      <c r="AC62" s="7">
        <v>1.3782129032257999</v>
      </c>
      <c r="AD62" s="7"/>
    </row>
    <row r="63" spans="1:30" x14ac:dyDescent="0.3">
      <c r="A63" s="7" t="s">
        <v>118</v>
      </c>
      <c r="B63" s="7">
        <v>7</v>
      </c>
      <c r="C63" s="7">
        <v>2</v>
      </c>
      <c r="D63" s="7">
        <v>7</v>
      </c>
      <c r="E63" s="7" t="s">
        <v>98</v>
      </c>
      <c r="F63" s="7">
        <v>0.62497059999999982</v>
      </c>
      <c r="G63" s="7">
        <v>-16.642243333333326</v>
      </c>
      <c r="H63" s="7">
        <v>230</v>
      </c>
      <c r="I63" s="7">
        <v>138.85</v>
      </c>
      <c r="J63" s="7">
        <v>16.81818181818182</v>
      </c>
      <c r="K63" s="7">
        <v>171.26220243192333</v>
      </c>
      <c r="L63" s="7">
        <v>41</v>
      </c>
      <c r="M63" s="7">
        <v>72.813287069925792</v>
      </c>
      <c r="N63" s="7">
        <v>74.766355140186917</v>
      </c>
      <c r="O63" s="7">
        <v>31.297069825088599</v>
      </c>
      <c r="P63" s="7">
        <v>82.505880236834841</v>
      </c>
      <c r="Q63" s="7">
        <v>27.098237610032491</v>
      </c>
      <c r="R63" s="7">
        <v>8.9782100000000004E-3</v>
      </c>
      <c r="S63">
        <f t="shared" si="2"/>
        <v>8.9782100000000007</v>
      </c>
      <c r="T63" s="7">
        <v>3.7800000000000011</v>
      </c>
      <c r="U63" s="7">
        <v>280.56906250000003</v>
      </c>
      <c r="V63" s="7">
        <v>1</v>
      </c>
      <c r="W63" s="7">
        <v>32</v>
      </c>
      <c r="X63" s="7">
        <v>4.1539999999999964</v>
      </c>
      <c r="Y63" s="7">
        <v>57.832054999999997</v>
      </c>
      <c r="Z63" s="7">
        <v>1.9399999999999977</v>
      </c>
      <c r="AA63" s="7">
        <v>73.073319999999981</v>
      </c>
      <c r="AB63" s="7">
        <v>-62</v>
      </c>
      <c r="AC63" s="7">
        <v>4.1346397849462502</v>
      </c>
      <c r="AD63" s="7"/>
    </row>
    <row r="64" spans="1:30" x14ac:dyDescent="0.3">
      <c r="A64" s="7" t="s">
        <v>119</v>
      </c>
      <c r="B64" s="7">
        <v>7</v>
      </c>
      <c r="C64" s="7">
        <v>2</v>
      </c>
      <c r="D64" s="7">
        <v>7</v>
      </c>
      <c r="E64" s="7" t="s">
        <v>98</v>
      </c>
      <c r="F64" s="7">
        <v>0.57466417241379308</v>
      </c>
      <c r="G64" s="7">
        <v>-19.090928571428574</v>
      </c>
      <c r="H64" s="7">
        <v>211.98</v>
      </c>
      <c r="I64" s="7">
        <v>125.05</v>
      </c>
      <c r="J64" s="7">
        <v>15</v>
      </c>
      <c r="K64" s="7">
        <v>174.42874585731715</v>
      </c>
      <c r="L64" s="7">
        <v>37</v>
      </c>
      <c r="M64" s="7">
        <v>72.195945144452693</v>
      </c>
      <c r="N64" s="7">
        <v>68.027210884353536</v>
      </c>
      <c r="O64" s="7">
        <v>29.435247020831131</v>
      </c>
      <c r="P64" s="7">
        <v>77.02566730350236</v>
      </c>
      <c r="Q64" s="7">
        <v>26.197686808003684</v>
      </c>
      <c r="R64" s="7">
        <v>1.1724699999999999E-2</v>
      </c>
      <c r="S64">
        <f t="shared" si="2"/>
        <v>11.724699999999999</v>
      </c>
      <c r="T64" s="7">
        <v>1.0000000000000001E-5</v>
      </c>
      <c r="U64" s="7">
        <v>468.988</v>
      </c>
      <c r="V64" s="7">
        <v>1.23</v>
      </c>
      <c r="W64" s="7">
        <v>25</v>
      </c>
      <c r="X64" s="7">
        <v>2.6820000000000022</v>
      </c>
      <c r="Y64" s="7">
        <v>48.101732499999997</v>
      </c>
      <c r="Z64" s="7">
        <v>0.74000000000000199</v>
      </c>
      <c r="AA64" s="7">
        <v>59.869175862068971</v>
      </c>
      <c r="AB64" s="7">
        <v>-67.599999999999994</v>
      </c>
      <c r="AC64" s="7">
        <v>0.72191935483871095</v>
      </c>
      <c r="AD64" s="7"/>
    </row>
    <row r="65" spans="1:30" x14ac:dyDescent="0.3">
      <c r="A65" s="7" t="s">
        <v>120</v>
      </c>
      <c r="B65" s="7">
        <v>7</v>
      </c>
      <c r="C65" s="7">
        <v>2</v>
      </c>
      <c r="D65" s="7">
        <v>7</v>
      </c>
      <c r="E65" s="7" t="s">
        <v>98</v>
      </c>
      <c r="F65" s="7">
        <v>0.74995249999999991</v>
      </c>
      <c r="G65" s="7">
        <v>-16.506030434782609</v>
      </c>
      <c r="H65" s="7">
        <v>213.02</v>
      </c>
      <c r="I65" s="7">
        <v>117.6</v>
      </c>
      <c r="J65" s="7">
        <v>7.7272727272727275</v>
      </c>
      <c r="K65" s="7">
        <v>139.23698134224475</v>
      </c>
      <c r="L65" s="7">
        <v>24</v>
      </c>
      <c r="M65" s="7">
        <v>58.350436087672911</v>
      </c>
      <c r="N65" s="7">
        <v>44.953922229714536</v>
      </c>
      <c r="O65" s="7">
        <v>16.113315160868567</v>
      </c>
      <c r="P65" s="7">
        <v>49.415556925242349</v>
      </c>
      <c r="Q65" s="7">
        <v>12.371105793786462</v>
      </c>
      <c r="R65" s="7">
        <v>8.3253300000000006E-3</v>
      </c>
      <c r="S65">
        <f t="shared" si="2"/>
        <v>8.325330000000001</v>
      </c>
      <c r="T65" s="7">
        <v>1.1499999999999915</v>
      </c>
      <c r="U65" s="7">
        <v>237.86657142857143</v>
      </c>
      <c r="V65" s="7">
        <v>0.96</v>
      </c>
      <c r="W65" s="7">
        <v>35</v>
      </c>
      <c r="X65" s="7">
        <v>5.509999999999998</v>
      </c>
      <c r="Y65" s="7">
        <v>67.772390000000001</v>
      </c>
      <c r="Z65" s="7">
        <v>1.5500000000000043</v>
      </c>
      <c r="AA65" s="7">
        <v>69.806420833333348</v>
      </c>
      <c r="AB65" s="7">
        <v>-69.8</v>
      </c>
      <c r="AC65" s="7">
        <v>0.78755053763440797</v>
      </c>
      <c r="AD65" s="7"/>
    </row>
    <row r="66" spans="1:30" x14ac:dyDescent="0.3">
      <c r="A66" s="7" t="s">
        <v>121</v>
      </c>
      <c r="B66" s="7">
        <v>7</v>
      </c>
      <c r="C66" s="7">
        <v>2</v>
      </c>
      <c r="D66" s="7">
        <v>7</v>
      </c>
      <c r="E66" s="7" t="s">
        <v>98</v>
      </c>
      <c r="F66" s="7">
        <v>0.92443805263157885</v>
      </c>
      <c r="G66" s="7">
        <v>-9.142431578947372</v>
      </c>
      <c r="H66" s="7">
        <v>144.30000000000001</v>
      </c>
      <c r="I66" s="7">
        <v>76.7</v>
      </c>
      <c r="J66" s="7">
        <v>9</v>
      </c>
      <c r="K66" s="7">
        <v>181.38944313440942</v>
      </c>
      <c r="L66" s="7">
        <v>35</v>
      </c>
      <c r="M66" s="7">
        <v>56.268428862500656</v>
      </c>
      <c r="N66" s="7">
        <v>61.293288384921645</v>
      </c>
      <c r="O66" s="7">
        <v>19.050051427851958</v>
      </c>
      <c r="P66" s="7">
        <v>72.895466206472776</v>
      </c>
      <c r="Q66" s="7">
        <v>15.074794975631205</v>
      </c>
      <c r="R66" s="7">
        <v>6.3354300000000004E-3</v>
      </c>
      <c r="S66">
        <f t="shared" si="2"/>
        <v>6.3354300000000006</v>
      </c>
      <c r="T66" s="7">
        <v>0.26999999999999602</v>
      </c>
      <c r="U66" s="7">
        <v>211.88729096989968</v>
      </c>
      <c r="V66" s="7">
        <v>0.56000000000000005</v>
      </c>
      <c r="W66" s="7">
        <v>29.9</v>
      </c>
      <c r="X66" s="7">
        <v>6.402000000000001</v>
      </c>
      <c r="Y66" s="7">
        <v>64.417180000000002</v>
      </c>
      <c r="Z66" s="7">
        <v>1E-3</v>
      </c>
      <c r="AA66" s="7">
        <v>59.384</v>
      </c>
      <c r="AB66" s="7">
        <v>-62</v>
      </c>
      <c r="AC66" s="7">
        <v>1.24695483870969</v>
      </c>
      <c r="AD66" s="7"/>
    </row>
    <row r="67" spans="1:30" x14ac:dyDescent="0.3">
      <c r="A67" s="7" t="s">
        <v>122</v>
      </c>
      <c r="B67" s="7">
        <v>7</v>
      </c>
      <c r="C67" s="7">
        <v>2</v>
      </c>
      <c r="D67" s="7">
        <v>7</v>
      </c>
      <c r="E67" s="7" t="s">
        <v>98</v>
      </c>
      <c r="F67" s="7">
        <v>0.68345956521739126</v>
      </c>
      <c r="G67" s="7">
        <v>-12.180482608695652</v>
      </c>
      <c r="H67" s="7">
        <v>192.6</v>
      </c>
      <c r="I67" s="7">
        <v>109.01</v>
      </c>
      <c r="J67" s="7">
        <v>12.272727272727272</v>
      </c>
      <c r="K67" s="7">
        <v>197.90223629527026</v>
      </c>
      <c r="L67" s="7">
        <v>40</v>
      </c>
      <c r="M67" s="7">
        <v>81.478522771509162</v>
      </c>
      <c r="N67" s="7">
        <v>74.682598954443691</v>
      </c>
      <c r="O67" s="7">
        <v>25.655119270524022</v>
      </c>
      <c r="P67" s="7">
        <v>82.969632894976627</v>
      </c>
      <c r="Q67" s="7">
        <v>20.16338496630495</v>
      </c>
      <c r="R67" s="7">
        <v>6.2374800000000001E-3</v>
      </c>
      <c r="S67">
        <f t="shared" si="2"/>
        <v>6.2374799999999997</v>
      </c>
      <c r="T67" s="7">
        <v>1.4500000000000028</v>
      </c>
      <c r="U67" s="7">
        <v>239.90307692307692</v>
      </c>
      <c r="V67" s="7">
        <v>1.35</v>
      </c>
      <c r="W67" s="7">
        <v>26</v>
      </c>
      <c r="X67" s="7">
        <v>3.5999999999999943</v>
      </c>
      <c r="Y67" s="7">
        <v>40.18</v>
      </c>
      <c r="Z67" s="7">
        <v>0.39999999999999858</v>
      </c>
      <c r="AA67" s="7">
        <v>62.038252173913051</v>
      </c>
      <c r="AB67" s="7">
        <v>-66.900000000000006</v>
      </c>
      <c r="AC67" s="7">
        <v>0.78755053763439298</v>
      </c>
      <c r="AD67" s="7"/>
    </row>
    <row r="68" spans="1:30" x14ac:dyDescent="0.3">
      <c r="A68" s="7" t="s">
        <v>123</v>
      </c>
      <c r="B68" s="7">
        <v>7</v>
      </c>
      <c r="C68" s="7">
        <v>2</v>
      </c>
      <c r="D68" s="7">
        <v>7</v>
      </c>
      <c r="E68" s="7" t="s">
        <v>98</v>
      </c>
      <c r="F68" s="7">
        <v>0.65189900000000001</v>
      </c>
      <c r="G68" s="7">
        <v>-12.240079999999999</v>
      </c>
      <c r="H68" s="7">
        <v>215.4</v>
      </c>
      <c r="I68" s="7">
        <v>128.5</v>
      </c>
      <c r="J68" s="7">
        <v>9.0625</v>
      </c>
      <c r="K68" s="7">
        <v>190.47619047619048</v>
      </c>
      <c r="L68" s="7">
        <v>41</v>
      </c>
      <c r="M68" s="7">
        <v>53.698150525263614</v>
      </c>
      <c r="N68" s="7">
        <v>72.098053352559461</v>
      </c>
      <c r="O68" s="7">
        <v>17.30683446919544</v>
      </c>
      <c r="P68" s="7">
        <v>84.764428086311355</v>
      </c>
      <c r="Q68" s="7">
        <v>16.243345578663767</v>
      </c>
      <c r="R68" s="7">
        <v>8.7574699999999998E-3</v>
      </c>
      <c r="S68">
        <f t="shared" si="2"/>
        <v>8.7574699999999996</v>
      </c>
      <c r="T68" s="7">
        <v>1.5999999999999943</v>
      </c>
      <c r="U68" s="7">
        <v>398.06681818181818</v>
      </c>
      <c r="V68" s="7">
        <v>2.2000000000000002</v>
      </c>
      <c r="W68" s="7">
        <v>22</v>
      </c>
      <c r="X68" s="7">
        <v>1.769999999999996</v>
      </c>
      <c r="Y68" s="7">
        <v>31.605562500000001</v>
      </c>
      <c r="Z68" s="7">
        <v>0.28999999999999915</v>
      </c>
      <c r="AA68" s="7">
        <v>60.722345833333321</v>
      </c>
      <c r="AB68" s="7">
        <v>-65</v>
      </c>
      <c r="AC68" s="7">
        <v>1.5750999999999999</v>
      </c>
      <c r="AD68" s="7"/>
    </row>
    <row r="69" spans="1:30" x14ac:dyDescent="0.3">
      <c r="A69" s="7" t="s">
        <v>124</v>
      </c>
      <c r="B69" s="7">
        <v>7</v>
      </c>
      <c r="C69" s="7">
        <v>2</v>
      </c>
      <c r="D69" s="7">
        <v>7</v>
      </c>
      <c r="E69" s="7" t="s">
        <v>98</v>
      </c>
      <c r="F69" s="7">
        <v>0.66099196551724138</v>
      </c>
      <c r="G69" s="7">
        <v>-13.404593103448274</v>
      </c>
      <c r="H69" s="7">
        <v>207.8</v>
      </c>
      <c r="I69" s="7">
        <v>122.7</v>
      </c>
      <c r="J69" s="7">
        <v>11.875</v>
      </c>
      <c r="K69" s="7">
        <v>189.75332068311158</v>
      </c>
      <c r="L69" s="7">
        <v>42</v>
      </c>
      <c r="M69" s="7">
        <v>55.34476854072313</v>
      </c>
      <c r="N69" s="7">
        <v>74.305245950364267</v>
      </c>
      <c r="O69" s="7">
        <v>23.059143031994068</v>
      </c>
      <c r="P69" s="7">
        <v>87.167654575923464</v>
      </c>
      <c r="Q69" s="7">
        <v>18.979536031945678</v>
      </c>
      <c r="R69" s="7">
        <v>7.3898999999999996E-3</v>
      </c>
      <c r="S69">
        <f t="shared" si="2"/>
        <v>7.3898999999999999</v>
      </c>
      <c r="T69" s="7">
        <v>2.25</v>
      </c>
      <c r="U69" s="7">
        <v>207.58146067415728</v>
      </c>
      <c r="V69" s="7">
        <v>0.86</v>
      </c>
      <c r="W69" s="7">
        <v>35.6</v>
      </c>
      <c r="X69" s="7">
        <v>4.0310000000000059</v>
      </c>
      <c r="Y69" s="7">
        <v>41.884999999999998</v>
      </c>
      <c r="Z69" s="7">
        <v>1</v>
      </c>
      <c r="AA69" s="7">
        <v>68.224675862068949</v>
      </c>
      <c r="AB69" s="7">
        <v>-62.92</v>
      </c>
      <c r="AC69" s="7">
        <v>1.4438430107526801</v>
      </c>
      <c r="AD69" s="7"/>
    </row>
    <row r="70" spans="1:30" x14ac:dyDescent="0.3">
      <c r="A70" s="7" t="s">
        <v>125</v>
      </c>
      <c r="B70" s="7">
        <v>7</v>
      </c>
      <c r="C70" s="7">
        <v>2</v>
      </c>
      <c r="D70" s="7">
        <v>7</v>
      </c>
      <c r="E70" s="7" t="s">
        <v>98</v>
      </c>
      <c r="F70" s="7">
        <v>0.55044696551724137</v>
      </c>
      <c r="G70" s="7">
        <v>-22.618786551724131</v>
      </c>
      <c r="H70" s="7">
        <v>200.32</v>
      </c>
      <c r="I70" s="7">
        <v>115.51</v>
      </c>
      <c r="J70" s="7">
        <v>23.333333333333336</v>
      </c>
      <c r="K70" s="7">
        <v>158.12776723592631</v>
      </c>
      <c r="L70" s="7">
        <v>30</v>
      </c>
      <c r="M70" s="7">
        <v>118.69421706919501</v>
      </c>
      <c r="N70" s="7">
        <v>57.234432234432298</v>
      </c>
      <c r="O70" s="7">
        <v>46.017947666259253</v>
      </c>
      <c r="P70" s="7">
        <v>63.920945877186107</v>
      </c>
      <c r="Q70" s="7">
        <v>39.553724394040103</v>
      </c>
      <c r="R70" s="7">
        <v>9.7110700000000005E-3</v>
      </c>
      <c r="S70">
        <f t="shared" si="2"/>
        <v>9.7110700000000012</v>
      </c>
      <c r="T70" s="7">
        <v>1.5</v>
      </c>
      <c r="U70" s="7">
        <v>353.12981818181817</v>
      </c>
      <c r="V70" s="7">
        <v>1.32</v>
      </c>
      <c r="W70" s="7">
        <v>27.5</v>
      </c>
      <c r="X70" s="7">
        <v>1.7800000000000011</v>
      </c>
      <c r="Y70" s="7">
        <v>47.975000000000001</v>
      </c>
      <c r="Z70" s="7">
        <v>2.3200000000000003</v>
      </c>
      <c r="AA70" s="7">
        <v>52.824872413793102</v>
      </c>
      <c r="AB70" s="7">
        <v>-66.599999999999994</v>
      </c>
      <c r="AC70" s="7">
        <v>0.70425128205126997</v>
      </c>
      <c r="AD70" s="7"/>
    </row>
    <row r="71" spans="1:30" x14ac:dyDescent="0.3">
      <c r="A71" s="7" t="s">
        <v>126</v>
      </c>
      <c r="B71" s="7">
        <v>7</v>
      </c>
      <c r="C71" s="7">
        <v>2</v>
      </c>
      <c r="D71" s="7">
        <v>7</v>
      </c>
      <c r="E71" s="7" t="s">
        <v>98</v>
      </c>
      <c r="F71" s="7">
        <v>0.6181389310344827</v>
      </c>
      <c r="G71" s="7">
        <v>-15.681831034482759</v>
      </c>
      <c r="H71" s="7">
        <v>246.29</v>
      </c>
      <c r="I71" s="7">
        <v>140.27000000000001</v>
      </c>
      <c r="J71" s="7">
        <v>9.0625</v>
      </c>
      <c r="K71" s="7">
        <v>181.68604651162821</v>
      </c>
      <c r="L71" s="7">
        <v>36</v>
      </c>
      <c r="M71" s="7">
        <v>52.341560185067607</v>
      </c>
      <c r="N71" s="7">
        <v>65.526505471463352</v>
      </c>
      <c r="O71" s="7">
        <v>18.395313687905411</v>
      </c>
      <c r="P71" s="7">
        <v>75.196980990571248</v>
      </c>
      <c r="Q71" s="7">
        <v>15.254162637434955</v>
      </c>
      <c r="R71" s="7">
        <v>1.24464E-2</v>
      </c>
      <c r="S71">
        <f t="shared" si="2"/>
        <v>12.446400000000001</v>
      </c>
      <c r="T71" s="7">
        <v>1.1499999999999915</v>
      </c>
      <c r="U71" s="7">
        <v>412.13245033112588</v>
      </c>
      <c r="V71" s="7">
        <v>0.86</v>
      </c>
      <c r="W71" s="7">
        <v>30.2</v>
      </c>
      <c r="X71" s="7">
        <v>5.8900000000000006</v>
      </c>
      <c r="Y71" s="7">
        <v>59.204999999999998</v>
      </c>
      <c r="Z71" s="7">
        <v>0.55999999999999517</v>
      </c>
      <c r="AA71" s="7">
        <v>72.694972413793096</v>
      </c>
      <c r="AB71" s="7">
        <v>-64.849999999999994</v>
      </c>
      <c r="AC71" s="7">
        <v>1.09550256410256</v>
      </c>
      <c r="AD71" s="7"/>
    </row>
    <row r="72" spans="1:30" x14ac:dyDescent="0.3">
      <c r="A72" s="7" t="s">
        <v>127</v>
      </c>
      <c r="B72" s="7">
        <v>7</v>
      </c>
      <c r="C72" s="7">
        <v>2</v>
      </c>
      <c r="D72" s="7">
        <v>7</v>
      </c>
      <c r="E72" s="7" t="s">
        <v>98</v>
      </c>
      <c r="F72" s="7">
        <v>0.61669329629629621</v>
      </c>
      <c r="G72" s="7">
        <v>-18.373840740740743</v>
      </c>
      <c r="H72" s="7">
        <v>244.75</v>
      </c>
      <c r="I72" s="7">
        <v>131.16</v>
      </c>
      <c r="J72" s="7">
        <v>8.75</v>
      </c>
      <c r="K72" s="7">
        <v>218.15008726003475</v>
      </c>
      <c r="L72" s="7">
        <v>46</v>
      </c>
      <c r="M72" s="7">
        <v>43.265862750178535</v>
      </c>
      <c r="N72" s="7">
        <v>85.859019489997905</v>
      </c>
      <c r="O72" s="7">
        <v>16.868665621909784</v>
      </c>
      <c r="P72" s="7">
        <v>92.679732741662932</v>
      </c>
      <c r="Q72" s="7">
        <v>15.2076983955331</v>
      </c>
      <c r="R72" s="7">
        <v>1.42121E-2</v>
      </c>
      <c r="S72">
        <f t="shared" si="2"/>
        <v>14.2121</v>
      </c>
      <c r="T72" s="7">
        <v>2.0900000000000034</v>
      </c>
      <c r="U72" s="7">
        <v>498.67017543859646</v>
      </c>
      <c r="V72" s="7">
        <v>0.78500000000000003</v>
      </c>
      <c r="W72" s="7">
        <v>28.5</v>
      </c>
      <c r="X72" s="7">
        <v>6.0100000000000051</v>
      </c>
      <c r="Y72" s="7">
        <v>49.905000000000001</v>
      </c>
      <c r="Z72" s="7">
        <v>0.55099999999999483</v>
      </c>
      <c r="AA72" s="7">
        <v>67.925333333333327</v>
      </c>
      <c r="AB72" s="7">
        <v>-63.2</v>
      </c>
      <c r="AC72" s="7">
        <v>2.36265161290323</v>
      </c>
      <c r="AD72" s="7"/>
    </row>
    <row r="73" spans="1:30" x14ac:dyDescent="0.3">
      <c r="A73" s="10" t="s">
        <v>128</v>
      </c>
      <c r="B73" s="10">
        <v>14</v>
      </c>
      <c r="C73" s="10">
        <v>1</v>
      </c>
      <c r="D73" s="10">
        <v>21</v>
      </c>
      <c r="E73" s="10" t="s">
        <v>129</v>
      </c>
      <c r="F73" s="10">
        <v>0.98917826666666664</v>
      </c>
      <c r="G73" s="10">
        <v>-14.803046666666669</v>
      </c>
      <c r="H73" s="10">
        <v>177.8</v>
      </c>
      <c r="I73" s="10">
        <v>85.4</v>
      </c>
      <c r="J73" s="10">
        <v>22.666666666666668</v>
      </c>
      <c r="K73" s="10">
        <v>157.15857300015716</v>
      </c>
      <c r="L73" s="10">
        <v>30</v>
      </c>
      <c r="M73" s="10">
        <v>173.42637616957967</v>
      </c>
      <c r="N73" s="10">
        <v>55.00550055005516</v>
      </c>
      <c r="O73" s="10">
        <v>53.681527214153107</v>
      </c>
      <c r="P73" s="10">
        <v>62.810414493462943</v>
      </c>
      <c r="Q73" s="10">
        <v>40.762119221407687</v>
      </c>
      <c r="R73" s="10">
        <v>1.55783E-2</v>
      </c>
      <c r="S73">
        <f t="shared" si="2"/>
        <v>15.5783</v>
      </c>
      <c r="T73" s="10">
        <v>31.799999999999997</v>
      </c>
      <c r="U73" s="10">
        <v>232.16542473919526</v>
      </c>
      <c r="V73" s="10">
        <v>0.2</v>
      </c>
      <c r="W73" s="10">
        <v>67.099999999999994</v>
      </c>
      <c r="X73" s="10">
        <v>2.7800000000000011</v>
      </c>
      <c r="Y73" s="10">
        <v>79.696700000000007</v>
      </c>
      <c r="Z73" s="10">
        <v>4.5900000000000034</v>
      </c>
      <c r="AA73" s="10">
        <v>71.89</v>
      </c>
      <c r="AB73" s="10">
        <v>-63</v>
      </c>
      <c r="AC73" s="10">
        <v>30.451948387096799</v>
      </c>
      <c r="AD73" s="10"/>
    </row>
    <row r="74" spans="1:30" x14ac:dyDescent="0.3">
      <c r="A74" s="10" t="s">
        <v>130</v>
      </c>
      <c r="B74" s="10">
        <v>14</v>
      </c>
      <c r="C74" s="10">
        <v>1</v>
      </c>
      <c r="D74" s="10">
        <v>18</v>
      </c>
      <c r="E74" s="10" t="s">
        <v>129</v>
      </c>
      <c r="F74" s="10">
        <v>0.66781932142857137</v>
      </c>
      <c r="G74" s="10">
        <v>-17.255503571428569</v>
      </c>
      <c r="H74" s="10">
        <v>219.3</v>
      </c>
      <c r="I74" s="10">
        <v>118.7</v>
      </c>
      <c r="J74" s="10">
        <v>11.304347826086957</v>
      </c>
      <c r="K74" s="10">
        <v>194.81784531463046</v>
      </c>
      <c r="L74" s="10">
        <v>34</v>
      </c>
      <c r="M74" s="10">
        <v>72.561429281308762</v>
      </c>
      <c r="N74" s="10">
        <v>63.698324734059447</v>
      </c>
      <c r="O74" s="10">
        <v>23.619283659812915</v>
      </c>
      <c r="P74" s="10">
        <v>85.704192484863356</v>
      </c>
      <c r="Q74" s="10">
        <v>22.355723585024315</v>
      </c>
      <c r="R74" s="10">
        <v>8.4251699999999992E-3</v>
      </c>
      <c r="S74">
        <f t="shared" si="2"/>
        <v>8.4251699999999996</v>
      </c>
      <c r="T74" s="10">
        <v>5</v>
      </c>
      <c r="U74" s="10">
        <v>386.47568807339445</v>
      </c>
      <c r="V74" s="10">
        <v>1.7</v>
      </c>
      <c r="W74" s="10">
        <v>21.8</v>
      </c>
      <c r="X74" s="10">
        <v>2.25</v>
      </c>
      <c r="Y74" s="10">
        <v>83.165000000000006</v>
      </c>
      <c r="Z74" s="10">
        <v>1.2299999999999969</v>
      </c>
      <c r="AA74" s="10">
        <v>66.839600000000004</v>
      </c>
      <c r="AB74" s="10">
        <v>-71.2</v>
      </c>
      <c r="AC74" s="10">
        <v>4.2658978494623501</v>
      </c>
      <c r="AD74" s="10"/>
    </row>
    <row r="75" spans="1:30" x14ac:dyDescent="0.3">
      <c r="A75" s="10" t="s">
        <v>131</v>
      </c>
      <c r="B75" s="10">
        <v>14</v>
      </c>
      <c r="C75" s="10">
        <v>1</v>
      </c>
      <c r="D75" s="10">
        <v>18</v>
      </c>
      <c r="E75" s="10" t="s">
        <v>129</v>
      </c>
      <c r="F75" s="10">
        <v>0.71107163157894737</v>
      </c>
      <c r="G75" s="10">
        <v>-16.627273684210529</v>
      </c>
      <c r="H75" s="10">
        <v>224.94</v>
      </c>
      <c r="I75" s="10">
        <v>134.63</v>
      </c>
      <c r="J75" s="10">
        <v>14.666666666666666</v>
      </c>
      <c r="K75" s="10">
        <v>181.35654697134626</v>
      </c>
      <c r="L75" s="10">
        <v>39</v>
      </c>
      <c r="M75" s="10">
        <v>74.256242082909296</v>
      </c>
      <c r="N75" s="10">
        <v>67.168189145621</v>
      </c>
      <c r="O75" s="10">
        <v>31.740093566191099</v>
      </c>
      <c r="P75" s="10">
        <v>82.766143111749784</v>
      </c>
      <c r="Q75" s="10">
        <v>25.396587737529625</v>
      </c>
      <c r="R75" s="10">
        <v>9.2708500000000006E-3</v>
      </c>
      <c r="S75">
        <f t="shared" si="2"/>
        <v>9.2708500000000011</v>
      </c>
      <c r="T75" s="10">
        <v>9.2999999999999972</v>
      </c>
      <c r="U75" s="10">
        <v>261.15070422535211</v>
      </c>
      <c r="V75" s="10">
        <v>0.65</v>
      </c>
      <c r="W75" s="10">
        <v>35.5</v>
      </c>
      <c r="X75" s="10">
        <v>1.2800000000000011</v>
      </c>
      <c r="Y75" s="10">
        <v>41.376421499999999</v>
      </c>
      <c r="Z75" s="10">
        <v>4.0799999999999983</v>
      </c>
      <c r="AA75" s="10">
        <v>78.002921052631578</v>
      </c>
      <c r="AB75" s="10">
        <v>-72</v>
      </c>
      <c r="AC75" s="10">
        <v>7.6129870967741899</v>
      </c>
      <c r="AD75" s="10"/>
    </row>
    <row r="76" spans="1:30" x14ac:dyDescent="0.3">
      <c r="A76" s="10" t="s">
        <v>132</v>
      </c>
      <c r="B76" s="10">
        <v>14</v>
      </c>
      <c r="C76" s="10">
        <v>1</v>
      </c>
      <c r="D76" s="10">
        <v>18</v>
      </c>
      <c r="E76" s="10" t="s">
        <v>129</v>
      </c>
      <c r="F76" s="10">
        <v>0.71281663157894759</v>
      </c>
      <c r="G76" s="10">
        <v>-13.905841111111112</v>
      </c>
      <c r="H76" s="10">
        <v>122.7</v>
      </c>
      <c r="I76" s="10">
        <v>92</v>
      </c>
      <c r="J76" s="10">
        <v>8.75</v>
      </c>
      <c r="K76" s="10">
        <v>225.07314877335216</v>
      </c>
      <c r="L76" s="10">
        <v>26</v>
      </c>
      <c r="M76" s="10">
        <v>100.096802850598</v>
      </c>
      <c r="N76" s="10">
        <v>44.273254526940299</v>
      </c>
      <c r="O76" s="10">
        <v>19.324603279461108</v>
      </c>
      <c r="P76" s="10">
        <v>67.47016243301421</v>
      </c>
      <c r="Q76" s="10">
        <v>11.613361178981398</v>
      </c>
      <c r="R76" s="10">
        <v>4.5520700000000001E-3</v>
      </c>
      <c r="S76">
        <f t="shared" si="2"/>
        <v>4.5520700000000005</v>
      </c>
      <c r="T76" s="10">
        <v>4.3900000000000006</v>
      </c>
      <c r="U76" s="10">
        <v>399.30438596491229</v>
      </c>
      <c r="V76" s="10">
        <v>3.67</v>
      </c>
      <c r="W76" s="10">
        <v>11.4</v>
      </c>
      <c r="X76" s="10">
        <v>2.2850000000000108</v>
      </c>
      <c r="Y76" s="10">
        <v>66</v>
      </c>
      <c r="Z76" s="10">
        <v>1.1299999999999955</v>
      </c>
      <c r="AA76" s="10">
        <v>58.67</v>
      </c>
      <c r="AB76" s="10">
        <v>-69.5</v>
      </c>
      <c r="AC76" s="10">
        <v>3.5439763440860301</v>
      </c>
      <c r="AD76" s="10"/>
    </row>
    <row r="77" spans="1:30" x14ac:dyDescent="0.3">
      <c r="A77" s="10" t="s">
        <v>133</v>
      </c>
      <c r="B77" s="10">
        <v>14</v>
      </c>
      <c r="C77" s="10">
        <v>1</v>
      </c>
      <c r="D77" s="10">
        <v>20</v>
      </c>
      <c r="E77" s="10" t="s">
        <v>129</v>
      </c>
      <c r="F77" s="10">
        <v>0.6947153181818182</v>
      </c>
      <c r="G77" s="10">
        <v>-22.030776190476185</v>
      </c>
      <c r="H77" s="10">
        <v>179.8</v>
      </c>
      <c r="I77" s="10">
        <v>104.4</v>
      </c>
      <c r="J77" s="10">
        <v>10</v>
      </c>
      <c r="K77" s="10">
        <v>168.54879487611683</v>
      </c>
      <c r="L77" s="10">
        <v>21</v>
      </c>
      <c r="M77" s="10">
        <v>97.699910443943608</v>
      </c>
      <c r="N77" s="10">
        <v>49.522111622839638</v>
      </c>
      <c r="O77" s="10">
        <v>25.977798957572428</v>
      </c>
      <c r="P77" s="10">
        <v>68.767484711743634</v>
      </c>
      <c r="Q77" s="10">
        <v>23.819089860472193</v>
      </c>
      <c r="R77" s="10">
        <v>1.11E-2</v>
      </c>
      <c r="S77">
        <f t="shared" si="2"/>
        <v>11.1</v>
      </c>
      <c r="T77" s="10">
        <v>25.5</v>
      </c>
      <c r="U77" s="10">
        <v>313.55932203389835</v>
      </c>
      <c r="V77" s="10">
        <v>0.8</v>
      </c>
      <c r="W77" s="10">
        <v>35.4</v>
      </c>
      <c r="X77" s="10">
        <v>3.5</v>
      </c>
      <c r="Y77" s="10">
        <v>75.837270000000004</v>
      </c>
      <c r="Z77" s="10">
        <v>3.279999999999994</v>
      </c>
      <c r="AA77" s="10">
        <v>57.988940909090907</v>
      </c>
      <c r="AB77" s="10">
        <v>-70.099999999999994</v>
      </c>
      <c r="AC77" s="10">
        <v>7.94113333333335</v>
      </c>
      <c r="AD77" s="10"/>
    </row>
    <row r="78" spans="1:30" x14ac:dyDescent="0.3">
      <c r="A78" s="10" t="s">
        <v>134</v>
      </c>
      <c r="B78" s="10">
        <v>14</v>
      </c>
      <c r="C78" s="10">
        <v>1</v>
      </c>
      <c r="D78" s="10">
        <v>20</v>
      </c>
      <c r="E78" s="10" t="s">
        <v>129</v>
      </c>
      <c r="F78" s="10">
        <v>1.1282678571428573</v>
      </c>
      <c r="G78" s="10">
        <v>-8.9764999999999997</v>
      </c>
      <c r="H78" s="10">
        <v>212.8</v>
      </c>
      <c r="I78" s="10">
        <v>71.8</v>
      </c>
      <c r="J78" s="10">
        <v>7.8260869565217401</v>
      </c>
      <c r="K78" s="10">
        <v>116.10356437942646</v>
      </c>
      <c r="L78" s="10">
        <v>14</v>
      </c>
      <c r="M78" s="10">
        <v>44.418976565806332</v>
      </c>
      <c r="N78" s="10">
        <v>28.636884306987433</v>
      </c>
      <c r="O78" s="10">
        <v>3.7813252151700283</v>
      </c>
      <c r="P78" s="10">
        <v>33.047183856419224</v>
      </c>
      <c r="Q78" s="10">
        <v>28.636884306987433</v>
      </c>
      <c r="R78" s="10">
        <v>1.6865700000000001E-2</v>
      </c>
      <c r="S78">
        <f t="shared" si="2"/>
        <v>16.8657</v>
      </c>
      <c r="T78" s="10">
        <v>4.1899999999999977</v>
      </c>
      <c r="U78" s="10">
        <v>187.60511679644048</v>
      </c>
      <c r="V78" s="10">
        <v>0.28000000000000003</v>
      </c>
      <c r="W78" s="10">
        <v>89.9</v>
      </c>
      <c r="X78" s="10">
        <v>4.039999999999992</v>
      </c>
      <c r="Y78" s="10">
        <v>136</v>
      </c>
      <c r="Z78" s="10">
        <v>5.7900000000000063</v>
      </c>
      <c r="AA78" s="10">
        <v>79.870599999999982</v>
      </c>
      <c r="AB78" s="10">
        <v>-72</v>
      </c>
      <c r="AC78" s="10">
        <v>1.11569784946235</v>
      </c>
      <c r="AD78" s="10"/>
    </row>
    <row r="79" spans="1:30" x14ac:dyDescent="0.3">
      <c r="A79" s="10" t="s">
        <v>135</v>
      </c>
      <c r="B79" s="10">
        <v>14</v>
      </c>
      <c r="C79" s="10">
        <v>1</v>
      </c>
      <c r="D79" s="10">
        <v>15</v>
      </c>
      <c r="E79" s="10" t="s">
        <v>129</v>
      </c>
      <c r="F79" s="10">
        <v>1.0393810000000001</v>
      </c>
      <c r="G79" s="10">
        <v>-13.729710526315793</v>
      </c>
      <c r="H79" s="10">
        <v>145.5</v>
      </c>
      <c r="I79" s="10">
        <v>79.5</v>
      </c>
      <c r="J79" s="10">
        <v>18.095238095238095</v>
      </c>
      <c r="K79" s="10">
        <v>148.21402104639068</v>
      </c>
      <c r="L79" s="10">
        <v>28</v>
      </c>
      <c r="M79" s="10">
        <v>53.75069593948394</v>
      </c>
      <c r="N79" s="10">
        <v>48.642864091837744</v>
      </c>
      <c r="O79" s="10">
        <v>31.064006681309554</v>
      </c>
      <c r="P79" s="10">
        <v>60.422099027245018</v>
      </c>
      <c r="Q79" s="10">
        <v>32.666471539607507</v>
      </c>
      <c r="R79" s="10">
        <v>8.6993499999999998E-3</v>
      </c>
      <c r="S79">
        <f t="shared" si="2"/>
        <v>8.699349999999999</v>
      </c>
      <c r="T79" s="10">
        <v>13.299999999999997</v>
      </c>
      <c r="U79" s="10">
        <v>204.2100938967136</v>
      </c>
      <c r="V79" s="10">
        <v>0.5</v>
      </c>
      <c r="W79" s="10">
        <v>42.6</v>
      </c>
      <c r="X79" s="10">
        <v>0.40999999999999659</v>
      </c>
      <c r="Y79" s="10">
        <v>22.17</v>
      </c>
      <c r="Z79" s="10">
        <v>4.1399999999999935</v>
      </c>
      <c r="AA79" s="10">
        <v>68.701170000000019</v>
      </c>
      <c r="AB79" s="10">
        <v>-65.599999999999994</v>
      </c>
      <c r="AC79" s="10">
        <v>12.403919354838701</v>
      </c>
      <c r="AD79" s="10"/>
    </row>
    <row r="80" spans="1:30" x14ac:dyDescent="0.3">
      <c r="A80" s="10" t="s">
        <v>136</v>
      </c>
      <c r="B80" s="10">
        <v>14</v>
      </c>
      <c r="C80" s="10">
        <v>1</v>
      </c>
      <c r="D80" s="10">
        <v>15</v>
      </c>
      <c r="E80" s="10" t="s">
        <v>129</v>
      </c>
      <c r="F80" s="10">
        <v>1.2564378571428569</v>
      </c>
      <c r="G80" s="10">
        <v>-22.352938461538461</v>
      </c>
      <c r="H80" s="10">
        <v>124</v>
      </c>
      <c r="I80" s="10">
        <v>51.8</v>
      </c>
      <c r="J80" s="10">
        <v>12.727272727272728</v>
      </c>
      <c r="K80" s="10">
        <v>67.953248165262266</v>
      </c>
      <c r="L80" s="10">
        <v>10</v>
      </c>
      <c r="M80" s="10">
        <v>114.7324597339405</v>
      </c>
      <c r="N80" s="10">
        <v>18.026137899954929</v>
      </c>
      <c r="O80" s="10">
        <v>31.538137121645335</v>
      </c>
      <c r="P80" s="10">
        <v>41.090648733156804</v>
      </c>
      <c r="Q80" s="10">
        <v>15.729934354594834</v>
      </c>
      <c r="R80" s="10">
        <v>1.8761900000000001E-2</v>
      </c>
      <c r="S80">
        <f t="shared" si="2"/>
        <v>18.761900000000001</v>
      </c>
      <c r="T80" s="10">
        <v>6.9799999999999898</v>
      </c>
      <c r="U80" s="10">
        <v>228.52496954933011</v>
      </c>
      <c r="V80" s="10">
        <v>0.25</v>
      </c>
      <c r="W80" s="10">
        <v>82.1</v>
      </c>
      <c r="X80" s="10">
        <v>4.0999999999999996</v>
      </c>
      <c r="Y80" s="10">
        <v>67.34</v>
      </c>
      <c r="Z80" s="10">
        <v>2.2799999999999998</v>
      </c>
      <c r="AA80" s="10">
        <v>67.458635618914869</v>
      </c>
      <c r="AB80" s="10">
        <v>-65.599999999999994</v>
      </c>
      <c r="AC80" s="10">
        <v>8.7483722222222404</v>
      </c>
      <c r="AD80" s="10"/>
    </row>
    <row r="81" spans="1:30" x14ac:dyDescent="0.3">
      <c r="A81" s="10" t="s">
        <v>137</v>
      </c>
      <c r="B81" s="10">
        <v>14</v>
      </c>
      <c r="C81" s="10">
        <v>1</v>
      </c>
      <c r="D81" s="10">
        <v>15</v>
      </c>
      <c r="E81" s="10" t="s">
        <v>129</v>
      </c>
      <c r="F81" s="10">
        <v>0.84036874999999978</v>
      </c>
      <c r="G81" s="10">
        <v>-16.530366666666666</v>
      </c>
      <c r="H81" s="10">
        <v>158.69999999999999</v>
      </c>
      <c r="I81" s="10">
        <v>86.3</v>
      </c>
      <c r="J81" s="10">
        <v>16.315789473684209</v>
      </c>
      <c r="K81" s="10">
        <v>178.31669044222525</v>
      </c>
      <c r="L81" s="10">
        <v>40</v>
      </c>
      <c r="M81" s="10">
        <v>33.74781204811444</v>
      </c>
      <c r="N81" s="10">
        <v>65.802461012041832</v>
      </c>
      <c r="O81" s="10">
        <v>29.512673443562189</v>
      </c>
      <c r="P81" s="10">
        <v>84.808515506909785</v>
      </c>
      <c r="Q81" s="10">
        <v>26.662981284405774</v>
      </c>
      <c r="R81" s="10">
        <v>8.0309500000000002E-3</v>
      </c>
      <c r="S81">
        <f t="shared" si="2"/>
        <v>8.0309500000000007</v>
      </c>
      <c r="T81" s="10"/>
      <c r="U81" s="10">
        <v>207.51808785529715</v>
      </c>
      <c r="V81" s="10">
        <v>0.93</v>
      </c>
      <c r="W81" s="10">
        <v>38.700000000000003</v>
      </c>
      <c r="X81" s="10">
        <v>0.45000000000000284</v>
      </c>
      <c r="Y81" s="10">
        <v>136.99</v>
      </c>
      <c r="Z81" s="10">
        <v>5.1200000000000045</v>
      </c>
      <c r="AA81" s="10">
        <v>63.181566666666676</v>
      </c>
      <c r="AB81" s="10">
        <v>-65.599999999999994</v>
      </c>
      <c r="AC81" s="10"/>
      <c r="AD81" s="10"/>
    </row>
    <row r="82" spans="1:30" x14ac:dyDescent="0.3">
      <c r="A82" s="10" t="s">
        <v>138</v>
      </c>
      <c r="B82" s="10">
        <v>14</v>
      </c>
      <c r="C82" s="10">
        <v>1</v>
      </c>
      <c r="D82" s="10">
        <v>19</v>
      </c>
      <c r="E82" s="10" t="s">
        <v>129</v>
      </c>
      <c r="F82" s="10">
        <v>0.93849554166666682</v>
      </c>
      <c r="G82" s="10">
        <v>-12.613047826086957</v>
      </c>
      <c r="H82" s="10">
        <v>200.2</v>
      </c>
      <c r="I82" s="10">
        <v>85.3</v>
      </c>
      <c r="J82" s="10">
        <v>7.3684210526315788</v>
      </c>
      <c r="K82" s="10">
        <v>161.36840406648372</v>
      </c>
      <c r="L82" s="10">
        <v>32</v>
      </c>
      <c r="M82" s="10">
        <v>41.256923322245754</v>
      </c>
      <c r="N82" s="10">
        <v>60.67961165048537</v>
      </c>
      <c r="O82" s="10">
        <v>15.434358764965921</v>
      </c>
      <c r="P82" s="10">
        <v>65.832932957626667</v>
      </c>
      <c r="Q82" s="10">
        <v>14.0778857596006</v>
      </c>
      <c r="R82" s="10">
        <v>1.31678E-2</v>
      </c>
      <c r="S82">
        <f t="shared" si="2"/>
        <v>13.1678</v>
      </c>
      <c r="T82" s="10">
        <v>12.329999999999998</v>
      </c>
      <c r="U82" s="10">
        <v>455.63321799307965</v>
      </c>
      <c r="V82" s="10">
        <v>0.6</v>
      </c>
      <c r="W82" s="10">
        <v>28.9</v>
      </c>
      <c r="X82" s="10">
        <v>6.8299999999999983</v>
      </c>
      <c r="Y82" s="10">
        <v>112.5</v>
      </c>
      <c r="Z82" s="10">
        <v>1.3200000000000003</v>
      </c>
      <c r="AA82" s="10">
        <v>73.23965833333331</v>
      </c>
      <c r="AB82" s="10">
        <v>-68.5</v>
      </c>
      <c r="AC82" s="10">
        <v>13.5875880952381</v>
      </c>
      <c r="AD82" s="10"/>
    </row>
    <row r="83" spans="1:30" x14ac:dyDescent="0.3">
      <c r="A83" s="10" t="s">
        <v>139</v>
      </c>
      <c r="B83" s="10">
        <v>14</v>
      </c>
      <c r="C83" s="10">
        <v>1</v>
      </c>
      <c r="D83" s="10">
        <v>22</v>
      </c>
      <c r="E83" s="10" t="s">
        <v>129</v>
      </c>
      <c r="F83" s="10">
        <v>1.0599146153846153</v>
      </c>
      <c r="G83" s="10">
        <v>-10.46245</v>
      </c>
      <c r="H83" s="10">
        <v>113.2</v>
      </c>
      <c r="I83" s="10">
        <v>63.8</v>
      </c>
      <c r="J83" s="10">
        <v>23.448275862068964</v>
      </c>
      <c r="K83" s="10">
        <v>194.09937888198809</v>
      </c>
      <c r="L83" s="10">
        <v>40</v>
      </c>
      <c r="M83" s="10">
        <v>64.75791591750675</v>
      </c>
      <c r="N83" s="10">
        <v>73.653973631877449</v>
      </c>
      <c r="O83" s="10">
        <v>38.506228434081294</v>
      </c>
      <c r="P83" s="10">
        <v>83.684767490227898</v>
      </c>
      <c r="Q83" s="10">
        <v>40.484120277483143</v>
      </c>
      <c r="R83" s="10">
        <v>8.1545999999999997E-3</v>
      </c>
      <c r="S83">
        <f t="shared" ref="S83:S107" si="3">R83*1000</f>
        <v>8.1546000000000003</v>
      </c>
      <c r="T83" s="10">
        <v>36.6</v>
      </c>
      <c r="U83" s="10">
        <v>163.09199999999998</v>
      </c>
      <c r="V83" s="10">
        <v>0.36699999999999999</v>
      </c>
      <c r="W83" s="10">
        <v>50</v>
      </c>
      <c r="X83" s="10"/>
      <c r="Y83" s="10"/>
      <c r="Z83" s="10"/>
      <c r="AA83" s="10">
        <v>52.091169230769232</v>
      </c>
      <c r="AB83" s="10">
        <v>-65.099999999999994</v>
      </c>
      <c r="AC83" s="10"/>
      <c r="AD83" s="10"/>
    </row>
    <row r="84" spans="1:30" x14ac:dyDescent="0.3">
      <c r="A84" s="10" t="s">
        <v>140</v>
      </c>
      <c r="B84" s="10">
        <v>14</v>
      </c>
      <c r="C84" s="10">
        <v>1</v>
      </c>
      <c r="D84" s="10">
        <v>22</v>
      </c>
      <c r="E84" s="10" t="s">
        <v>129</v>
      </c>
      <c r="F84" s="10">
        <v>0.79607337499999986</v>
      </c>
      <c r="G84" s="10">
        <v>-17.252587500000001</v>
      </c>
      <c r="H84" s="10">
        <v>175.8</v>
      </c>
      <c r="I84" s="10">
        <v>103.8</v>
      </c>
      <c r="J84" s="10">
        <v>19.230769230769234</v>
      </c>
      <c r="K84" s="10">
        <v>169.57775139901588</v>
      </c>
      <c r="L84" s="10">
        <v>29</v>
      </c>
      <c r="M84" s="10">
        <v>46.84229605344288</v>
      </c>
      <c r="N84" s="10">
        <v>51.639555899819236</v>
      </c>
      <c r="O84" s="10">
        <v>19.134816788906637</v>
      </c>
      <c r="P84" s="10">
        <v>69.445215343780674</v>
      </c>
      <c r="Q84" s="10">
        <v>32.925254887191592</v>
      </c>
      <c r="R84" s="10">
        <v>9.2408300000000002E-3</v>
      </c>
      <c r="S84">
        <f t="shared" si="3"/>
        <v>9.2408300000000008</v>
      </c>
      <c r="T84" s="10">
        <v>36.6</v>
      </c>
      <c r="U84" s="10">
        <v>308.02766666666668</v>
      </c>
      <c r="V84" s="10">
        <v>0.48599999999999999</v>
      </c>
      <c r="W84" s="10">
        <v>30</v>
      </c>
      <c r="X84" s="10">
        <v>0.47999999999999687</v>
      </c>
      <c r="Y84" s="10">
        <v>138.5</v>
      </c>
      <c r="Z84" s="10">
        <v>6.3100000000000023</v>
      </c>
      <c r="AA84" s="10">
        <v>65.42968333333333</v>
      </c>
      <c r="AB84" s="10">
        <v>-62.6</v>
      </c>
      <c r="AC84" s="10">
        <v>11.698404761904801</v>
      </c>
      <c r="AD84" s="10"/>
    </row>
    <row r="85" spans="1:30" x14ac:dyDescent="0.3">
      <c r="A85" s="10" t="s">
        <v>141</v>
      </c>
      <c r="B85" s="10">
        <v>14</v>
      </c>
      <c r="C85" s="10">
        <v>1</v>
      </c>
      <c r="D85" s="10">
        <v>22</v>
      </c>
      <c r="E85" s="10" t="s">
        <v>129</v>
      </c>
      <c r="F85" s="10">
        <v>0.65295580000000009</v>
      </c>
      <c r="G85" s="10">
        <v>-15.360526666666669</v>
      </c>
      <c r="H85" s="10">
        <v>207.8</v>
      </c>
      <c r="I85" s="10">
        <v>133.30000000000001</v>
      </c>
      <c r="J85" s="10">
        <v>7.2727272727272725</v>
      </c>
      <c r="K85" s="10">
        <v>220.94564737074629</v>
      </c>
      <c r="L85" s="10">
        <v>30</v>
      </c>
      <c r="M85" s="10">
        <v>58.103042392154791</v>
      </c>
      <c r="N85" s="10">
        <v>53.092646668436316</v>
      </c>
      <c r="O85" s="10">
        <v>14.914113830434998</v>
      </c>
      <c r="P85" s="10">
        <v>67.891072296897164</v>
      </c>
      <c r="Q85" s="10">
        <v>9.1002969003493828</v>
      </c>
      <c r="R85" s="10">
        <v>6.7328800000000001E-3</v>
      </c>
      <c r="S85">
        <f t="shared" si="3"/>
        <v>6.7328799999999998</v>
      </c>
      <c r="T85" s="10">
        <v>17.03</v>
      </c>
      <c r="U85" s="10">
        <v>418.19130434782608</v>
      </c>
      <c r="V85" s="10">
        <v>2.6</v>
      </c>
      <c r="W85" s="10">
        <v>16.100000000000001</v>
      </c>
      <c r="X85" s="10">
        <v>1.3199999999999932</v>
      </c>
      <c r="Y85" s="10">
        <v>87.67</v>
      </c>
      <c r="Z85" s="10">
        <v>4.2899999999999991</v>
      </c>
      <c r="AA85" s="10">
        <v>65.661626666666663</v>
      </c>
      <c r="AB85" s="10">
        <v>-65</v>
      </c>
      <c r="AC85" s="10">
        <v>5.0862642857142903</v>
      </c>
      <c r="AD85" s="10"/>
    </row>
    <row r="86" spans="1:30" x14ac:dyDescent="0.3">
      <c r="A86" s="10" t="s">
        <v>142</v>
      </c>
      <c r="B86" s="10">
        <v>14</v>
      </c>
      <c r="C86" s="10">
        <v>1</v>
      </c>
      <c r="D86" s="10">
        <v>19</v>
      </c>
      <c r="E86" s="10" t="s">
        <v>129</v>
      </c>
      <c r="F86" s="10">
        <v>0.69293559999999998</v>
      </c>
      <c r="G86" s="10">
        <v>-15.886578571428572</v>
      </c>
      <c r="H86" s="10">
        <v>172.4</v>
      </c>
      <c r="I86" s="10">
        <v>106.4</v>
      </c>
      <c r="J86" s="10">
        <v>5.3571428571428568</v>
      </c>
      <c r="K86" s="10">
        <v>221.63120567375884</v>
      </c>
      <c r="L86" s="10">
        <v>18</v>
      </c>
      <c r="M86" s="10">
        <v>65.234549090644506</v>
      </c>
      <c r="N86" s="10">
        <v>31.226580064951285</v>
      </c>
      <c r="O86" s="10">
        <v>11.485346090192815</v>
      </c>
      <c r="P86" s="10">
        <v>48.660918775143905</v>
      </c>
      <c r="Q86" s="10">
        <v>8.7984425954317018</v>
      </c>
      <c r="R86" s="10">
        <v>1.5065200000000001E-2</v>
      </c>
      <c r="S86">
        <f t="shared" si="3"/>
        <v>15.065200000000001</v>
      </c>
      <c r="T86" s="10">
        <v>4.8799999999999955</v>
      </c>
      <c r="U86" s="10">
        <v>617.4262295081968</v>
      </c>
      <c r="V86" s="10">
        <v>4.16</v>
      </c>
      <c r="W86" s="10">
        <v>24.4</v>
      </c>
      <c r="X86" s="10">
        <v>3.519999999999996</v>
      </c>
      <c r="Y86" s="10">
        <v>54.99</v>
      </c>
      <c r="Z86" s="10">
        <v>2.3770000000000024</v>
      </c>
      <c r="AA86" s="10">
        <v>57.202146666666671</v>
      </c>
      <c r="AB86" s="10">
        <v>-67.8</v>
      </c>
      <c r="AC86" s="10">
        <v>4.1416714285714296</v>
      </c>
      <c r="AD86" s="10"/>
    </row>
    <row r="87" spans="1:30" x14ac:dyDescent="0.3">
      <c r="A87" s="10" t="s">
        <v>143</v>
      </c>
      <c r="B87" s="10">
        <v>14</v>
      </c>
      <c r="C87" s="10">
        <v>1</v>
      </c>
      <c r="D87" s="10">
        <v>19</v>
      </c>
      <c r="E87" s="10" t="s">
        <v>129</v>
      </c>
      <c r="F87" s="10">
        <v>0.54685449999999991</v>
      </c>
      <c r="G87" s="10">
        <v>-19.061284999999998</v>
      </c>
      <c r="H87" s="10">
        <v>244.17</v>
      </c>
      <c r="I87" s="10">
        <v>153</v>
      </c>
      <c r="J87" s="10">
        <v>12.5</v>
      </c>
      <c r="K87" s="10">
        <v>198.01980198019868</v>
      </c>
      <c r="L87" s="10">
        <v>24</v>
      </c>
      <c r="M87" s="10">
        <v>60.790166905412349</v>
      </c>
      <c r="N87" s="10">
        <v>49.830576041459082</v>
      </c>
      <c r="O87" s="10">
        <v>5.4006744538614546</v>
      </c>
      <c r="P87" s="10">
        <v>59.784394033000602</v>
      </c>
      <c r="Q87" s="10">
        <v>11.044982882772725</v>
      </c>
      <c r="R87" s="10">
        <v>9.68019E-3</v>
      </c>
      <c r="S87">
        <f t="shared" si="3"/>
        <v>9.6801899999999996</v>
      </c>
      <c r="T87" s="10">
        <v>7.4099999999999966</v>
      </c>
      <c r="U87" s="10">
        <v>534.81712707182317</v>
      </c>
      <c r="V87" s="10">
        <v>1.591</v>
      </c>
      <c r="W87" s="10">
        <v>18.100000000000001</v>
      </c>
      <c r="X87" s="10">
        <v>2.3899999999999864</v>
      </c>
      <c r="Y87" s="10">
        <v>41.83</v>
      </c>
      <c r="Z87" s="10">
        <v>6.2309999999999945</v>
      </c>
      <c r="AA87" s="10">
        <v>70.129384999999985</v>
      </c>
      <c r="AB87" s="10">
        <v>-63</v>
      </c>
      <c r="AC87" s="10">
        <v>6.4668202380952202</v>
      </c>
      <c r="AD87" s="10"/>
    </row>
    <row r="88" spans="1:30" x14ac:dyDescent="0.3">
      <c r="A88" s="10" t="s">
        <v>144</v>
      </c>
      <c r="B88" s="10">
        <v>14</v>
      </c>
      <c r="C88" s="10">
        <v>1</v>
      </c>
      <c r="D88" s="10">
        <v>19</v>
      </c>
      <c r="E88" s="10" t="s">
        <v>129</v>
      </c>
      <c r="F88" s="10">
        <v>0.69982861538461549</v>
      </c>
      <c r="G88" s="10">
        <v>-21.404576923076924</v>
      </c>
      <c r="H88" s="10">
        <v>210.7</v>
      </c>
      <c r="I88" s="10">
        <v>101.8</v>
      </c>
      <c r="J88" s="10">
        <v>11.818181818181818</v>
      </c>
      <c r="K88" s="10">
        <v>162.89297931259136</v>
      </c>
      <c r="L88" s="10">
        <v>30</v>
      </c>
      <c r="M88" s="10">
        <v>69.087318595865312</v>
      </c>
      <c r="N88" s="10">
        <v>61.425061425061102</v>
      </c>
      <c r="O88" s="10">
        <v>25.272117440565982</v>
      </c>
      <c r="P88" s="10">
        <v>63.609065101886863</v>
      </c>
      <c r="Q88" s="10">
        <v>24.198899379043194</v>
      </c>
      <c r="R88" s="10">
        <v>7.2293399999999999E-3</v>
      </c>
      <c r="S88">
        <f t="shared" si="3"/>
        <v>7.2293399999999997</v>
      </c>
      <c r="T88" s="10">
        <v>12.290000000000006</v>
      </c>
      <c r="U88" s="10">
        <v>240.97800000000001</v>
      </c>
      <c r="V88" s="10">
        <v>0.8</v>
      </c>
      <c r="W88" s="10">
        <v>30</v>
      </c>
      <c r="X88" s="10">
        <v>5.1800000000000068</v>
      </c>
      <c r="Y88" s="10">
        <v>67.22</v>
      </c>
      <c r="Z88" s="10">
        <v>3.8699999999999974</v>
      </c>
      <c r="AA88" s="10">
        <v>60.011646153846151</v>
      </c>
      <c r="AB88" s="10">
        <v>-66.040000000000006</v>
      </c>
      <c r="AC88" s="10">
        <v>11.2624404761905</v>
      </c>
      <c r="AD88" s="10"/>
    </row>
    <row r="89" spans="1:30" x14ac:dyDescent="0.3">
      <c r="A89" s="10" t="s">
        <v>145</v>
      </c>
      <c r="B89" s="10">
        <v>14</v>
      </c>
      <c r="C89" s="10">
        <v>1</v>
      </c>
      <c r="D89" s="10">
        <v>16</v>
      </c>
      <c r="E89" s="10" t="s">
        <v>129</v>
      </c>
      <c r="F89" s="10">
        <v>0.60072928000000003</v>
      </c>
      <c r="G89" s="10">
        <v>-12.248539999999998</v>
      </c>
      <c r="H89" s="10">
        <v>273</v>
      </c>
      <c r="I89" s="10">
        <v>153</v>
      </c>
      <c r="J89" s="10">
        <v>3.75</v>
      </c>
      <c r="K89" s="10">
        <v>226.75736961451264</v>
      </c>
      <c r="L89" s="10">
        <v>34</v>
      </c>
      <c r="M89" s="10">
        <v>32.511696903100834</v>
      </c>
      <c r="N89" s="10">
        <v>60.474117077890448</v>
      </c>
      <c r="O89" s="10">
        <v>8.6195003653692304</v>
      </c>
      <c r="P89" s="10">
        <v>73.63850951037962</v>
      </c>
      <c r="Q89" s="10">
        <v>6.3670629449809013</v>
      </c>
      <c r="R89" s="10">
        <v>7.89692E-3</v>
      </c>
      <c r="S89">
        <f t="shared" si="3"/>
        <v>7.8969199999999997</v>
      </c>
      <c r="T89" s="10">
        <v>2.6599999999999966</v>
      </c>
      <c r="U89" s="10">
        <v>295.76479400749065</v>
      </c>
      <c r="V89" s="10">
        <v>1.77</v>
      </c>
      <c r="W89" s="10">
        <v>26.7</v>
      </c>
      <c r="X89" s="10">
        <v>1.3830000000000098</v>
      </c>
      <c r="Y89" s="10">
        <v>100.36499999999999</v>
      </c>
      <c r="Z89" s="10">
        <v>2.529999999999994</v>
      </c>
      <c r="AA89" s="10">
        <v>81.923839999999998</v>
      </c>
      <c r="AB89" s="10">
        <v>-64.42</v>
      </c>
      <c r="AC89" s="10">
        <v>1.81652261904762</v>
      </c>
      <c r="AD89" s="10"/>
    </row>
    <row r="90" spans="1:30" x14ac:dyDescent="0.3">
      <c r="A90" s="10" t="s">
        <v>146</v>
      </c>
      <c r="B90" s="10">
        <v>14</v>
      </c>
      <c r="C90" s="10">
        <v>1</v>
      </c>
      <c r="D90" s="10">
        <v>16</v>
      </c>
      <c r="E90" s="10" t="s">
        <v>129</v>
      </c>
      <c r="F90" s="10">
        <v>0.52446637499999993</v>
      </c>
      <c r="G90" s="10">
        <v>-13.239343478260867</v>
      </c>
      <c r="H90" s="10">
        <v>295.64999999999998</v>
      </c>
      <c r="I90" s="10">
        <v>174.22</v>
      </c>
      <c r="J90" s="10">
        <v>4.6875</v>
      </c>
      <c r="K90" s="10">
        <v>250.87807325639622</v>
      </c>
      <c r="L90" s="10">
        <v>40</v>
      </c>
      <c r="M90" s="10">
        <v>34.166482233987402</v>
      </c>
      <c r="N90" s="10">
        <v>75.872534142639992</v>
      </c>
      <c r="O90" s="10">
        <v>10.264279335098612</v>
      </c>
      <c r="P90" s="10">
        <v>84.08601496617257</v>
      </c>
      <c r="Q90" s="10">
        <v>9.1578626760830257</v>
      </c>
      <c r="R90" s="10">
        <v>6.5080600000000004E-3</v>
      </c>
      <c r="S90">
        <f t="shared" si="3"/>
        <v>6.5080600000000004</v>
      </c>
      <c r="T90" s="10">
        <v>1.6599999999999966</v>
      </c>
      <c r="U90" s="10">
        <v>510.83673469387753</v>
      </c>
      <c r="V90" s="10">
        <v>2.1</v>
      </c>
      <c r="W90" s="10">
        <v>12.74</v>
      </c>
      <c r="X90" s="10">
        <v>2.4830000000000041</v>
      </c>
      <c r="Y90" s="10">
        <v>47.484999999999999</v>
      </c>
      <c r="Z90" s="10">
        <v>3.3500000000000014</v>
      </c>
      <c r="AA90" s="10">
        <v>82.308449999999993</v>
      </c>
      <c r="AB90" s="10">
        <v>-66</v>
      </c>
      <c r="AC90" s="10">
        <v>2.3251476190476099</v>
      </c>
      <c r="AD90" s="10"/>
    </row>
    <row r="91" spans="1:30" x14ac:dyDescent="0.3">
      <c r="A91" s="11" t="s">
        <v>147</v>
      </c>
      <c r="B91" s="11">
        <v>14</v>
      </c>
      <c r="C91" s="11">
        <v>2</v>
      </c>
      <c r="D91" s="11">
        <v>16</v>
      </c>
      <c r="E91" s="11" t="s">
        <v>148</v>
      </c>
      <c r="F91" s="11">
        <v>0.59651900000000002</v>
      </c>
      <c r="G91" s="11">
        <v>-17.511536363636363</v>
      </c>
      <c r="H91" s="11">
        <v>212.5</v>
      </c>
      <c r="I91" s="11">
        <v>130.19</v>
      </c>
      <c r="J91" s="11">
        <v>11.428571428571429</v>
      </c>
      <c r="K91" s="11">
        <v>253.61399949277305</v>
      </c>
      <c r="L91" s="11">
        <v>58</v>
      </c>
      <c r="M91" s="11">
        <v>53.214708958908489</v>
      </c>
      <c r="N91" s="11">
        <v>112.08249271463765</v>
      </c>
      <c r="O91" s="11">
        <v>23.687254628078581</v>
      </c>
      <c r="P91" s="11">
        <v>119.97815459475405</v>
      </c>
      <c r="Q91" s="11">
        <v>21.600150464215464</v>
      </c>
      <c r="R91" s="11">
        <v>8.9700000000000005E-3</v>
      </c>
      <c r="S91">
        <f t="shared" si="3"/>
        <v>8.9700000000000006</v>
      </c>
      <c r="T91" s="11">
        <v>6.2000000000000028</v>
      </c>
      <c r="U91" s="11">
        <v>338.4905660377359</v>
      </c>
      <c r="V91" s="11">
        <v>1.31</v>
      </c>
      <c r="W91" s="11">
        <v>26.5</v>
      </c>
      <c r="X91" s="11">
        <v>1.7199999999999989</v>
      </c>
      <c r="Y91" s="11">
        <v>76.481480000000005</v>
      </c>
      <c r="Z91" s="11">
        <v>2.9600000000000009</v>
      </c>
      <c r="AA91" s="11">
        <v>63.711990476190479</v>
      </c>
      <c r="AB91" s="11">
        <v>-67.03</v>
      </c>
      <c r="AC91" s="11">
        <v>5.3042452380952296</v>
      </c>
      <c r="AD91" s="11"/>
    </row>
    <row r="92" spans="1:30" x14ac:dyDescent="0.3">
      <c r="A92" s="10" t="s">
        <v>149</v>
      </c>
      <c r="B92" s="10">
        <v>14</v>
      </c>
      <c r="C92" s="10">
        <v>2</v>
      </c>
      <c r="D92" s="10">
        <v>16</v>
      </c>
      <c r="E92" s="10" t="s">
        <v>148</v>
      </c>
      <c r="F92" s="10">
        <v>0.43777560714285718</v>
      </c>
      <c r="G92" s="10">
        <v>-25.299067857142862</v>
      </c>
      <c r="H92" s="10">
        <v>284.10000000000002</v>
      </c>
      <c r="I92" s="10">
        <v>186.1</v>
      </c>
      <c r="J92" s="10">
        <v>11.111111111111111</v>
      </c>
      <c r="K92" s="10">
        <v>169.72165648336738</v>
      </c>
      <c r="L92" s="10">
        <v>24</v>
      </c>
      <c r="M92" s="10">
        <v>91.99585025232372</v>
      </c>
      <c r="N92" s="10">
        <v>49.385154822460308</v>
      </c>
      <c r="O92" s="10">
        <v>24.018593603208032</v>
      </c>
      <c r="P92" s="10">
        <v>51.909233718957637</v>
      </c>
      <c r="Q92" s="10">
        <v>21.055415018364858</v>
      </c>
      <c r="R92" s="10">
        <v>9.7796900000000006E-3</v>
      </c>
      <c r="S92">
        <f t="shared" si="3"/>
        <v>9.7796900000000004</v>
      </c>
      <c r="T92" s="10">
        <v>10.13000000000001</v>
      </c>
      <c r="U92" s="10">
        <v>380.53268482490279</v>
      </c>
      <c r="V92" s="10">
        <v>0.7</v>
      </c>
      <c r="W92" s="10">
        <v>25.7</v>
      </c>
      <c r="X92" s="10">
        <v>4.3499999999999943</v>
      </c>
      <c r="Y92" s="10">
        <v>56.937939999999998</v>
      </c>
      <c r="Z92" s="10">
        <v>3.3800000000000026</v>
      </c>
      <c r="AA92" s="10">
        <v>67.949571428571431</v>
      </c>
      <c r="AB92" s="10">
        <v>-65.39</v>
      </c>
      <c r="AC92" s="10">
        <v>9.1552726190476097</v>
      </c>
      <c r="AD92" s="10"/>
    </row>
    <row r="93" spans="1:30" x14ac:dyDescent="0.3">
      <c r="A93" s="10" t="s">
        <v>150</v>
      </c>
      <c r="B93" s="10">
        <v>14</v>
      </c>
      <c r="C93" s="10">
        <v>2</v>
      </c>
      <c r="D93" s="10">
        <v>17</v>
      </c>
      <c r="E93" s="10" t="s">
        <v>148</v>
      </c>
      <c r="F93" s="10">
        <v>0.57406783333333322</v>
      </c>
      <c r="G93" s="10">
        <v>-18.7988</v>
      </c>
      <c r="H93" s="10">
        <v>262.49</v>
      </c>
      <c r="I93" s="10">
        <v>138.6</v>
      </c>
      <c r="J93" s="10">
        <v>10</v>
      </c>
      <c r="K93" s="10">
        <v>251.88916876574314</v>
      </c>
      <c r="L93" s="10">
        <v>46</v>
      </c>
      <c r="M93" s="10">
        <v>93.058193208000603</v>
      </c>
      <c r="N93" s="10">
        <v>79.113924050633003</v>
      </c>
      <c r="O93" s="10">
        <v>21.100695570663628</v>
      </c>
      <c r="P93" s="10">
        <v>96.082524103320608</v>
      </c>
      <c r="Q93" s="10">
        <v>17.727638398602288</v>
      </c>
      <c r="R93" s="10">
        <v>5.5132999999999996E-3</v>
      </c>
      <c r="S93">
        <f t="shared" si="3"/>
        <v>5.5132999999999992</v>
      </c>
      <c r="T93" s="10">
        <v>5.5299999999999869</v>
      </c>
      <c r="U93" s="10">
        <v>334.13939393939393</v>
      </c>
      <c r="V93" s="10">
        <v>1.35</v>
      </c>
      <c r="W93" s="10">
        <v>16.5</v>
      </c>
      <c r="X93" s="10">
        <v>3.5899999999999892</v>
      </c>
      <c r="Y93" s="10">
        <v>43.382353000000002</v>
      </c>
      <c r="Z93" s="10">
        <v>2.1199999999999974</v>
      </c>
      <c r="AA93" s="10">
        <v>68.433972222222224</v>
      </c>
      <c r="AB93" s="10">
        <v>-67</v>
      </c>
      <c r="AC93" s="10">
        <v>4.5776369047618797</v>
      </c>
      <c r="AD93" s="10"/>
    </row>
    <row r="94" spans="1:30" x14ac:dyDescent="0.3">
      <c r="A94" s="10" t="s">
        <v>151</v>
      </c>
      <c r="B94" s="10">
        <v>14</v>
      </c>
      <c r="C94" s="10">
        <v>2</v>
      </c>
      <c r="D94" s="10">
        <v>17</v>
      </c>
      <c r="E94" s="10" t="s">
        <v>148</v>
      </c>
      <c r="F94" s="10">
        <v>0.44420399999999999</v>
      </c>
      <c r="G94" s="10">
        <v>-28.691608333333335</v>
      </c>
      <c r="H94" s="10">
        <v>274</v>
      </c>
      <c r="I94" s="10">
        <v>172</v>
      </c>
      <c r="J94" s="10">
        <v>7.0454545454545459</v>
      </c>
      <c r="K94" s="10">
        <v>229.46305644791167</v>
      </c>
      <c r="L94" s="10">
        <v>36</v>
      </c>
      <c r="M94" s="10">
        <v>43.005378060065702</v>
      </c>
      <c r="N94" s="10">
        <v>66.666666666666671</v>
      </c>
      <c r="O94" s="10">
        <v>10.470319648969241</v>
      </c>
      <c r="P94" s="10">
        <v>74.976529857201697</v>
      </c>
      <c r="Q94" s="10">
        <v>11.301313830657529</v>
      </c>
      <c r="R94" s="10">
        <v>8.2363499999999999E-3</v>
      </c>
      <c r="S94">
        <f t="shared" si="3"/>
        <v>8.2363499999999998</v>
      </c>
      <c r="T94" s="10">
        <v>2.4399999999999977</v>
      </c>
      <c r="U94" s="10">
        <v>410.79052369077306</v>
      </c>
      <c r="V94" s="10">
        <v>1.1000000000000001</v>
      </c>
      <c r="W94" s="10">
        <v>20.05</v>
      </c>
      <c r="X94" s="10">
        <v>3.4300000000000068</v>
      </c>
      <c r="Y94" s="10">
        <v>35.347043499999998</v>
      </c>
      <c r="Z94" s="10">
        <v>2.9399999999999977</v>
      </c>
      <c r="AA94" s="10">
        <v>58.466788000000008</v>
      </c>
      <c r="AB94" s="10">
        <v>-65.95</v>
      </c>
      <c r="AC94" s="10">
        <v>1.81652142857142</v>
      </c>
      <c r="AD94" s="10"/>
    </row>
    <row r="95" spans="1:30" x14ac:dyDescent="0.3">
      <c r="A95" s="10" t="s">
        <v>152</v>
      </c>
      <c r="B95" s="10">
        <v>14</v>
      </c>
      <c r="C95" s="10">
        <v>2</v>
      </c>
      <c r="D95" s="10">
        <v>17</v>
      </c>
      <c r="E95" s="10" t="s">
        <v>148</v>
      </c>
      <c r="F95" s="10">
        <v>0.68177335714285714</v>
      </c>
      <c r="G95" s="10">
        <v>-16.775269230769233</v>
      </c>
      <c r="H95" s="10">
        <v>226.56</v>
      </c>
      <c r="I95" s="10">
        <v>123.29</v>
      </c>
      <c r="J95" s="10">
        <v>9.0909090909090899</v>
      </c>
      <c r="K95" s="10">
        <v>239.23444976076516</v>
      </c>
      <c r="L95" s="10">
        <v>45</v>
      </c>
      <c r="M95" s="10">
        <v>51.328463360674519</v>
      </c>
      <c r="N95" s="10">
        <v>81.947062197820372</v>
      </c>
      <c r="O95" s="10">
        <v>18.169736143577932</v>
      </c>
      <c r="P95" s="10">
        <v>90.770034366988256</v>
      </c>
      <c r="Q95" s="10">
        <v>16.696508715810143</v>
      </c>
      <c r="R95" s="10">
        <v>5.6049799999999999E-3</v>
      </c>
      <c r="S95">
        <f t="shared" si="3"/>
        <v>5.6049800000000003</v>
      </c>
      <c r="T95" s="10">
        <v>7.1000000000000085</v>
      </c>
      <c r="U95" s="10">
        <v>214.75019157088121</v>
      </c>
      <c r="V95" s="10">
        <v>0.9</v>
      </c>
      <c r="W95" s="10">
        <v>26.1</v>
      </c>
      <c r="X95" s="10">
        <v>4.7959999999999923</v>
      </c>
      <c r="Y95" s="10">
        <v>59.603614999999998</v>
      </c>
      <c r="Z95" s="10">
        <v>2.3400000000000034</v>
      </c>
      <c r="AA95" s="10">
        <v>67.073264285714274</v>
      </c>
      <c r="AB95" s="10">
        <v>-65.8</v>
      </c>
      <c r="AC95" s="10">
        <v>5.23158452380952</v>
      </c>
      <c r="AD95" s="10"/>
    </row>
    <row r="96" spans="1:30" x14ac:dyDescent="0.3">
      <c r="A96" s="10" t="s">
        <v>153</v>
      </c>
      <c r="B96" s="10">
        <v>14</v>
      </c>
      <c r="C96" s="10">
        <v>2</v>
      </c>
      <c r="D96" s="10">
        <v>19</v>
      </c>
      <c r="E96" s="10" t="s">
        <v>148</v>
      </c>
      <c r="F96" s="10">
        <v>0.43186160869565227</v>
      </c>
      <c r="G96" s="10">
        <v>-22.224743478260869</v>
      </c>
      <c r="H96" s="10">
        <v>334.1</v>
      </c>
      <c r="I96" s="10">
        <v>230.5</v>
      </c>
      <c r="J96" s="10">
        <v>11.25</v>
      </c>
      <c r="K96" s="10">
        <v>231.64234422052465</v>
      </c>
      <c r="L96" s="10">
        <v>59</v>
      </c>
      <c r="M96" s="10">
        <v>46.362468778572044</v>
      </c>
      <c r="N96" s="10">
        <v>109.03936321011827</v>
      </c>
      <c r="O96" s="10">
        <v>23.208798364452527</v>
      </c>
      <c r="P96" s="10">
        <v>121.4068249033804</v>
      </c>
      <c r="Q96" s="10">
        <v>20.665024458328702</v>
      </c>
      <c r="R96" s="10">
        <v>1.0199400000000001E-2</v>
      </c>
      <c r="S96">
        <f t="shared" si="3"/>
        <v>10.199400000000001</v>
      </c>
      <c r="T96" s="10">
        <v>10.900000000000006</v>
      </c>
      <c r="U96" s="10">
        <v>576.23728813559319</v>
      </c>
      <c r="V96" s="10">
        <v>0.77</v>
      </c>
      <c r="W96" s="10">
        <v>17.7</v>
      </c>
      <c r="X96" s="10">
        <v>5.5300000000000011</v>
      </c>
      <c r="Y96" s="10">
        <v>50.24</v>
      </c>
      <c r="Z96" s="10">
        <v>4.7510000000000048</v>
      </c>
      <c r="AA96" s="10">
        <v>80.813199999999995</v>
      </c>
      <c r="AB96" s="10">
        <v>-66.650000000000006</v>
      </c>
      <c r="AC96" s="10">
        <v>6.0308547619047603</v>
      </c>
      <c r="AD96" s="10"/>
    </row>
    <row r="97" spans="1:30" x14ac:dyDescent="0.3">
      <c r="A97" s="10" t="s">
        <v>154</v>
      </c>
      <c r="B97" s="10">
        <v>14</v>
      </c>
      <c r="C97" s="10">
        <v>2</v>
      </c>
      <c r="D97" s="10">
        <v>17</v>
      </c>
      <c r="E97" s="10" t="s">
        <v>148</v>
      </c>
      <c r="F97" s="10">
        <v>0.59243139130434763</v>
      </c>
      <c r="G97" s="10">
        <v>-15.402104347826089</v>
      </c>
      <c r="H97" s="10">
        <v>299.41000000000003</v>
      </c>
      <c r="I97" s="10">
        <v>164.6</v>
      </c>
      <c r="J97" s="10">
        <v>10</v>
      </c>
      <c r="K97" s="10">
        <v>227.94620469569179</v>
      </c>
      <c r="L97" s="10">
        <v>48</v>
      </c>
      <c r="M97" s="10">
        <v>55.737823576857991</v>
      </c>
      <c r="N97" s="10">
        <v>87.950747581354406</v>
      </c>
      <c r="O97" s="10">
        <v>21.413170029577945</v>
      </c>
      <c r="P97" s="10">
        <v>97.366213363995129</v>
      </c>
      <c r="Q97" s="10">
        <v>18.208945538663109</v>
      </c>
      <c r="R97" s="10">
        <v>8.0454299999999992E-3</v>
      </c>
      <c r="S97">
        <f t="shared" si="3"/>
        <v>8.0454299999999996</v>
      </c>
      <c r="T97" s="10">
        <v>9.9399999999999977</v>
      </c>
      <c r="U97" s="10">
        <v>338.04327731092434</v>
      </c>
      <c r="V97" s="10">
        <v>0.73</v>
      </c>
      <c r="W97" s="10">
        <v>23.8</v>
      </c>
      <c r="X97" s="10">
        <v>5.4200000000000017</v>
      </c>
      <c r="Y97" s="10">
        <v>76.037615000000002</v>
      </c>
      <c r="Z97" s="10">
        <v>3.269999999999996</v>
      </c>
      <c r="AA97" s="10">
        <v>83.244</v>
      </c>
      <c r="AB97" s="10">
        <v>-65.900000000000006</v>
      </c>
      <c r="AC97" s="10">
        <v>6.2488369047618999</v>
      </c>
      <c r="AD97" s="10"/>
    </row>
    <row r="98" spans="1:30" x14ac:dyDescent="0.3">
      <c r="A98" s="10" t="s">
        <v>155</v>
      </c>
      <c r="B98" s="10">
        <v>14</v>
      </c>
      <c r="C98" s="10">
        <v>2</v>
      </c>
      <c r="D98" s="10">
        <v>16</v>
      </c>
      <c r="E98" s="10" t="s">
        <v>148</v>
      </c>
      <c r="F98" s="10">
        <v>0.73856293103448289</v>
      </c>
      <c r="G98" s="10">
        <v>-25.794727586206893</v>
      </c>
      <c r="H98" s="10">
        <v>220.4</v>
      </c>
      <c r="I98" s="10">
        <v>106.4</v>
      </c>
      <c r="J98" s="10">
        <v>13.75</v>
      </c>
      <c r="K98" s="10">
        <v>196.07843137254923</v>
      </c>
      <c r="L98" s="10">
        <v>35</v>
      </c>
      <c r="M98" s="10">
        <v>121.67772435398462</v>
      </c>
      <c r="N98" s="10">
        <v>63.19115323854642</v>
      </c>
      <c r="O98" s="10">
        <v>30.373679581801799</v>
      </c>
      <c r="P98" s="10">
        <v>74.048684506656841</v>
      </c>
      <c r="Q98" s="10">
        <v>24.669348332408177</v>
      </c>
      <c r="R98" s="10">
        <v>6.2831099999999997E-3</v>
      </c>
      <c r="S98">
        <f t="shared" si="3"/>
        <v>6.2831099999999998</v>
      </c>
      <c r="T98" s="10">
        <v>6.2599999999999909</v>
      </c>
      <c r="U98" s="10">
        <v>187.5555223880597</v>
      </c>
      <c r="V98" s="10">
        <v>1.1499999999999999</v>
      </c>
      <c r="W98" s="10">
        <v>33.5</v>
      </c>
      <c r="X98" s="10">
        <v>1.7199999999999989</v>
      </c>
      <c r="Y98" s="10">
        <v>50.01</v>
      </c>
      <c r="Z98" s="10">
        <v>3.9420000000000002</v>
      </c>
      <c r="AA98" s="10">
        <v>66.199996551724098</v>
      </c>
      <c r="AB98" s="10">
        <v>-66.41</v>
      </c>
      <c r="AC98" s="10">
        <v>5.9581940476190596</v>
      </c>
      <c r="AD98" s="10"/>
    </row>
    <row r="99" spans="1:30" x14ac:dyDescent="0.3">
      <c r="A99" s="10" t="s">
        <v>156</v>
      </c>
      <c r="B99" s="10">
        <v>14</v>
      </c>
      <c r="C99" s="10">
        <v>2</v>
      </c>
      <c r="D99" s="10">
        <v>16</v>
      </c>
      <c r="E99" s="10" t="s">
        <v>148</v>
      </c>
      <c r="F99" s="10">
        <v>0.85713493333333324</v>
      </c>
      <c r="G99" s="10">
        <v>-17.887510344827586</v>
      </c>
      <c r="H99" s="10">
        <v>194.6</v>
      </c>
      <c r="I99" s="10">
        <v>93.4</v>
      </c>
      <c r="J99" s="10">
        <v>10.263157894736842</v>
      </c>
      <c r="K99" s="10">
        <v>171.90991920233861</v>
      </c>
      <c r="L99" s="10">
        <v>23</v>
      </c>
      <c r="M99" s="10">
        <v>135.44278908712351</v>
      </c>
      <c r="N99" s="10">
        <v>50.423557886244467</v>
      </c>
      <c r="O99" s="10">
        <v>29.549340170381178</v>
      </c>
      <c r="P99" s="10">
        <v>60.89460419231974</v>
      </c>
      <c r="Q99" s="10">
        <v>18.303816295001837</v>
      </c>
      <c r="R99" s="10">
        <v>4.8682300000000003E-3</v>
      </c>
      <c r="S99">
        <f t="shared" si="3"/>
        <v>4.8682300000000005</v>
      </c>
      <c r="T99" s="10">
        <v>6.2099999999999937</v>
      </c>
      <c r="U99" s="10">
        <v>224.34239631336408</v>
      </c>
      <c r="V99" s="10">
        <v>1.85</v>
      </c>
      <c r="W99" s="10">
        <v>21.7</v>
      </c>
      <c r="X99" s="10">
        <v>2.8400000000000034</v>
      </c>
      <c r="Y99" s="10">
        <v>60.221870000000003</v>
      </c>
      <c r="Z99" s="10">
        <v>4.4480000000000004</v>
      </c>
      <c r="AA99" s="10">
        <v>74.070233333333363</v>
      </c>
      <c r="AB99" s="10">
        <v>-71</v>
      </c>
      <c r="AC99" s="10">
        <v>6.7816857142857403</v>
      </c>
      <c r="AD99" s="10"/>
    </row>
    <row r="100" spans="1:30" x14ac:dyDescent="0.3">
      <c r="A100" s="10" t="s">
        <v>157</v>
      </c>
      <c r="B100" s="10">
        <v>14</v>
      </c>
      <c r="C100" s="10">
        <v>2</v>
      </c>
      <c r="D100" s="10">
        <v>16</v>
      </c>
      <c r="E100" s="10" t="s">
        <v>148</v>
      </c>
      <c r="F100" s="10">
        <v>0.75680099999999972</v>
      </c>
      <c r="G100" s="10">
        <v>-20.943196666666665</v>
      </c>
      <c r="H100" s="10">
        <v>210</v>
      </c>
      <c r="I100" s="10">
        <v>118.55</v>
      </c>
      <c r="J100" s="10">
        <v>6.4285714285714288</v>
      </c>
      <c r="K100" s="10">
        <v>168.77637130801736</v>
      </c>
      <c r="L100" s="10">
        <v>28</v>
      </c>
      <c r="M100" s="10">
        <v>48.172235084595528</v>
      </c>
      <c r="N100" s="10">
        <v>44.873233116446102</v>
      </c>
      <c r="O100" s="10">
        <v>14.927138911801457</v>
      </c>
      <c r="P100" s="10">
        <v>60.149269283997398</v>
      </c>
      <c r="Q100" s="10">
        <v>11.259133899013337</v>
      </c>
      <c r="R100" s="10">
        <v>4.57487E-3</v>
      </c>
      <c r="S100">
        <f t="shared" si="3"/>
        <v>4.5748699999999998</v>
      </c>
      <c r="T100" s="10">
        <v>4</v>
      </c>
      <c r="U100" s="10">
        <v>228.74350000000001</v>
      </c>
      <c r="V100" s="10">
        <v>1.3</v>
      </c>
      <c r="W100" s="10">
        <v>20</v>
      </c>
      <c r="X100" s="10">
        <v>2.8389999999999986</v>
      </c>
      <c r="Y100" s="10">
        <v>47.608454000000002</v>
      </c>
      <c r="Z100" s="10">
        <v>3.7100000000000009</v>
      </c>
      <c r="AA100" s="10">
        <v>74.328620000000015</v>
      </c>
      <c r="AB100" s="10">
        <v>-68</v>
      </c>
      <c r="AC100" s="10">
        <v>7.3629698412698197</v>
      </c>
      <c r="AD100" s="10"/>
    </row>
    <row r="101" spans="1:30" x14ac:dyDescent="0.3">
      <c r="A101" s="10" t="s">
        <v>158</v>
      </c>
      <c r="B101" s="10">
        <v>14</v>
      </c>
      <c r="C101" s="10">
        <v>2</v>
      </c>
      <c r="D101" s="10">
        <v>15</v>
      </c>
      <c r="E101" s="10" t="s">
        <v>148</v>
      </c>
      <c r="F101" s="10">
        <v>0.70381073333333333</v>
      </c>
      <c r="G101" s="10">
        <v>-11.985283333333333</v>
      </c>
      <c r="H101" s="10">
        <v>220.27</v>
      </c>
      <c r="I101" s="10">
        <v>132.97</v>
      </c>
      <c r="J101" s="10">
        <v>8.3333333333333339</v>
      </c>
      <c r="K101" s="10">
        <v>177.49378771742943</v>
      </c>
      <c r="L101" s="10">
        <v>34</v>
      </c>
      <c r="M101" s="10">
        <v>74.119227134199406</v>
      </c>
      <c r="N101" s="10">
        <v>64.226075786769229</v>
      </c>
      <c r="O101" s="10">
        <v>18.092506530282144</v>
      </c>
      <c r="P101" s="10">
        <v>71.517836829727472</v>
      </c>
      <c r="Q101" s="10">
        <v>14.338278770240885</v>
      </c>
      <c r="R101" s="10">
        <v>1.4364999999999999E-2</v>
      </c>
      <c r="S101">
        <f t="shared" si="3"/>
        <v>14.364999999999998</v>
      </c>
      <c r="T101" s="10">
        <v>6.1899999999999977</v>
      </c>
      <c r="U101" s="10">
        <v>389.29539295392954</v>
      </c>
      <c r="V101" s="10">
        <v>0.47599999999999998</v>
      </c>
      <c r="W101" s="10">
        <v>36.9</v>
      </c>
      <c r="X101" s="10">
        <v>2.480000000000004</v>
      </c>
      <c r="Y101" s="10">
        <v>75.368650000000002</v>
      </c>
      <c r="Z101" s="10">
        <v>4.1199999999999974</v>
      </c>
      <c r="AA101" s="10">
        <v>64.039961538461526</v>
      </c>
      <c r="AB101" s="10">
        <v>-65</v>
      </c>
      <c r="AC101" s="10">
        <v>4.4565349206349101</v>
      </c>
      <c r="AD101" s="10"/>
    </row>
    <row r="102" spans="1:30" x14ac:dyDescent="0.3">
      <c r="A102" s="12" t="s">
        <v>159</v>
      </c>
      <c r="B102" s="17">
        <v>14</v>
      </c>
      <c r="C102" s="17">
        <v>2</v>
      </c>
      <c r="D102" s="18">
        <v>14</v>
      </c>
      <c r="E102" s="14" t="s">
        <v>148</v>
      </c>
      <c r="F102" s="13">
        <v>0.61288623529411768</v>
      </c>
      <c r="G102" s="13">
        <v>-13.384623529411764</v>
      </c>
      <c r="H102" s="13">
        <v>243.04</v>
      </c>
      <c r="I102" s="13">
        <v>150.34</v>
      </c>
      <c r="J102" s="10">
        <v>10.625</v>
      </c>
      <c r="K102" s="13">
        <v>234.7417840375592</v>
      </c>
      <c r="L102" s="13">
        <v>41</v>
      </c>
      <c r="M102" s="10">
        <v>88.765733098641689</v>
      </c>
      <c r="N102" s="13">
        <v>74.872716382150372</v>
      </c>
      <c r="O102" s="10">
        <v>22.704190251672731</v>
      </c>
      <c r="P102" s="13">
        <v>86.547394114663916</v>
      </c>
      <c r="Q102" s="10">
        <v>17.78801906339773</v>
      </c>
      <c r="R102" s="15">
        <v>9.2205900000000007E-3</v>
      </c>
      <c r="S102">
        <f t="shared" si="3"/>
        <v>9.2205900000000014</v>
      </c>
      <c r="T102" s="13">
        <v>3</v>
      </c>
      <c r="U102" s="13">
        <v>397.43922413793103</v>
      </c>
      <c r="V102" s="14">
        <v>1.94</v>
      </c>
      <c r="W102" s="13">
        <v>23.2</v>
      </c>
      <c r="X102" s="13">
        <v>2.9200000000000017</v>
      </c>
      <c r="Y102" s="13">
        <v>54.15</v>
      </c>
      <c r="Z102" s="13">
        <v>2.0700000000000003</v>
      </c>
      <c r="AA102" s="13">
        <v>76.477047058823516</v>
      </c>
      <c r="AB102" s="13">
        <v>-66.599999999999994</v>
      </c>
      <c r="AC102" s="13">
        <v>2.2282666666666602</v>
      </c>
      <c r="AD102" s="13"/>
    </row>
    <row r="103" spans="1:30" x14ac:dyDescent="0.3">
      <c r="A103" s="12" t="s">
        <v>160</v>
      </c>
      <c r="B103" s="17">
        <v>14</v>
      </c>
      <c r="C103" s="17">
        <v>2</v>
      </c>
      <c r="D103" s="18">
        <v>14</v>
      </c>
      <c r="E103" s="14" t="s">
        <v>148</v>
      </c>
      <c r="F103" s="13">
        <v>0.71910734482758598</v>
      </c>
      <c r="G103" s="13">
        <v>-13.833927586206901</v>
      </c>
      <c r="H103" s="13">
        <v>208.05</v>
      </c>
      <c r="I103" s="13">
        <v>120.22</v>
      </c>
      <c r="J103" s="10">
        <v>9.375</v>
      </c>
      <c r="K103" s="13">
        <v>219.78021978021923</v>
      </c>
      <c r="L103" s="13">
        <v>37</v>
      </c>
      <c r="M103" s="10">
        <v>114.61022955817685</v>
      </c>
      <c r="N103" s="13">
        <v>65.312520410162477</v>
      </c>
      <c r="O103" s="10">
        <v>24.932693025657677</v>
      </c>
      <c r="P103" s="13">
        <v>81.784904598260766</v>
      </c>
      <c r="Q103" s="10">
        <v>17.337780246968066</v>
      </c>
      <c r="R103" s="13">
        <v>7.3106100000000004E-3</v>
      </c>
      <c r="S103">
        <f t="shared" si="3"/>
        <v>7.3106100000000005</v>
      </c>
      <c r="T103" s="13">
        <v>6.9200000000000017</v>
      </c>
      <c r="U103" s="13">
        <v>249.50887372013651</v>
      </c>
      <c r="V103" s="14">
        <v>1.04</v>
      </c>
      <c r="W103" s="13">
        <v>29.3</v>
      </c>
      <c r="X103" s="13">
        <v>3.4099999999999966</v>
      </c>
      <c r="Y103" s="13">
        <v>61.991349999999997</v>
      </c>
      <c r="Z103" s="13">
        <v>3.8900000000000006</v>
      </c>
      <c r="AA103" s="13">
        <v>76.285531034482744</v>
      </c>
      <c r="AB103" s="13">
        <v>-67.5</v>
      </c>
      <c r="AC103" s="13">
        <v>2.51891269841268</v>
      </c>
      <c r="AD103" s="13"/>
    </row>
    <row r="104" spans="1:30" x14ac:dyDescent="0.3">
      <c r="A104" s="12" t="s">
        <v>161</v>
      </c>
      <c r="B104" s="17">
        <v>14</v>
      </c>
      <c r="C104" s="17">
        <v>2</v>
      </c>
      <c r="D104" s="18">
        <v>14</v>
      </c>
      <c r="E104" s="14" t="s">
        <v>148</v>
      </c>
      <c r="F104" s="13">
        <v>0.61940659999999992</v>
      </c>
      <c r="G104" s="13">
        <v>-12.288423333333332</v>
      </c>
      <c r="H104" s="13">
        <v>265.45</v>
      </c>
      <c r="I104" s="13">
        <v>148.01</v>
      </c>
      <c r="J104" s="10">
        <v>13.125</v>
      </c>
      <c r="K104" s="13">
        <v>233.31777881474562</v>
      </c>
      <c r="L104" s="13">
        <v>42</v>
      </c>
      <c r="M104" s="10">
        <v>83.935041131660753</v>
      </c>
      <c r="N104" s="13">
        <v>76.405867970659685</v>
      </c>
      <c r="O104" s="10">
        <v>27.561002093793469</v>
      </c>
      <c r="P104" s="13">
        <v>88.236669808071653</v>
      </c>
      <c r="Q104" s="10">
        <v>24.806995013555493</v>
      </c>
      <c r="R104" s="13">
        <v>7.62073E-3</v>
      </c>
      <c r="S104">
        <f t="shared" si="3"/>
        <v>7.62073</v>
      </c>
      <c r="T104" s="13">
        <v>4.0499999999999972</v>
      </c>
      <c r="U104" s="13">
        <v>231.63313069908816</v>
      </c>
      <c r="V104" s="14">
        <v>1.1399999999999999</v>
      </c>
      <c r="W104" s="13">
        <v>32.9</v>
      </c>
      <c r="X104" s="13">
        <v>2.4000000000000057</v>
      </c>
      <c r="Y104" s="13">
        <v>64.694999999999993</v>
      </c>
      <c r="Z104" s="13">
        <v>0.68999999999999773</v>
      </c>
      <c r="AA104" s="13">
        <v>76.293943333333331</v>
      </c>
      <c r="AB104" s="13">
        <v>-63</v>
      </c>
      <c r="AC104" s="13">
        <v>2.7126730158729999</v>
      </c>
      <c r="AD104" s="13"/>
    </row>
    <row r="105" spans="1:30" x14ac:dyDescent="0.3">
      <c r="A105" s="14" t="s">
        <v>162</v>
      </c>
      <c r="B105" s="17">
        <v>14</v>
      </c>
      <c r="C105" s="17">
        <v>2</v>
      </c>
      <c r="D105" s="18">
        <v>14</v>
      </c>
      <c r="E105" s="14" t="s">
        <v>148</v>
      </c>
      <c r="F105" s="13">
        <v>0.70102951851851847</v>
      </c>
      <c r="G105" s="13">
        <v>-17.064981481481478</v>
      </c>
      <c r="H105" s="13">
        <v>204.66</v>
      </c>
      <c r="I105" s="13">
        <v>116.61</v>
      </c>
      <c r="J105" s="10">
        <v>21.833465110614103</v>
      </c>
      <c r="K105" s="13">
        <v>205.0440844781624</v>
      </c>
      <c r="L105" s="13">
        <v>35</v>
      </c>
      <c r="M105" s="10">
        <v>95.689680453839713</v>
      </c>
      <c r="N105" s="13">
        <v>48.030739673390855</v>
      </c>
      <c r="O105" s="10">
        <v>21.833465110614103</v>
      </c>
      <c r="P105" s="13">
        <v>64.426726782203147</v>
      </c>
      <c r="Q105" s="10">
        <v>21.833465110614103</v>
      </c>
      <c r="R105" s="13">
        <v>1.90361E-2</v>
      </c>
      <c r="S105">
        <f t="shared" si="3"/>
        <v>19.036100000000001</v>
      </c>
      <c r="T105" s="13">
        <v>4.2400000000000091</v>
      </c>
      <c r="U105" s="13">
        <v>820.52155172413802</v>
      </c>
      <c r="V105" s="14">
        <v>1.25</v>
      </c>
      <c r="W105" s="13">
        <v>23.2</v>
      </c>
      <c r="X105" s="13">
        <v>2.1760000000000019</v>
      </c>
      <c r="Y105" s="13">
        <v>67.809240000000003</v>
      </c>
      <c r="Z105" s="13">
        <v>3.0779999999999959</v>
      </c>
      <c r="AA105" s="13">
        <v>71.354614814814823</v>
      </c>
      <c r="AB105" s="13">
        <v>-60</v>
      </c>
      <c r="AC105" s="13">
        <v>4.0690095238095401</v>
      </c>
      <c r="AD105" s="13"/>
    </row>
    <row r="106" spans="1:30" x14ac:dyDescent="0.3">
      <c r="A106" s="14" t="s">
        <v>163</v>
      </c>
      <c r="B106" s="17">
        <v>14</v>
      </c>
      <c r="C106" s="17">
        <v>2</v>
      </c>
      <c r="D106" s="18">
        <v>18</v>
      </c>
      <c r="E106" s="14" t="s">
        <v>148</v>
      </c>
      <c r="F106" s="13">
        <v>0.50786206896551722</v>
      </c>
      <c r="G106" s="13">
        <v>-20.002686206896552</v>
      </c>
      <c r="H106" s="13">
        <v>350.8</v>
      </c>
      <c r="I106" s="13">
        <v>215.95</v>
      </c>
      <c r="J106" s="10">
        <v>8.75</v>
      </c>
      <c r="K106" s="13">
        <v>201.04543626859711</v>
      </c>
      <c r="L106" s="13">
        <v>39</v>
      </c>
      <c r="M106" s="10">
        <v>63.243518026361855</v>
      </c>
      <c r="N106" s="13">
        <v>70.126227208976204</v>
      </c>
      <c r="O106" s="10">
        <v>18.270800068516131</v>
      </c>
      <c r="P106" s="13">
        <v>82.724623049821005</v>
      </c>
      <c r="Q106" s="10">
        <v>15.626752226908312</v>
      </c>
      <c r="R106" s="13">
        <v>1.11501E-2</v>
      </c>
      <c r="S106">
        <f t="shared" si="3"/>
        <v>11.1501</v>
      </c>
      <c r="T106" s="13">
        <v>8.730000000000004</v>
      </c>
      <c r="U106" s="13">
        <v>414.50185873605949</v>
      </c>
      <c r="V106" s="14">
        <v>0.64800000000000002</v>
      </c>
      <c r="W106" s="13">
        <v>26.9</v>
      </c>
      <c r="X106" s="13">
        <v>5.9900000000000091</v>
      </c>
      <c r="Y106" s="13">
        <v>48.025455999999998</v>
      </c>
      <c r="Z106" s="13">
        <v>3.1700000000000017</v>
      </c>
      <c r="AA106" s="13">
        <v>87.86957241379308</v>
      </c>
      <c r="AB106" s="13">
        <v>-70</v>
      </c>
      <c r="AC106" s="13">
        <v>7.9442571428571398</v>
      </c>
      <c r="AD106" s="13"/>
    </row>
    <row r="107" spans="1:30" x14ac:dyDescent="0.3">
      <c r="A107" s="14" t="s">
        <v>164</v>
      </c>
      <c r="B107" s="17">
        <v>14</v>
      </c>
      <c r="C107" s="17">
        <v>2</v>
      </c>
      <c r="D107" s="18">
        <v>18</v>
      </c>
      <c r="E107" s="14" t="s">
        <v>148</v>
      </c>
      <c r="F107" s="13">
        <v>0.58646034482758624</v>
      </c>
      <c r="G107" s="13">
        <v>-14.991486206896552</v>
      </c>
      <c r="H107" s="13">
        <v>301.89</v>
      </c>
      <c r="I107" s="13">
        <v>170.11</v>
      </c>
      <c r="J107" s="13">
        <v>5</v>
      </c>
      <c r="K107" s="13">
        <v>221.97558268590478</v>
      </c>
      <c r="L107" s="13">
        <v>34</v>
      </c>
      <c r="M107" s="13">
        <v>41.603111594982295</v>
      </c>
      <c r="N107" s="13">
        <v>57.803468208092255</v>
      </c>
      <c r="O107" s="13">
        <v>10.850562490276165</v>
      </c>
      <c r="P107" s="13">
        <v>70.392269291537318</v>
      </c>
      <c r="Q107" s="13">
        <v>8.3444050551417259</v>
      </c>
      <c r="R107" s="13">
        <v>6.6858000000000004E-3</v>
      </c>
      <c r="S107">
        <f t="shared" si="3"/>
        <v>6.6858000000000004</v>
      </c>
      <c r="T107" s="13">
        <v>11.829999999999998</v>
      </c>
      <c r="U107" s="13">
        <v>182.67213114754097</v>
      </c>
      <c r="V107" s="14">
        <v>1</v>
      </c>
      <c r="W107" s="13">
        <v>36.6</v>
      </c>
      <c r="X107" s="13">
        <v>3.8739999999999952</v>
      </c>
      <c r="Y107" s="13">
        <v>53.791314999999997</v>
      </c>
      <c r="Z107" s="13">
        <v>2.4270000000000067</v>
      </c>
      <c r="AA107" s="13">
        <v>86.051151724137938</v>
      </c>
      <c r="AB107" s="13">
        <v>-69.75</v>
      </c>
      <c r="AC107" s="13">
        <v>9.7131215053763604</v>
      </c>
      <c r="AD107" s="13"/>
    </row>
    <row r="108" spans="1:30" x14ac:dyDescent="0.3">
      <c r="A108" s="14" t="s">
        <v>165</v>
      </c>
      <c r="B108" s="17">
        <v>14</v>
      </c>
      <c r="C108" s="17">
        <v>2</v>
      </c>
      <c r="D108" s="18">
        <v>15</v>
      </c>
      <c r="E108" s="14" t="s">
        <v>148</v>
      </c>
      <c r="F108" s="13">
        <v>0.58253524137931023</v>
      </c>
      <c r="G108" s="13">
        <v>-18.678875862068963</v>
      </c>
      <c r="H108" s="13">
        <v>250.82</v>
      </c>
      <c r="I108" s="13">
        <v>136.63999999999999</v>
      </c>
      <c r="J108" s="10">
        <v>10.142197794066998</v>
      </c>
      <c r="K108" s="13">
        <v>224.61814914645112</v>
      </c>
      <c r="L108" s="13">
        <v>23</v>
      </c>
      <c r="M108" s="10">
        <v>81.695029139990595</v>
      </c>
      <c r="N108" s="13">
        <v>44.931703810208312</v>
      </c>
      <c r="O108" s="10">
        <v>16.825601570810203</v>
      </c>
      <c r="P108" s="13">
        <v>58.880835586176794</v>
      </c>
      <c r="Q108" s="10">
        <v>10.142197794066998</v>
      </c>
      <c r="R108" s="13">
        <v>5.4415599999999998E-3</v>
      </c>
      <c r="S108">
        <f t="shared" ref="S108:S116" si="4">R108*1000</f>
        <v>5.44156</v>
      </c>
      <c r="T108" s="13">
        <v>3.9499999999999886</v>
      </c>
      <c r="U108" s="13">
        <v>272.07799999999997</v>
      </c>
      <c r="V108" s="14">
        <v>2.95</v>
      </c>
      <c r="W108" s="13">
        <v>20</v>
      </c>
      <c r="X108" s="13">
        <v>2.2099999999999937</v>
      </c>
      <c r="Y108" s="13">
        <v>70.033805000000001</v>
      </c>
      <c r="Z108" s="13">
        <v>3.009999999999998</v>
      </c>
      <c r="AA108" s="13">
        <v>73.793613793103461</v>
      </c>
      <c r="AB108" s="13">
        <v>-66.87</v>
      </c>
      <c r="AC108" s="13">
        <v>3.47834731182795</v>
      </c>
      <c r="AD108" s="13"/>
    </row>
    <row r="109" spans="1:30" x14ac:dyDescent="0.3">
      <c r="A109" s="14" t="s">
        <v>166</v>
      </c>
      <c r="B109" s="17">
        <v>14</v>
      </c>
      <c r="C109" s="17">
        <v>2</v>
      </c>
      <c r="D109" s="18">
        <v>15</v>
      </c>
      <c r="E109" s="14" t="s">
        <v>148</v>
      </c>
      <c r="F109" s="13">
        <v>0.58458258620689652</v>
      </c>
      <c r="G109" s="13">
        <v>-14.299072413793105</v>
      </c>
      <c r="H109" s="13">
        <v>274.32</v>
      </c>
      <c r="I109" s="13">
        <v>154.19</v>
      </c>
      <c r="J109" s="10">
        <v>7</v>
      </c>
      <c r="K109" s="13">
        <v>240.15369836695393</v>
      </c>
      <c r="L109" s="13">
        <v>42</v>
      </c>
      <c r="M109" s="10">
        <v>73.773814308722351</v>
      </c>
      <c r="N109" s="13">
        <v>70.906899241296415</v>
      </c>
      <c r="O109" s="10">
        <v>16.11946631891276</v>
      </c>
      <c r="P109" s="13">
        <v>87.386756664070688</v>
      </c>
      <c r="Q109" s="10">
        <v>13.31063071656888</v>
      </c>
      <c r="R109" s="13">
        <v>6.7315200000000004E-3</v>
      </c>
      <c r="S109">
        <f t="shared" si="4"/>
        <v>6.7315200000000006</v>
      </c>
      <c r="T109" s="13">
        <v>3.5300000000000011</v>
      </c>
      <c r="U109" s="13">
        <v>378.17528089887639</v>
      </c>
      <c r="V109" s="14">
        <v>1.9</v>
      </c>
      <c r="W109" s="13">
        <v>17.8</v>
      </c>
      <c r="X109" s="13">
        <v>2.960000000000008</v>
      </c>
      <c r="Y109" s="13">
        <v>39.393939500000002</v>
      </c>
      <c r="Z109" s="13">
        <v>3.7099999999999937</v>
      </c>
      <c r="AA109" s="13">
        <v>80.050765517241388</v>
      </c>
      <c r="AB109" s="13">
        <v>-65.09</v>
      </c>
      <c r="AC109" s="13">
        <v>3.3470903225806499</v>
      </c>
      <c r="AD109" s="13"/>
    </row>
    <row r="110" spans="1:30" x14ac:dyDescent="0.3">
      <c r="A110" s="14" t="s">
        <v>167</v>
      </c>
      <c r="B110" s="17">
        <v>14</v>
      </c>
      <c r="C110" s="17">
        <v>2</v>
      </c>
      <c r="D110" s="18">
        <v>15</v>
      </c>
      <c r="E110" s="14" t="s">
        <v>148</v>
      </c>
      <c r="F110" s="13">
        <v>0.7134968965517241</v>
      </c>
      <c r="G110" s="13">
        <v>-13.389855172413789</v>
      </c>
      <c r="H110" s="13">
        <v>185</v>
      </c>
      <c r="I110" s="13">
        <v>115</v>
      </c>
      <c r="J110" s="13">
        <v>14.545454545454545</v>
      </c>
      <c r="K110" s="13">
        <v>196.03999215840034</v>
      </c>
      <c r="L110" s="13">
        <v>38</v>
      </c>
      <c r="M110" s="13">
        <v>15.893766178984807</v>
      </c>
      <c r="N110" s="13">
        <v>64.345923685734761</v>
      </c>
      <c r="O110" s="13">
        <v>19.253620475296948</v>
      </c>
      <c r="P110" s="13">
        <v>81.360104296228357</v>
      </c>
      <c r="Q110" s="13">
        <v>25.476048288819086</v>
      </c>
      <c r="R110" s="13">
        <v>7.0010300000000001E-3</v>
      </c>
      <c r="S110">
        <f t="shared" si="4"/>
        <v>7.0010300000000001</v>
      </c>
      <c r="T110" s="13">
        <v>14.86999999999999</v>
      </c>
      <c r="U110" s="13">
        <v>156.62259507829975</v>
      </c>
      <c r="V110" s="14">
        <v>0.64</v>
      </c>
      <c r="W110" s="13">
        <v>44.7</v>
      </c>
      <c r="X110" s="13">
        <v>1.6799999999999926</v>
      </c>
      <c r="Y110" s="13">
        <v>154.73441</v>
      </c>
      <c r="Z110" s="13">
        <v>7.0399999999999991</v>
      </c>
      <c r="AA110" s="13">
        <v>70.8618275862069</v>
      </c>
      <c r="AB110" s="13">
        <v>-65</v>
      </c>
      <c r="AC110" s="13">
        <v>13.7821322580645</v>
      </c>
      <c r="AD110" s="13"/>
    </row>
    <row r="111" spans="1:30" x14ac:dyDescent="0.3">
      <c r="A111" s="14" t="s">
        <v>168</v>
      </c>
      <c r="B111" s="17">
        <v>14</v>
      </c>
      <c r="C111" s="17">
        <v>1</v>
      </c>
      <c r="D111" s="18">
        <v>15</v>
      </c>
      <c r="E111" s="16" t="s">
        <v>129</v>
      </c>
      <c r="F111" s="10">
        <v>0.63625236666666685</v>
      </c>
      <c r="G111" s="10">
        <v>-13.772900000000003</v>
      </c>
      <c r="H111" s="13">
        <v>270.48</v>
      </c>
      <c r="I111" s="13">
        <v>136.9</v>
      </c>
      <c r="J111" s="10">
        <v>9.2307692307692317</v>
      </c>
      <c r="K111" s="10">
        <v>205.12820512820514</v>
      </c>
      <c r="L111" s="10">
        <v>35</v>
      </c>
      <c r="M111" s="10">
        <v>72.4957623723095</v>
      </c>
      <c r="N111" s="10">
        <v>63.613231552163199</v>
      </c>
      <c r="O111" s="10">
        <v>21.135374522770867</v>
      </c>
      <c r="P111" s="10">
        <v>71.663255293104697</v>
      </c>
      <c r="Q111" s="10">
        <v>17.381992389587598</v>
      </c>
      <c r="R111" s="10">
        <v>7.1128600000000004E-3</v>
      </c>
      <c r="S111">
        <f t="shared" si="4"/>
        <v>7.1128600000000004</v>
      </c>
      <c r="T111" s="10">
        <f>83.36-78.37</f>
        <v>4.9899999999999949</v>
      </c>
      <c r="U111" s="10">
        <f t="shared" ref="U111:U116" si="5">(R111/W111)*1000000</f>
        <v>366.64226804123712</v>
      </c>
      <c r="V111" s="14">
        <v>1.5</v>
      </c>
      <c r="W111" s="10">
        <v>19.399999999999999</v>
      </c>
      <c r="X111" s="10">
        <v>3.8000000000000114</v>
      </c>
      <c r="Y111" s="10">
        <v>77.936335</v>
      </c>
      <c r="Z111" s="10">
        <v>1.7740000000000009</v>
      </c>
      <c r="AA111" s="10">
        <v>80.550126666666657</v>
      </c>
      <c r="AB111" s="13">
        <v>-66.2</v>
      </c>
      <c r="AC111" s="10">
        <v>4.2658967741935401</v>
      </c>
      <c r="AD111" s="10"/>
    </row>
    <row r="112" spans="1:30" x14ac:dyDescent="0.3">
      <c r="A112" s="14" t="s">
        <v>169</v>
      </c>
      <c r="B112" s="17">
        <v>14</v>
      </c>
      <c r="C112" s="17">
        <v>1</v>
      </c>
      <c r="D112" s="18">
        <v>15</v>
      </c>
      <c r="E112" s="16" t="s">
        <v>129</v>
      </c>
      <c r="F112" s="10">
        <v>0.63048936666666677</v>
      </c>
      <c r="G112" s="10">
        <v>-15.296675862068962</v>
      </c>
      <c r="H112" s="13">
        <v>254.55</v>
      </c>
      <c r="I112" s="13">
        <v>126.38</v>
      </c>
      <c r="J112" s="10">
        <v>16</v>
      </c>
      <c r="K112" s="10">
        <v>211.10407430863438</v>
      </c>
      <c r="L112" s="10">
        <v>42</v>
      </c>
      <c r="M112" s="10">
        <v>88.353171058861818</v>
      </c>
      <c r="N112" s="10">
        <v>78.67820613689986</v>
      </c>
      <c r="O112" s="10">
        <v>33.044561760836864</v>
      </c>
      <c r="P112" s="10">
        <v>86.156719878966626</v>
      </c>
      <c r="Q112" s="10">
        <v>28.704062551234948</v>
      </c>
      <c r="R112" s="10">
        <v>6.2213199999999998E-3</v>
      </c>
      <c r="S112">
        <f t="shared" si="4"/>
        <v>6.2213199999999995</v>
      </c>
      <c r="T112" s="10">
        <f>90.9-80.1</f>
        <v>10.800000000000011</v>
      </c>
      <c r="U112" s="10">
        <f t="shared" si="5"/>
        <v>280.23963963963962</v>
      </c>
      <c r="V112" s="14">
        <v>0.9</v>
      </c>
      <c r="W112" s="10">
        <v>22.2</v>
      </c>
      <c r="X112" s="10">
        <v>3.5</v>
      </c>
      <c r="Y112" s="10">
        <v>73.684209999999993</v>
      </c>
      <c r="Z112" s="10">
        <v>1.5700000000000003</v>
      </c>
      <c r="AA112" s="10">
        <v>75.402829999999994</v>
      </c>
      <c r="AB112" s="13">
        <v>-67.3</v>
      </c>
      <c r="AC112" s="10">
        <v>10.5663021505376</v>
      </c>
      <c r="AD112" s="10"/>
    </row>
    <row r="113" spans="1:30" x14ac:dyDescent="0.3">
      <c r="A113" s="14" t="s">
        <v>170</v>
      </c>
      <c r="B113" s="17">
        <v>14</v>
      </c>
      <c r="C113" s="17">
        <v>1</v>
      </c>
      <c r="D113" s="18">
        <v>15</v>
      </c>
      <c r="E113" s="16" t="s">
        <v>129</v>
      </c>
      <c r="F113" s="10">
        <v>0.51430034482758602</v>
      </c>
      <c r="G113" s="10">
        <v>-18.327989285714292</v>
      </c>
      <c r="H113" s="13">
        <v>270.10000000000002</v>
      </c>
      <c r="I113" s="13">
        <v>166.4</v>
      </c>
      <c r="J113" s="10">
        <v>10</v>
      </c>
      <c r="K113" s="10">
        <v>218.05494984736228</v>
      </c>
      <c r="L113" s="10">
        <v>34</v>
      </c>
      <c r="M113" s="10">
        <v>126.05842006473955</v>
      </c>
      <c r="N113" s="10">
        <v>59.105148058395947</v>
      </c>
      <c r="O113" s="10">
        <v>24.444382076662251</v>
      </c>
      <c r="P113" s="10">
        <v>72.017951249520365</v>
      </c>
      <c r="Q113" s="10">
        <v>15.610786515591517</v>
      </c>
      <c r="R113" s="10">
        <v>6.32323E-3</v>
      </c>
      <c r="S113">
        <f t="shared" si="4"/>
        <v>6.3232299999999997</v>
      </c>
      <c r="T113" s="10">
        <f>78.5-73.4</f>
        <v>5.0999999999999943</v>
      </c>
      <c r="U113" s="10">
        <f t="shared" si="5"/>
        <v>881.90097629009756</v>
      </c>
      <c r="V113" s="14">
        <v>2.5</v>
      </c>
      <c r="W113" s="10">
        <v>7.17</v>
      </c>
      <c r="X113" s="10">
        <v>2.1500000000000057</v>
      </c>
      <c r="Y113" s="10">
        <v>69.8</v>
      </c>
      <c r="Z113" s="10">
        <v>3.1799999999999997</v>
      </c>
      <c r="AA113" s="13">
        <v>73.793613793103461</v>
      </c>
      <c r="AB113" s="13">
        <v>-64.7</v>
      </c>
      <c r="AC113" s="10">
        <v>4.2658989247312</v>
      </c>
      <c r="AD113" s="10"/>
    </row>
    <row r="114" spans="1:30" x14ac:dyDescent="0.3">
      <c r="A114" s="14" t="s">
        <v>171</v>
      </c>
      <c r="B114" s="17">
        <v>14</v>
      </c>
      <c r="C114" s="17">
        <v>1</v>
      </c>
      <c r="D114" s="18">
        <v>15</v>
      </c>
      <c r="E114" s="16" t="s">
        <v>129</v>
      </c>
      <c r="F114" s="10">
        <v>0.64149563636363638</v>
      </c>
      <c r="G114" s="10">
        <v>-14.698354545454544</v>
      </c>
      <c r="H114" s="13">
        <v>235.9</v>
      </c>
      <c r="I114" s="13">
        <v>122.2</v>
      </c>
      <c r="J114" s="10">
        <v>11.666666666666668</v>
      </c>
      <c r="K114" s="10">
        <v>188.00526414739653</v>
      </c>
      <c r="L114" s="10">
        <v>38</v>
      </c>
      <c r="M114" s="10">
        <v>116.86089146887596</v>
      </c>
      <c r="N114" s="10">
        <v>73.072707343806769</v>
      </c>
      <c r="O114" s="10">
        <v>24.470005563062642</v>
      </c>
      <c r="P114" s="10">
        <v>77.723145340651584</v>
      </c>
      <c r="Q114" s="10">
        <v>18.797638446589826</v>
      </c>
      <c r="R114" s="10">
        <v>7.0988900000000001E-3</v>
      </c>
      <c r="S114">
        <f t="shared" si="4"/>
        <v>7.0988899999999999</v>
      </c>
      <c r="T114" s="10">
        <f>68.13-67.25</f>
        <v>0.87999999999999545</v>
      </c>
      <c r="U114" s="10">
        <f t="shared" si="5"/>
        <v>910.11410256410261</v>
      </c>
      <c r="V114" s="14">
        <v>2.2999999999999998</v>
      </c>
      <c r="W114" s="10">
        <v>7.8</v>
      </c>
      <c r="X114" s="10">
        <v>3.9599999999999937</v>
      </c>
      <c r="Y114" s="10">
        <v>53.553215000000002</v>
      </c>
      <c r="Z114" s="10">
        <v>0.8300000000000054</v>
      </c>
      <c r="AA114" s="10">
        <v>71.161445454545458</v>
      </c>
      <c r="AB114" s="13">
        <v>-67.8</v>
      </c>
      <c r="AC114" s="10">
        <v>1.3782129032258199</v>
      </c>
      <c r="AD114" s="10"/>
    </row>
    <row r="115" spans="1:30" x14ac:dyDescent="0.3">
      <c r="A115" s="14" t="s">
        <v>172</v>
      </c>
      <c r="B115" s="17">
        <v>14</v>
      </c>
      <c r="C115" s="17">
        <v>2</v>
      </c>
      <c r="D115" s="19">
        <v>19</v>
      </c>
      <c r="E115" s="14" t="s">
        <v>148</v>
      </c>
      <c r="F115" s="10">
        <v>0.37137740000000002</v>
      </c>
      <c r="G115" s="10">
        <v>-32.073999999999998</v>
      </c>
      <c r="H115" s="10">
        <v>291.7</v>
      </c>
      <c r="I115" s="10">
        <v>169</v>
      </c>
      <c r="J115" s="10">
        <v>14.285714285714285</v>
      </c>
      <c r="K115" s="10">
        <v>260.55237102657674</v>
      </c>
      <c r="L115" s="10">
        <v>45</v>
      </c>
      <c r="M115" s="10">
        <v>89.448189545604464</v>
      </c>
      <c r="N115" s="10">
        <v>85.215168299957298</v>
      </c>
      <c r="O115" s="10">
        <v>29.277619466032583</v>
      </c>
      <c r="P115" s="10">
        <v>91.727824756377785</v>
      </c>
      <c r="Q115" s="10">
        <v>24.570562801117209</v>
      </c>
      <c r="R115" s="10">
        <v>6.6563400000000002E-3</v>
      </c>
      <c r="S115">
        <f t="shared" si="4"/>
        <v>6.6563400000000001</v>
      </c>
      <c r="T115" s="10">
        <f>72.78-69.93</f>
        <v>2.8499999999999943</v>
      </c>
      <c r="U115" s="10">
        <f t="shared" si="5"/>
        <v>443.75600000000003</v>
      </c>
      <c r="V115" s="14">
        <v>2.96</v>
      </c>
      <c r="W115" s="10">
        <v>15</v>
      </c>
      <c r="X115" s="10">
        <f>67.105-64.86</f>
        <v>2.2450000000000045</v>
      </c>
      <c r="Y115" s="10">
        <f>110.48012/2</f>
        <v>55.24006</v>
      </c>
      <c r="Z115" s="10">
        <f>59.66-54.981</f>
        <v>4.6789999999999949</v>
      </c>
      <c r="AA115" s="10">
        <v>64.5</v>
      </c>
      <c r="AB115" s="13">
        <v>-63.6</v>
      </c>
      <c r="AC115" s="10">
        <v>2.4282806451612902</v>
      </c>
      <c r="AD115" s="10"/>
    </row>
    <row r="116" spans="1:30" x14ac:dyDescent="0.3">
      <c r="A116" s="14" t="s">
        <v>173</v>
      </c>
      <c r="B116" s="17">
        <v>14</v>
      </c>
      <c r="C116" s="17">
        <v>2</v>
      </c>
      <c r="D116" s="19">
        <v>19</v>
      </c>
      <c r="E116" s="14" t="s">
        <v>148</v>
      </c>
      <c r="F116" s="10">
        <v>0.50387156000000022</v>
      </c>
      <c r="G116" s="10">
        <v>-14.956071999999999</v>
      </c>
      <c r="H116" s="13">
        <v>290.3</v>
      </c>
      <c r="I116" s="13">
        <v>175.7</v>
      </c>
      <c r="J116" s="10">
        <v>7</v>
      </c>
      <c r="K116" s="10">
        <v>270.92928745597379</v>
      </c>
      <c r="L116" s="10">
        <v>30</v>
      </c>
      <c r="M116" s="10">
        <v>77.227058178163901</v>
      </c>
      <c r="N116" s="10">
        <v>53.847396478380524</v>
      </c>
      <c r="O116" s="10">
        <v>15.972121935168133</v>
      </c>
      <c r="P116" s="10">
        <v>67.75343497594578</v>
      </c>
      <c r="Q116" s="10">
        <v>12.833036571222468</v>
      </c>
      <c r="R116" s="10">
        <v>7.2851799999999996E-3</v>
      </c>
      <c r="S116">
        <f t="shared" si="4"/>
        <v>7.2851799999999995</v>
      </c>
      <c r="T116" s="10">
        <f>86.46-79.23</f>
        <v>7.2299999999999898</v>
      </c>
      <c r="U116" s="10">
        <f t="shared" si="5"/>
        <v>311.33247863247863</v>
      </c>
      <c r="V116" s="14">
        <v>1.2</v>
      </c>
      <c r="W116" s="10">
        <v>23.4</v>
      </c>
      <c r="X116" s="10">
        <v>3.2000000000000028</v>
      </c>
      <c r="Y116" s="10">
        <v>63.117220000000003</v>
      </c>
      <c r="Z116" s="10">
        <v>2.490000000000002</v>
      </c>
      <c r="AA116" s="10">
        <v>75.849603999999985</v>
      </c>
      <c r="AB116" s="13">
        <v>-64.599999999999994</v>
      </c>
      <c r="AC116" s="10">
        <v>6.4972913978494704</v>
      </c>
      <c r="AD116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3" ma:contentTypeDescription="Create a new document." ma:contentTypeScope="" ma:versionID="cd0a73ce0218637ef993ae8e74454d39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71c772d71bb7f09dc669e24ec30ece76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BA8DAB-0383-4A9D-9B17-66D1A65A75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D75A78-008D-49C5-8016-CB590C1ECC11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e2618ca4-2ecb-42df-b8bc-67d524ebe9b1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ebb0841-8891-48b7-997c-b14e45f2686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3954483-4A23-4421-9E7B-0E26B40497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Smith</dc:creator>
  <cp:lastModifiedBy>Calvin Smith</cp:lastModifiedBy>
  <dcterms:created xsi:type="dcterms:W3CDTF">2020-07-07T19:37:16Z</dcterms:created>
  <dcterms:modified xsi:type="dcterms:W3CDTF">2020-08-01T08:01:23Z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